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9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10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11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12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13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M:\str-depp-a5\5_BILAN SOCIAL NATIONAL\_Panorama 2024-2025\CHAPITRES\06_PSPES25_Carrières\"/>
    </mc:Choice>
  </mc:AlternateContent>
  <bookViews>
    <workbookView xWindow="-28920" yWindow="-4755" windowWidth="29040" windowHeight="15840" tabRatio="669"/>
  </bookViews>
  <sheets>
    <sheet name="Table des matières" sheetId="24" r:id="rId1"/>
    <sheet name="6.1" sheetId="14" r:id="rId2"/>
    <sheet name="6.2" sheetId="17" r:id="rId3"/>
    <sheet name="6.3" sheetId="18" r:id="rId4"/>
    <sheet name="6.4" sheetId="8" r:id="rId5"/>
    <sheet name="6.5" sheetId="23" r:id="rId6"/>
    <sheet name="6.6" sheetId="1" r:id="rId7"/>
    <sheet name="6.7" sheetId="13" r:id="rId8"/>
    <sheet name="6.8" sheetId="12" r:id="rId9"/>
    <sheet name="6.9" sheetId="19" r:id="rId10"/>
    <sheet name="6.10" sheetId="20" r:id="rId11"/>
    <sheet name="6.11" sheetId="21" r:id="rId12"/>
    <sheet name="6.12" sheetId="22" r:id="rId13"/>
    <sheet name="Données_6.1(1)" sheetId="4" r:id="rId14"/>
    <sheet name="Données_6.1(2)" sheetId="6" r:id="rId15"/>
    <sheet name="Données_6.7" sheetId="16" r:id="rId16"/>
  </sheets>
  <definedNames>
    <definedName name="_xlnm._FilterDatabase" localSheetId="6" hidden="1">'6.6'!$A$5:$G$64</definedName>
    <definedName name="IDX" localSheetId="6">'6.6'!#REF!</definedName>
    <definedName name="_xlnm.Print_Area" localSheetId="4">'6.4'!$J$1:$M$27</definedName>
    <definedName name="_xlnm.Print_Area" localSheetId="13">'Données_6.1(1)'!$E$2:$G$32</definedName>
    <definedName name="_xlnm.Print_Area" localSheetId="14">'Données_6.1(2)'!$F$2:$M$32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4" l="1"/>
  <c r="A45" i="4"/>
  <c r="D43" i="12" l="1"/>
  <c r="G43" i="12"/>
  <c r="J43" i="12"/>
  <c r="D44" i="12"/>
  <c r="G44" i="12"/>
  <c r="J44" i="12"/>
  <c r="D45" i="12"/>
  <c r="G45" i="12"/>
  <c r="J45" i="12"/>
  <c r="D46" i="12"/>
  <c r="G46" i="12"/>
  <c r="J46" i="12"/>
  <c r="D47" i="12"/>
  <c r="G47" i="12"/>
  <c r="J47" i="12"/>
  <c r="D48" i="12"/>
  <c r="G48" i="12"/>
  <c r="J48" i="12"/>
  <c r="D49" i="12"/>
  <c r="G49" i="12"/>
  <c r="J49" i="12"/>
  <c r="D50" i="12"/>
  <c r="G50" i="12"/>
  <c r="J50" i="12"/>
  <c r="D51" i="12"/>
  <c r="G51" i="12"/>
  <c r="J51" i="12"/>
  <c r="D52" i="12"/>
  <c r="G52" i="12"/>
  <c r="J52" i="12"/>
  <c r="D53" i="12"/>
  <c r="G53" i="12"/>
  <c r="J53" i="12"/>
  <c r="D54" i="12"/>
  <c r="G54" i="12"/>
  <c r="J54" i="12"/>
  <c r="D55" i="12"/>
  <c r="G55" i="12"/>
  <c r="J55" i="12"/>
  <c r="D56" i="12"/>
  <c r="G56" i="12"/>
  <c r="J56" i="12"/>
  <c r="D57" i="12"/>
  <c r="G57" i="12"/>
  <c r="J57" i="12"/>
  <c r="D58" i="12"/>
  <c r="G58" i="12"/>
  <c r="J58" i="12"/>
  <c r="D59" i="12"/>
  <c r="G59" i="12"/>
  <c r="J59" i="12"/>
  <c r="D60" i="12"/>
  <c r="G60" i="12"/>
  <c r="J60" i="12"/>
  <c r="D61" i="12"/>
  <c r="G61" i="12"/>
  <c r="J61" i="12"/>
  <c r="D62" i="12"/>
  <c r="G62" i="12"/>
  <c r="J62" i="12"/>
  <c r="D63" i="12"/>
  <c r="G63" i="12"/>
  <c r="J63" i="12"/>
  <c r="D64" i="12"/>
  <c r="G64" i="12"/>
  <c r="J64" i="12"/>
  <c r="D65" i="12"/>
  <c r="G65" i="12"/>
  <c r="J65" i="12"/>
  <c r="D66" i="12"/>
  <c r="G66" i="12"/>
  <c r="J66" i="12"/>
  <c r="D67" i="12"/>
  <c r="G67" i="12"/>
  <c r="J67" i="12"/>
  <c r="D68" i="12"/>
  <c r="G68" i="12"/>
  <c r="J68" i="12"/>
  <c r="D69" i="12"/>
  <c r="G69" i="12"/>
  <c r="J69" i="12"/>
  <c r="D70" i="12"/>
  <c r="G70" i="12"/>
  <c r="J70" i="12"/>
  <c r="D71" i="12"/>
  <c r="G71" i="12"/>
  <c r="J71" i="12"/>
  <c r="D72" i="12"/>
  <c r="G72" i="12"/>
  <c r="J72" i="12"/>
  <c r="D231" i="16" l="1"/>
  <c r="Y231" i="16" s="1"/>
  <c r="E231" i="16"/>
  <c r="Z231" i="16" s="1"/>
  <c r="F231" i="16"/>
  <c r="AA231" i="16" s="1"/>
  <c r="AB231" i="16"/>
  <c r="AC231" i="16"/>
  <c r="AD231" i="16"/>
  <c r="Y232" i="16"/>
  <c r="Z232" i="16"/>
  <c r="AA232" i="16"/>
  <c r="G232" i="16"/>
  <c r="AB232" i="16" s="1"/>
  <c r="H232" i="16"/>
  <c r="AC232" i="16" s="1"/>
  <c r="I232" i="16"/>
  <c r="AD232" i="16" s="1"/>
  <c r="D234" i="16"/>
  <c r="Y234" i="16" s="1"/>
  <c r="E234" i="16"/>
  <c r="Z234" i="16" s="1"/>
  <c r="F234" i="16"/>
  <c r="AB234" i="16"/>
  <c r="AC234" i="16"/>
  <c r="AD234" i="16"/>
  <c r="Y235" i="16"/>
  <c r="Z235" i="16"/>
  <c r="AA235" i="16"/>
  <c r="G235" i="16"/>
  <c r="AB235" i="16" s="1"/>
  <c r="H235" i="16"/>
  <c r="AC235" i="16" s="1"/>
  <c r="I235" i="16"/>
  <c r="D237" i="16"/>
  <c r="Y237" i="16" s="1"/>
  <c r="E237" i="16"/>
  <c r="Z237" i="16" s="1"/>
  <c r="F237" i="16"/>
  <c r="AA237" i="16" s="1"/>
  <c r="AB237" i="16"/>
  <c r="AC237" i="16"/>
  <c r="AD237" i="16"/>
  <c r="Y238" i="16"/>
  <c r="Z238" i="16"/>
  <c r="AA238" i="16"/>
  <c r="G238" i="16"/>
  <c r="AB238" i="16" s="1"/>
  <c r="H238" i="16"/>
  <c r="AC238" i="16" s="1"/>
  <c r="I238" i="16"/>
  <c r="AD238" i="16" s="1"/>
  <c r="D240" i="16"/>
  <c r="Y240" i="16" s="1"/>
  <c r="E240" i="16"/>
  <c r="Z240" i="16" s="1"/>
  <c r="F240" i="16"/>
  <c r="AB240" i="16"/>
  <c r="AC240" i="16"/>
  <c r="AD240" i="16"/>
  <c r="Y241" i="16"/>
  <c r="Z241" i="16"/>
  <c r="AA241" i="16"/>
  <c r="G241" i="16"/>
  <c r="AB241" i="16" s="1"/>
  <c r="H241" i="16"/>
  <c r="AC241" i="16" s="1"/>
  <c r="I241" i="16"/>
  <c r="N231" i="16"/>
  <c r="M232" i="16"/>
  <c r="M233" i="16"/>
  <c r="N233" i="16"/>
  <c r="N234" i="16"/>
  <c r="M235" i="16"/>
  <c r="M236" i="16"/>
  <c r="N236" i="16"/>
  <c r="M237" i="16"/>
  <c r="N237" i="16"/>
  <c r="M238" i="16"/>
  <c r="M239" i="16"/>
  <c r="N239" i="16"/>
  <c r="N240" i="16"/>
  <c r="M241" i="16"/>
  <c r="D225" i="16"/>
  <c r="E225" i="16"/>
  <c r="Z225" i="16" s="1"/>
  <c r="F225" i="16"/>
  <c r="AA225" i="16" s="1"/>
  <c r="AB225" i="16"/>
  <c r="AC225" i="16"/>
  <c r="AD225" i="16"/>
  <c r="Y226" i="16"/>
  <c r="Z226" i="16"/>
  <c r="AA226" i="16"/>
  <c r="G226" i="16"/>
  <c r="AB226" i="16" s="1"/>
  <c r="H226" i="16"/>
  <c r="AC226" i="16" s="1"/>
  <c r="I226" i="16"/>
  <c r="AD226" i="16" s="1"/>
  <c r="D228" i="16"/>
  <c r="Y228" i="16" s="1"/>
  <c r="E228" i="16"/>
  <c r="Z228" i="16" s="1"/>
  <c r="F228" i="16"/>
  <c r="AA228" i="16" s="1"/>
  <c r="AB228" i="16"/>
  <c r="AC228" i="16"/>
  <c r="AD228" i="16"/>
  <c r="Y229" i="16"/>
  <c r="Z229" i="16"/>
  <c r="AA229" i="16"/>
  <c r="G229" i="16"/>
  <c r="AB229" i="16" s="1"/>
  <c r="H229" i="16"/>
  <c r="I229" i="16"/>
  <c r="AD229" i="16" s="1"/>
  <c r="N225" i="16"/>
  <c r="M226" i="16"/>
  <c r="M227" i="16"/>
  <c r="N227" i="16"/>
  <c r="N228" i="16"/>
  <c r="M229" i="16"/>
  <c r="M230" i="16"/>
  <c r="N230" i="16"/>
  <c r="D219" i="16"/>
  <c r="Y219" i="16" s="1"/>
  <c r="E219" i="16"/>
  <c r="Z219" i="16" s="1"/>
  <c r="F219" i="16"/>
  <c r="AA219" i="16" s="1"/>
  <c r="AB219" i="16"/>
  <c r="AC219" i="16"/>
  <c r="AD219" i="16"/>
  <c r="Y220" i="16"/>
  <c r="Z220" i="16"/>
  <c r="AA220" i="16"/>
  <c r="G220" i="16"/>
  <c r="AB220" i="16" s="1"/>
  <c r="H220" i="16"/>
  <c r="AC220" i="16" s="1"/>
  <c r="I220" i="16"/>
  <c r="AD220" i="16" s="1"/>
  <c r="D222" i="16"/>
  <c r="Y222" i="16" s="1"/>
  <c r="E222" i="16"/>
  <c r="F222" i="16"/>
  <c r="AA222" i="16" s="1"/>
  <c r="AB222" i="16"/>
  <c r="AC222" i="16"/>
  <c r="AD222" i="16"/>
  <c r="Y223" i="16"/>
  <c r="Z223" i="16"/>
  <c r="AA223" i="16"/>
  <c r="G223" i="16"/>
  <c r="AB223" i="16" s="1"/>
  <c r="H223" i="16"/>
  <c r="I223" i="16"/>
  <c r="AD223" i="16" s="1"/>
  <c r="N219" i="16"/>
  <c r="M220" i="16"/>
  <c r="M221" i="16"/>
  <c r="N221" i="16"/>
  <c r="N222" i="16"/>
  <c r="M223" i="16"/>
  <c r="M224" i="16"/>
  <c r="N224" i="16"/>
  <c r="D213" i="16"/>
  <c r="Y213" i="16" s="1"/>
  <c r="E213" i="16"/>
  <c r="Z213" i="16" s="1"/>
  <c r="F213" i="16"/>
  <c r="AA213" i="16" s="1"/>
  <c r="AB213" i="16"/>
  <c r="AC213" i="16"/>
  <c r="AD213" i="16"/>
  <c r="Y214" i="16"/>
  <c r="Z214" i="16"/>
  <c r="AA214" i="16"/>
  <c r="G214" i="16"/>
  <c r="H214" i="16"/>
  <c r="AC214" i="16" s="1"/>
  <c r="I214" i="16"/>
  <c r="AD214" i="16" s="1"/>
  <c r="D216" i="16"/>
  <c r="Y216" i="16" s="1"/>
  <c r="E216" i="16"/>
  <c r="Z216" i="16" s="1"/>
  <c r="F216" i="16"/>
  <c r="AA216" i="16" s="1"/>
  <c r="AB216" i="16"/>
  <c r="AC216" i="16"/>
  <c r="AD216" i="16"/>
  <c r="Y217" i="16"/>
  <c r="Z217" i="16"/>
  <c r="AA217" i="16"/>
  <c r="G217" i="16"/>
  <c r="AB217" i="16" s="1"/>
  <c r="H217" i="16"/>
  <c r="AC217" i="16" s="1"/>
  <c r="I217" i="16"/>
  <c r="AD217" i="16" s="1"/>
  <c r="N213" i="16"/>
  <c r="M214" i="16"/>
  <c r="M215" i="16"/>
  <c r="N215" i="16"/>
  <c r="N216" i="16"/>
  <c r="M217" i="16"/>
  <c r="M218" i="16"/>
  <c r="N218" i="16"/>
  <c r="D207" i="16"/>
  <c r="Y207" i="16" s="1"/>
  <c r="E207" i="16"/>
  <c r="Z207" i="16" s="1"/>
  <c r="F207" i="16"/>
  <c r="AA207" i="16" s="1"/>
  <c r="AB207" i="16"/>
  <c r="AC207" i="16"/>
  <c r="AD207" i="16"/>
  <c r="Y208" i="16"/>
  <c r="Z208" i="16"/>
  <c r="AA208" i="16"/>
  <c r="G208" i="16"/>
  <c r="AB208" i="16" s="1"/>
  <c r="H208" i="16"/>
  <c r="AC208" i="16" s="1"/>
  <c r="I208" i="16"/>
  <c r="AD208" i="16" s="1"/>
  <c r="D210" i="16"/>
  <c r="Y210" i="16" s="1"/>
  <c r="E210" i="16"/>
  <c r="Z210" i="16" s="1"/>
  <c r="F210" i="16"/>
  <c r="AA210" i="16" s="1"/>
  <c r="AB210" i="16"/>
  <c r="AC210" i="16"/>
  <c r="AD210" i="16"/>
  <c r="Y211" i="16"/>
  <c r="Z211" i="16"/>
  <c r="AA211" i="16"/>
  <c r="G211" i="16"/>
  <c r="AB211" i="16" s="1"/>
  <c r="H211" i="16"/>
  <c r="AC211" i="16" s="1"/>
  <c r="I211" i="16"/>
  <c r="AD211" i="16" s="1"/>
  <c r="N207" i="16"/>
  <c r="M208" i="16"/>
  <c r="M209" i="16"/>
  <c r="N209" i="16"/>
  <c r="N210" i="16"/>
  <c r="M211" i="16"/>
  <c r="M212" i="16"/>
  <c r="N212" i="16"/>
  <c r="D201" i="16"/>
  <c r="Y201" i="16" s="1"/>
  <c r="E201" i="16"/>
  <c r="Z201" i="16" s="1"/>
  <c r="F201" i="16"/>
  <c r="AA201" i="16" s="1"/>
  <c r="AB201" i="16"/>
  <c r="AC201" i="16"/>
  <c r="AD201" i="16"/>
  <c r="Y202" i="16"/>
  <c r="Z202" i="16"/>
  <c r="AA202" i="16"/>
  <c r="G202" i="16"/>
  <c r="H202" i="16"/>
  <c r="AC202" i="16" s="1"/>
  <c r="I202" i="16"/>
  <c r="AD202" i="16" s="1"/>
  <c r="D204" i="16"/>
  <c r="Y204" i="16" s="1"/>
  <c r="E204" i="16"/>
  <c r="Z204" i="16" s="1"/>
  <c r="F204" i="16"/>
  <c r="AA204" i="16" s="1"/>
  <c r="AB204" i="16"/>
  <c r="AC204" i="16"/>
  <c r="AD204" i="16"/>
  <c r="Y205" i="16"/>
  <c r="Z205" i="16"/>
  <c r="AA205" i="16"/>
  <c r="G205" i="16"/>
  <c r="AB205" i="16" s="1"/>
  <c r="H205" i="16"/>
  <c r="I205" i="16"/>
  <c r="AD205" i="16" s="1"/>
  <c r="N201" i="16"/>
  <c r="M202" i="16"/>
  <c r="M203" i="16"/>
  <c r="N203" i="16"/>
  <c r="N204" i="16"/>
  <c r="M205" i="16"/>
  <c r="M206" i="16"/>
  <c r="N206" i="16"/>
  <c r="D195" i="16"/>
  <c r="Y195" i="16" s="1"/>
  <c r="E195" i="16"/>
  <c r="Z195" i="16" s="1"/>
  <c r="F195" i="16"/>
  <c r="AA195" i="16" s="1"/>
  <c r="AB195" i="16"/>
  <c r="AC195" i="16"/>
  <c r="AD195" i="16"/>
  <c r="Y196" i="16"/>
  <c r="Z196" i="16"/>
  <c r="AA196" i="16"/>
  <c r="G196" i="16"/>
  <c r="AB196" i="16" s="1"/>
  <c r="H196" i="16"/>
  <c r="AC196" i="16" s="1"/>
  <c r="I196" i="16"/>
  <c r="AD196" i="16" s="1"/>
  <c r="D198" i="16"/>
  <c r="Y198" i="16" s="1"/>
  <c r="E198" i="16"/>
  <c r="Z198" i="16" s="1"/>
  <c r="F198" i="16"/>
  <c r="AA198" i="16" s="1"/>
  <c r="AB198" i="16"/>
  <c r="AC198" i="16"/>
  <c r="AD198" i="16"/>
  <c r="Y199" i="16"/>
  <c r="Z199" i="16"/>
  <c r="AA199" i="16"/>
  <c r="G199" i="16"/>
  <c r="AB199" i="16" s="1"/>
  <c r="H199" i="16"/>
  <c r="AC199" i="16" s="1"/>
  <c r="I199" i="16"/>
  <c r="AD199" i="16" s="1"/>
  <c r="N195" i="16"/>
  <c r="M196" i="16"/>
  <c r="M197" i="16"/>
  <c r="N197" i="16"/>
  <c r="N198" i="16"/>
  <c r="M199" i="16"/>
  <c r="M200" i="16"/>
  <c r="N200" i="16"/>
  <c r="D189" i="16"/>
  <c r="E189" i="16"/>
  <c r="Z189" i="16" s="1"/>
  <c r="AB189" i="16"/>
  <c r="AC189" i="16"/>
  <c r="AD189" i="16"/>
  <c r="Y190" i="16"/>
  <c r="Z190" i="16"/>
  <c r="AA190" i="16"/>
  <c r="G190" i="16"/>
  <c r="AB190" i="16" s="1"/>
  <c r="H190" i="16"/>
  <c r="AC190" i="16" s="1"/>
  <c r="I190" i="16"/>
  <c r="AD190" i="16" s="1"/>
  <c r="D192" i="16"/>
  <c r="Y192" i="16" s="1"/>
  <c r="E192" i="16"/>
  <c r="Z192" i="16" s="1"/>
  <c r="AB192" i="16"/>
  <c r="AC192" i="16"/>
  <c r="AD192" i="16"/>
  <c r="Y193" i="16"/>
  <c r="Z193" i="16"/>
  <c r="AA193" i="16"/>
  <c r="G193" i="16"/>
  <c r="AB193" i="16" s="1"/>
  <c r="F189" i="16"/>
  <c r="N189" i="16"/>
  <c r="M190" i="16"/>
  <c r="M191" i="16"/>
  <c r="N191" i="16"/>
  <c r="N192" i="16"/>
  <c r="M193" i="16"/>
  <c r="M194" i="16"/>
  <c r="N194" i="16"/>
  <c r="I193" i="16"/>
  <c r="AD193" i="16" s="1"/>
  <c r="H193" i="16"/>
  <c r="AC193" i="16" s="1"/>
  <c r="F192" i="16"/>
  <c r="AA192" i="16" s="1"/>
  <c r="AA189" i="16"/>
  <c r="D183" i="16"/>
  <c r="Y183" i="16" s="1"/>
  <c r="E183" i="16"/>
  <c r="Z183" i="16" s="1"/>
  <c r="AB183" i="16"/>
  <c r="AC183" i="16"/>
  <c r="AD183" i="16"/>
  <c r="Y184" i="16"/>
  <c r="Z184" i="16"/>
  <c r="AA184" i="16"/>
  <c r="G184" i="16"/>
  <c r="H184" i="16"/>
  <c r="AC184" i="16" s="1"/>
  <c r="I184" i="16"/>
  <c r="AD184" i="16" s="1"/>
  <c r="D186" i="16"/>
  <c r="Y186" i="16" s="1"/>
  <c r="E186" i="16"/>
  <c r="Z186" i="16" s="1"/>
  <c r="AB186" i="16"/>
  <c r="AC186" i="16"/>
  <c r="AD186" i="16"/>
  <c r="Y187" i="16"/>
  <c r="Z187" i="16"/>
  <c r="AA187" i="16"/>
  <c r="G187" i="16"/>
  <c r="AB187" i="16" s="1"/>
  <c r="F183" i="16"/>
  <c r="N183" i="16"/>
  <c r="M184" i="16"/>
  <c r="M185" i="16"/>
  <c r="N185" i="16"/>
  <c r="F186" i="16"/>
  <c r="AA186" i="16" s="1"/>
  <c r="N186" i="16"/>
  <c r="M187" i="16"/>
  <c r="M188" i="16"/>
  <c r="N188" i="16"/>
  <c r="I187" i="16"/>
  <c r="AD187" i="16" s="1"/>
  <c r="H187" i="16"/>
  <c r="AC187" i="16" s="1"/>
  <c r="AA183" i="16"/>
  <c r="D177" i="16"/>
  <c r="Y177" i="16" s="1"/>
  <c r="E177" i="16"/>
  <c r="Z177" i="16" s="1"/>
  <c r="AB177" i="16"/>
  <c r="AC177" i="16"/>
  <c r="AD177" i="16"/>
  <c r="Y178" i="16"/>
  <c r="Z178" i="16"/>
  <c r="AA178" i="16"/>
  <c r="G178" i="16"/>
  <c r="AB178" i="16" s="1"/>
  <c r="H178" i="16"/>
  <c r="AC178" i="16" s="1"/>
  <c r="I178" i="16"/>
  <c r="AD178" i="16" s="1"/>
  <c r="D180" i="16"/>
  <c r="Y180" i="16" s="1"/>
  <c r="E180" i="16"/>
  <c r="Z180" i="16" s="1"/>
  <c r="AB180" i="16"/>
  <c r="AC180" i="16"/>
  <c r="AD180" i="16"/>
  <c r="Y181" i="16"/>
  <c r="Z181" i="16"/>
  <c r="AA181" i="16"/>
  <c r="G181" i="16"/>
  <c r="AB181" i="16" s="1"/>
  <c r="F177" i="16"/>
  <c r="AA177" i="16" s="1"/>
  <c r="N177" i="16"/>
  <c r="M178" i="16"/>
  <c r="M179" i="16"/>
  <c r="N179" i="16"/>
  <c r="F180" i="16"/>
  <c r="AA180" i="16" s="1"/>
  <c r="N180" i="16"/>
  <c r="M181" i="16"/>
  <c r="M182" i="16"/>
  <c r="N182" i="16"/>
  <c r="I181" i="16"/>
  <c r="AD181" i="16" s="1"/>
  <c r="H181" i="16"/>
  <c r="AC181" i="16" s="1"/>
  <c r="D171" i="16"/>
  <c r="E171" i="16"/>
  <c r="Z171" i="16" s="1"/>
  <c r="AB171" i="16"/>
  <c r="AC171" i="16"/>
  <c r="AD171" i="16"/>
  <c r="Y172" i="16"/>
  <c r="Z172" i="16"/>
  <c r="AA172" i="16"/>
  <c r="G172" i="16"/>
  <c r="AB172" i="16" s="1"/>
  <c r="H172" i="16"/>
  <c r="I172" i="16"/>
  <c r="AD172" i="16" s="1"/>
  <c r="D174" i="16"/>
  <c r="Y174" i="16" s="1"/>
  <c r="E174" i="16"/>
  <c r="Z174" i="16" s="1"/>
  <c r="AB174" i="16"/>
  <c r="AC174" i="16"/>
  <c r="AD174" i="16"/>
  <c r="Y175" i="16"/>
  <c r="Z175" i="16"/>
  <c r="AA175" i="16"/>
  <c r="G175" i="16"/>
  <c r="AB175" i="16" s="1"/>
  <c r="F171" i="16"/>
  <c r="AA171" i="16" s="1"/>
  <c r="N171" i="16"/>
  <c r="M172" i="16"/>
  <c r="M173" i="16"/>
  <c r="N173" i="16"/>
  <c r="N174" i="16"/>
  <c r="M175" i="16"/>
  <c r="M176" i="16"/>
  <c r="N176" i="16"/>
  <c r="I175" i="16"/>
  <c r="AD175" i="16" s="1"/>
  <c r="H175" i="16"/>
  <c r="AC175" i="16" s="1"/>
  <c r="F174" i="16"/>
  <c r="AA174" i="16" s="1"/>
  <c r="D165" i="16"/>
  <c r="Y165" i="16" s="1"/>
  <c r="E165" i="16"/>
  <c r="Z165" i="16" s="1"/>
  <c r="AB165" i="16"/>
  <c r="AC165" i="16"/>
  <c r="AD165" i="16"/>
  <c r="Y166" i="16"/>
  <c r="Z166" i="16"/>
  <c r="AA166" i="16"/>
  <c r="G166" i="16"/>
  <c r="AB166" i="16" s="1"/>
  <c r="H166" i="16"/>
  <c r="AC166" i="16" s="1"/>
  <c r="I166" i="16"/>
  <c r="D168" i="16"/>
  <c r="Y168" i="16" s="1"/>
  <c r="E168" i="16"/>
  <c r="Z168" i="16" s="1"/>
  <c r="AB168" i="16"/>
  <c r="AC168" i="16"/>
  <c r="AD168" i="16"/>
  <c r="Y169" i="16"/>
  <c r="Z169" i="16"/>
  <c r="AA169" i="16"/>
  <c r="G169" i="16"/>
  <c r="AB169" i="16" s="1"/>
  <c r="F165" i="16"/>
  <c r="AA165" i="16" s="1"/>
  <c r="N165" i="16"/>
  <c r="M166" i="16"/>
  <c r="M167" i="16"/>
  <c r="N167" i="16"/>
  <c r="N168" i="16"/>
  <c r="M169" i="16"/>
  <c r="M170" i="16"/>
  <c r="N170" i="16"/>
  <c r="I169" i="16"/>
  <c r="AD169" i="16" s="1"/>
  <c r="H169" i="16"/>
  <c r="AC169" i="16" s="1"/>
  <c r="F168" i="16"/>
  <c r="AA168" i="16" s="1"/>
  <c r="D159" i="16"/>
  <c r="Y159" i="16" s="1"/>
  <c r="E159" i="16"/>
  <c r="Z159" i="16" s="1"/>
  <c r="AB159" i="16"/>
  <c r="AC159" i="16"/>
  <c r="AD159" i="16"/>
  <c r="Y160" i="16"/>
  <c r="Z160" i="16"/>
  <c r="AA160" i="16"/>
  <c r="G160" i="16"/>
  <c r="AB160" i="16" s="1"/>
  <c r="H160" i="16"/>
  <c r="AC160" i="16" s="1"/>
  <c r="I160" i="16"/>
  <c r="AD160" i="16" s="1"/>
  <c r="D162" i="16"/>
  <c r="E162" i="16"/>
  <c r="Z162" i="16" s="1"/>
  <c r="AB162" i="16"/>
  <c r="AC162" i="16"/>
  <c r="AD162" i="16"/>
  <c r="Y163" i="16"/>
  <c r="Z163" i="16"/>
  <c r="AA163" i="16"/>
  <c r="G163" i="16"/>
  <c r="AB163" i="16" s="1"/>
  <c r="F159" i="16"/>
  <c r="AA159" i="16" s="1"/>
  <c r="N159" i="16"/>
  <c r="M160" i="16"/>
  <c r="M161" i="16"/>
  <c r="N161" i="16"/>
  <c r="N162" i="16"/>
  <c r="M163" i="16"/>
  <c r="M164" i="16"/>
  <c r="N164" i="16"/>
  <c r="I163" i="16"/>
  <c r="AD163" i="16" s="1"/>
  <c r="H163" i="16"/>
  <c r="AC163" i="16" s="1"/>
  <c r="F162" i="16"/>
  <c r="AA162" i="16" s="1"/>
  <c r="D153" i="16"/>
  <c r="Y153" i="16" s="1"/>
  <c r="E153" i="16"/>
  <c r="Z153" i="16" s="1"/>
  <c r="AB153" i="16"/>
  <c r="AC153" i="16"/>
  <c r="AD153" i="16"/>
  <c r="Y154" i="16"/>
  <c r="Z154" i="16"/>
  <c r="AA154" i="16"/>
  <c r="G154" i="16"/>
  <c r="AB154" i="16" s="1"/>
  <c r="H154" i="16"/>
  <c r="AC154" i="16" s="1"/>
  <c r="I154" i="16"/>
  <c r="AD154" i="16" s="1"/>
  <c r="D156" i="16"/>
  <c r="Y156" i="16" s="1"/>
  <c r="E156" i="16"/>
  <c r="Z156" i="16" s="1"/>
  <c r="AB156" i="16"/>
  <c r="AC156" i="16"/>
  <c r="AD156" i="16"/>
  <c r="Y157" i="16"/>
  <c r="Z157" i="16"/>
  <c r="AA157" i="16"/>
  <c r="G157" i="16"/>
  <c r="AB157" i="16" s="1"/>
  <c r="F153" i="16"/>
  <c r="N153" i="16"/>
  <c r="M154" i="16"/>
  <c r="M155" i="16"/>
  <c r="N155" i="16"/>
  <c r="N156" i="16"/>
  <c r="M157" i="16"/>
  <c r="M158" i="16"/>
  <c r="N158" i="16"/>
  <c r="I157" i="16"/>
  <c r="AD157" i="16" s="1"/>
  <c r="H157" i="16"/>
  <c r="AC157" i="16" s="1"/>
  <c r="F156" i="16"/>
  <c r="AA156" i="16" s="1"/>
  <c r="AA153" i="16"/>
  <c r="D147" i="16"/>
  <c r="AB147" i="16"/>
  <c r="AC147" i="16"/>
  <c r="AD147" i="16"/>
  <c r="Y148" i="16"/>
  <c r="Z148" i="16"/>
  <c r="AA148" i="16"/>
  <c r="G148" i="16"/>
  <c r="AB148" i="16" s="1"/>
  <c r="H148" i="16"/>
  <c r="AC148" i="16" s="1"/>
  <c r="I148" i="16"/>
  <c r="AD148" i="16" s="1"/>
  <c r="D150" i="16"/>
  <c r="Y150" i="16" s="1"/>
  <c r="AB150" i="16"/>
  <c r="AC150" i="16"/>
  <c r="AD150" i="16"/>
  <c r="Y151" i="16"/>
  <c r="Z151" i="16"/>
  <c r="AA151" i="16"/>
  <c r="G151" i="16"/>
  <c r="H151" i="16"/>
  <c r="AC151" i="16" s="1"/>
  <c r="E147" i="16"/>
  <c r="Z147" i="16" s="1"/>
  <c r="F147" i="16"/>
  <c r="N147" i="16"/>
  <c r="M148" i="16"/>
  <c r="M149" i="16"/>
  <c r="N149" i="16"/>
  <c r="E150" i="16"/>
  <c r="Z150" i="16" s="1"/>
  <c r="F150" i="16"/>
  <c r="AA150" i="16" s="1"/>
  <c r="N150" i="16"/>
  <c r="M151" i="16"/>
  <c r="M152" i="16"/>
  <c r="N152" i="16"/>
  <c r="I151" i="16"/>
  <c r="AD151" i="16" s="1"/>
  <c r="AA147" i="16"/>
  <c r="AB141" i="16"/>
  <c r="AC141" i="16"/>
  <c r="AD141" i="16"/>
  <c r="Y142" i="16"/>
  <c r="Z142" i="16"/>
  <c r="AA142" i="16"/>
  <c r="G142" i="16"/>
  <c r="AB142" i="16" s="1"/>
  <c r="H142" i="16"/>
  <c r="AC142" i="16" s="1"/>
  <c r="I142" i="16"/>
  <c r="AB144" i="16"/>
  <c r="AC144" i="16"/>
  <c r="AD144" i="16"/>
  <c r="Y145" i="16"/>
  <c r="Z145" i="16"/>
  <c r="AA145" i="16"/>
  <c r="G145" i="16"/>
  <c r="AB145" i="16" s="1"/>
  <c r="H145" i="16"/>
  <c r="AC145" i="16" s="1"/>
  <c r="I145" i="16"/>
  <c r="AD145" i="16" s="1"/>
  <c r="N141" i="16"/>
  <c r="M142" i="16"/>
  <c r="M143" i="16"/>
  <c r="N143" i="16"/>
  <c r="D144" i="16"/>
  <c r="Y144" i="16" s="1"/>
  <c r="E144" i="16"/>
  <c r="Z144" i="16" s="1"/>
  <c r="F144" i="16"/>
  <c r="AA144" i="16" s="1"/>
  <c r="N144" i="16"/>
  <c r="M145" i="16"/>
  <c r="M146" i="16"/>
  <c r="N146" i="16"/>
  <c r="F141" i="16"/>
  <c r="AA141" i="16" s="1"/>
  <c r="E141" i="16"/>
  <c r="Z141" i="16" s="1"/>
  <c r="D141" i="16"/>
  <c r="Y141" i="16" s="1"/>
  <c r="AB135" i="16"/>
  <c r="AC135" i="16"/>
  <c r="AD135" i="16"/>
  <c r="Y136" i="16"/>
  <c r="Z136" i="16"/>
  <c r="AA136" i="16"/>
  <c r="G136" i="16"/>
  <c r="AB136" i="16" s="1"/>
  <c r="H136" i="16"/>
  <c r="AC136" i="16" s="1"/>
  <c r="I136" i="16"/>
  <c r="AB138" i="16"/>
  <c r="AC138" i="16"/>
  <c r="AD138" i="16"/>
  <c r="Y139" i="16"/>
  <c r="Z139" i="16"/>
  <c r="AA139" i="16"/>
  <c r="G139" i="16"/>
  <c r="AB139" i="16" s="1"/>
  <c r="H139" i="16"/>
  <c r="AC139" i="16" s="1"/>
  <c r="I139" i="16"/>
  <c r="AD139" i="16" s="1"/>
  <c r="N135" i="16"/>
  <c r="M136" i="16"/>
  <c r="M137" i="16"/>
  <c r="N137" i="16"/>
  <c r="D138" i="16"/>
  <c r="Y138" i="16" s="1"/>
  <c r="E138" i="16"/>
  <c r="F138" i="16"/>
  <c r="AA138" i="16" s="1"/>
  <c r="N138" i="16"/>
  <c r="M139" i="16"/>
  <c r="M140" i="16"/>
  <c r="N140" i="16"/>
  <c r="F135" i="16"/>
  <c r="AA135" i="16" s="1"/>
  <c r="E135" i="16"/>
  <c r="Z135" i="16" s="1"/>
  <c r="D135" i="16"/>
  <c r="Y135" i="16" s="1"/>
  <c r="AB129" i="16"/>
  <c r="AC129" i="16"/>
  <c r="AD129" i="16"/>
  <c r="Y130" i="16"/>
  <c r="Z130" i="16"/>
  <c r="AA130" i="16"/>
  <c r="G130" i="16"/>
  <c r="AB130" i="16" s="1"/>
  <c r="H130" i="16"/>
  <c r="AC130" i="16" s="1"/>
  <c r="I130" i="16"/>
  <c r="AD130" i="16" s="1"/>
  <c r="AB132" i="16"/>
  <c r="AC132" i="16"/>
  <c r="AD132" i="16"/>
  <c r="Y133" i="16"/>
  <c r="Z133" i="16"/>
  <c r="AA133" i="16"/>
  <c r="G133" i="16"/>
  <c r="AB133" i="16" s="1"/>
  <c r="H133" i="16"/>
  <c r="AC133" i="16" s="1"/>
  <c r="I133" i="16"/>
  <c r="AD133" i="16" s="1"/>
  <c r="N129" i="16"/>
  <c r="M130" i="16"/>
  <c r="M131" i="16"/>
  <c r="N131" i="16"/>
  <c r="D132" i="16"/>
  <c r="E132" i="16"/>
  <c r="Z132" i="16" s="1"/>
  <c r="F132" i="16"/>
  <c r="AA132" i="16" s="1"/>
  <c r="N132" i="16"/>
  <c r="M133" i="16"/>
  <c r="M134" i="16"/>
  <c r="N134" i="16"/>
  <c r="F129" i="16"/>
  <c r="AA129" i="16" s="1"/>
  <c r="E129" i="16"/>
  <c r="Z129" i="16" s="1"/>
  <c r="D129" i="16"/>
  <c r="Y129" i="16" s="1"/>
  <c r="AB123" i="16"/>
  <c r="AC123" i="16"/>
  <c r="AD123" i="16"/>
  <c r="Y124" i="16"/>
  <c r="Z124" i="16"/>
  <c r="AA124" i="16"/>
  <c r="G124" i="16"/>
  <c r="AB124" i="16" s="1"/>
  <c r="H124" i="16"/>
  <c r="AC124" i="16" s="1"/>
  <c r="I124" i="16"/>
  <c r="AD124" i="16" s="1"/>
  <c r="AB126" i="16"/>
  <c r="AC126" i="16"/>
  <c r="AD126" i="16"/>
  <c r="Y127" i="16"/>
  <c r="Z127" i="16"/>
  <c r="AA127" i="16"/>
  <c r="G127" i="16"/>
  <c r="AB127" i="16" s="1"/>
  <c r="H127" i="16"/>
  <c r="AC127" i="16" s="1"/>
  <c r="I127" i="16"/>
  <c r="AD127" i="16" s="1"/>
  <c r="N123" i="16"/>
  <c r="M124" i="16"/>
  <c r="M125" i="16"/>
  <c r="N125" i="16"/>
  <c r="D126" i="16"/>
  <c r="Y126" i="16" s="1"/>
  <c r="E126" i="16"/>
  <c r="Z126" i="16" s="1"/>
  <c r="F126" i="16"/>
  <c r="AA126" i="16" s="1"/>
  <c r="N126" i="16"/>
  <c r="M127" i="16"/>
  <c r="M128" i="16"/>
  <c r="N128" i="16"/>
  <c r="F123" i="16"/>
  <c r="AA123" i="16" s="1"/>
  <c r="E123" i="16"/>
  <c r="Z123" i="16" s="1"/>
  <c r="D123" i="16"/>
  <c r="Y123" i="16" s="1"/>
  <c r="AB117" i="16"/>
  <c r="AC117" i="16"/>
  <c r="AD117" i="16"/>
  <c r="Y118" i="16"/>
  <c r="Z118" i="16"/>
  <c r="AA118" i="16"/>
  <c r="G118" i="16"/>
  <c r="AB118" i="16" s="1"/>
  <c r="H118" i="16"/>
  <c r="AC118" i="16" s="1"/>
  <c r="I118" i="16"/>
  <c r="AD118" i="16" s="1"/>
  <c r="F120" i="16"/>
  <c r="AA120" i="16" s="1"/>
  <c r="AB120" i="16"/>
  <c r="AC120" i="16"/>
  <c r="AD120" i="16"/>
  <c r="Y121" i="16"/>
  <c r="Z121" i="16"/>
  <c r="AA121" i="16"/>
  <c r="G121" i="16"/>
  <c r="AB121" i="16" s="1"/>
  <c r="H121" i="16"/>
  <c r="AC121" i="16" s="1"/>
  <c r="I121" i="16"/>
  <c r="AD121" i="16" s="1"/>
  <c r="N117" i="16"/>
  <c r="M118" i="16"/>
  <c r="M119" i="16"/>
  <c r="N119" i="16"/>
  <c r="D120" i="16"/>
  <c r="E120" i="16"/>
  <c r="Z120" i="16" s="1"/>
  <c r="N120" i="16"/>
  <c r="M121" i="16"/>
  <c r="M122" i="16"/>
  <c r="N122" i="16"/>
  <c r="F117" i="16"/>
  <c r="E117" i="16"/>
  <c r="Z117" i="16" s="1"/>
  <c r="D117" i="16"/>
  <c r="Y117" i="16" s="1"/>
  <c r="AB111" i="16"/>
  <c r="AC111" i="16"/>
  <c r="AD111" i="16"/>
  <c r="Y112" i="16"/>
  <c r="Z112" i="16"/>
  <c r="AA112" i="16"/>
  <c r="G112" i="16"/>
  <c r="H112" i="16"/>
  <c r="AC112" i="16" s="1"/>
  <c r="E114" i="16"/>
  <c r="Z114" i="16" s="1"/>
  <c r="AB114" i="16"/>
  <c r="AC114" i="16"/>
  <c r="AD114" i="16"/>
  <c r="Y115" i="16"/>
  <c r="Z115" i="16"/>
  <c r="AA115" i="16"/>
  <c r="G115" i="16"/>
  <c r="AB115" i="16" s="1"/>
  <c r="H115" i="16"/>
  <c r="AC115" i="16" s="1"/>
  <c r="I115" i="16"/>
  <c r="AD115" i="16" s="1"/>
  <c r="N111" i="16"/>
  <c r="M112" i="16"/>
  <c r="M113" i="16"/>
  <c r="N113" i="16"/>
  <c r="D114" i="16"/>
  <c r="Y114" i="16" s="1"/>
  <c r="F114" i="16"/>
  <c r="AA114" i="16" s="1"/>
  <c r="N114" i="16"/>
  <c r="M115" i="16"/>
  <c r="M116" i="16"/>
  <c r="N116" i="16"/>
  <c r="I112" i="16"/>
  <c r="AD112" i="16" s="1"/>
  <c r="F111" i="16"/>
  <c r="AA111" i="16" s="1"/>
  <c r="E111" i="16"/>
  <c r="Z111" i="16" s="1"/>
  <c r="D111" i="16"/>
  <c r="AB105" i="16"/>
  <c r="AC105" i="16"/>
  <c r="AD105" i="16"/>
  <c r="Y106" i="16"/>
  <c r="Z106" i="16"/>
  <c r="AA106" i="16"/>
  <c r="G106" i="16"/>
  <c r="AB106" i="16" s="1"/>
  <c r="H106" i="16"/>
  <c r="AC106" i="16" s="1"/>
  <c r="I106" i="16"/>
  <c r="AD106" i="16" s="1"/>
  <c r="AB108" i="16"/>
  <c r="AC108" i="16"/>
  <c r="AD108" i="16"/>
  <c r="Y109" i="16"/>
  <c r="Z109" i="16"/>
  <c r="AA109" i="16"/>
  <c r="G109" i="16"/>
  <c r="H109" i="16"/>
  <c r="AC109" i="16" s="1"/>
  <c r="N105" i="16"/>
  <c r="M106" i="16"/>
  <c r="M107" i="16"/>
  <c r="N107" i="16"/>
  <c r="D108" i="16"/>
  <c r="Y108" i="16" s="1"/>
  <c r="E108" i="16"/>
  <c r="Z108" i="16" s="1"/>
  <c r="F108" i="16"/>
  <c r="AA108" i="16" s="1"/>
  <c r="N108" i="16"/>
  <c r="M109" i="16"/>
  <c r="M110" i="16"/>
  <c r="N110" i="16"/>
  <c r="I109" i="16"/>
  <c r="AD109" i="16" s="1"/>
  <c r="F105" i="16"/>
  <c r="AA105" i="16" s="1"/>
  <c r="E105" i="16"/>
  <c r="Z105" i="16" s="1"/>
  <c r="D105" i="16"/>
  <c r="D99" i="16"/>
  <c r="Y99" i="16" s="1"/>
  <c r="AB99" i="16"/>
  <c r="AC99" i="16"/>
  <c r="AD99" i="16"/>
  <c r="Y100" i="16"/>
  <c r="Z100" i="16"/>
  <c r="AA100" i="16"/>
  <c r="G100" i="16"/>
  <c r="AB100" i="16" s="1"/>
  <c r="H100" i="16"/>
  <c r="AC100" i="16" s="1"/>
  <c r="I100" i="16"/>
  <c r="AD100" i="16" s="1"/>
  <c r="D102" i="16"/>
  <c r="Y102" i="16" s="1"/>
  <c r="AB102" i="16"/>
  <c r="AC102" i="16"/>
  <c r="AD102" i="16"/>
  <c r="Y103" i="16"/>
  <c r="Z103" i="16"/>
  <c r="AA103" i="16"/>
  <c r="G103" i="16"/>
  <c r="AB103" i="16" s="1"/>
  <c r="H103" i="16"/>
  <c r="AC103" i="16" s="1"/>
  <c r="E99" i="16"/>
  <c r="Z99" i="16" s="1"/>
  <c r="F99" i="16"/>
  <c r="AA99" i="16" s="1"/>
  <c r="N99" i="16"/>
  <c r="M100" i="16"/>
  <c r="M101" i="16"/>
  <c r="N101" i="16"/>
  <c r="E102" i="16"/>
  <c r="Z102" i="16" s="1"/>
  <c r="F102" i="16"/>
  <c r="AA102" i="16" s="1"/>
  <c r="N102" i="16"/>
  <c r="M103" i="16"/>
  <c r="M104" i="16"/>
  <c r="N104" i="16"/>
  <c r="I103" i="16"/>
  <c r="AD103" i="16" s="1"/>
  <c r="AB93" i="16"/>
  <c r="AC93" i="16"/>
  <c r="AD93" i="16"/>
  <c r="Y94" i="16"/>
  <c r="Z94" i="16"/>
  <c r="AA94" i="16"/>
  <c r="AB96" i="16"/>
  <c r="AC96" i="16"/>
  <c r="AD96" i="16"/>
  <c r="Y97" i="16"/>
  <c r="Z97" i="16"/>
  <c r="AA97" i="16"/>
  <c r="N93" i="16"/>
  <c r="M94" i="16"/>
  <c r="M95" i="16"/>
  <c r="N95" i="16"/>
  <c r="D96" i="16"/>
  <c r="Y96" i="16" s="1"/>
  <c r="E96" i="16"/>
  <c r="Z96" i="16" s="1"/>
  <c r="F96" i="16"/>
  <c r="AA96" i="16" s="1"/>
  <c r="N96" i="16"/>
  <c r="M97" i="16"/>
  <c r="M98" i="16"/>
  <c r="N98" i="16"/>
  <c r="I97" i="16"/>
  <c r="AD97" i="16" s="1"/>
  <c r="H97" i="16"/>
  <c r="AC97" i="16" s="1"/>
  <c r="G97" i="16"/>
  <c r="AB97" i="16" s="1"/>
  <c r="I94" i="16"/>
  <c r="AD94" i="16" s="1"/>
  <c r="H94" i="16"/>
  <c r="AC94" i="16" s="1"/>
  <c r="G94" i="16"/>
  <c r="AB94" i="16" s="1"/>
  <c r="F93" i="16"/>
  <c r="AA93" i="16" s="1"/>
  <c r="E93" i="16"/>
  <c r="Z93" i="16" s="1"/>
  <c r="D93" i="16"/>
  <c r="Y93" i="16" s="1"/>
  <c r="AB87" i="16"/>
  <c r="AC87" i="16"/>
  <c r="AD87" i="16"/>
  <c r="Y88" i="16"/>
  <c r="Z88" i="16"/>
  <c r="AA88" i="16"/>
  <c r="AB90" i="16"/>
  <c r="AC90" i="16"/>
  <c r="AD90" i="16"/>
  <c r="Y91" i="16"/>
  <c r="Z91" i="16"/>
  <c r="AA91" i="16"/>
  <c r="N87" i="16"/>
  <c r="M88" i="16"/>
  <c r="M89" i="16"/>
  <c r="N89" i="16"/>
  <c r="N90" i="16"/>
  <c r="M91" i="16"/>
  <c r="M92" i="16"/>
  <c r="N92" i="16"/>
  <c r="I91" i="16"/>
  <c r="AD91" i="16" s="1"/>
  <c r="H91" i="16"/>
  <c r="AC91" i="16" s="1"/>
  <c r="G91" i="16"/>
  <c r="AB91" i="16" s="1"/>
  <c r="F90" i="16"/>
  <c r="AA90" i="16" s="1"/>
  <c r="E90" i="16"/>
  <c r="Z90" i="16" s="1"/>
  <c r="D90" i="16"/>
  <c r="Y90" i="16"/>
  <c r="I88" i="16"/>
  <c r="AD88" i="16" s="1"/>
  <c r="H88" i="16"/>
  <c r="AC88" i="16" s="1"/>
  <c r="G88" i="16"/>
  <c r="AB88" i="16" s="1"/>
  <c r="F87" i="16"/>
  <c r="AA87" i="16" s="1"/>
  <c r="E87" i="16"/>
  <c r="Z87" i="16" s="1"/>
  <c r="D87" i="16"/>
  <c r="Y87" i="16" s="1"/>
  <c r="AB81" i="16"/>
  <c r="AC81" i="16"/>
  <c r="AD81" i="16"/>
  <c r="Y82" i="16"/>
  <c r="Z82" i="16"/>
  <c r="AA82" i="16"/>
  <c r="AB84" i="16"/>
  <c r="AC84" i="16"/>
  <c r="AD84" i="16"/>
  <c r="Y85" i="16"/>
  <c r="Z85" i="16"/>
  <c r="AA85" i="16"/>
  <c r="I85" i="16"/>
  <c r="AD85" i="16" s="1"/>
  <c r="M86" i="16"/>
  <c r="N86" i="16"/>
  <c r="N81" i="16"/>
  <c r="M82" i="16"/>
  <c r="M83" i="16"/>
  <c r="N83" i="16"/>
  <c r="N84" i="16"/>
  <c r="M85" i="16"/>
  <c r="H85" i="16"/>
  <c r="AC85" i="16" s="1"/>
  <c r="G85" i="16"/>
  <c r="AB85" i="16" s="1"/>
  <c r="F84" i="16"/>
  <c r="AA84" i="16" s="1"/>
  <c r="E84" i="16"/>
  <c r="Z84" i="16" s="1"/>
  <c r="D84" i="16"/>
  <c r="Y84" i="16" s="1"/>
  <c r="I82" i="16"/>
  <c r="AD82" i="16" s="1"/>
  <c r="H82" i="16"/>
  <c r="AC82" i="16" s="1"/>
  <c r="G82" i="16"/>
  <c r="F81" i="16"/>
  <c r="AA81" i="16" s="1"/>
  <c r="E81" i="16"/>
  <c r="Z81" i="16" s="1"/>
  <c r="D81" i="16"/>
  <c r="Y81" i="16" s="1"/>
  <c r="AB75" i="16"/>
  <c r="AC75" i="16"/>
  <c r="AD75" i="16"/>
  <c r="Y76" i="16"/>
  <c r="Z76" i="16"/>
  <c r="AA76" i="16"/>
  <c r="AB78" i="16"/>
  <c r="AC78" i="16"/>
  <c r="AD78" i="16"/>
  <c r="Y79" i="16"/>
  <c r="Z79" i="16"/>
  <c r="AA79" i="16"/>
  <c r="N75" i="16"/>
  <c r="M76" i="16"/>
  <c r="M77" i="16"/>
  <c r="N77" i="16"/>
  <c r="D78" i="16"/>
  <c r="Y78" i="16" s="1"/>
  <c r="E78" i="16"/>
  <c r="Z78" i="16" s="1"/>
  <c r="F78" i="16"/>
  <c r="AA78" i="16" s="1"/>
  <c r="N78" i="16"/>
  <c r="M79" i="16"/>
  <c r="M80" i="16"/>
  <c r="N80" i="16"/>
  <c r="I79" i="16"/>
  <c r="AD79" i="16" s="1"/>
  <c r="H79" i="16"/>
  <c r="G79" i="16"/>
  <c r="AB79" i="16" s="1"/>
  <c r="I76" i="16"/>
  <c r="AD76" i="16" s="1"/>
  <c r="H76" i="16"/>
  <c r="AC76" i="16" s="1"/>
  <c r="G76" i="16"/>
  <c r="AB76" i="16" s="1"/>
  <c r="F75" i="16"/>
  <c r="AA75" i="16" s="1"/>
  <c r="E75" i="16"/>
  <c r="Z75" i="16" s="1"/>
  <c r="D75" i="16"/>
  <c r="Y75" i="16" s="1"/>
  <c r="AB69" i="16"/>
  <c r="AC69" i="16"/>
  <c r="AD69" i="16"/>
  <c r="Y70" i="16"/>
  <c r="Z70" i="16"/>
  <c r="AA70" i="16"/>
  <c r="I70" i="16"/>
  <c r="AD70" i="16" s="1"/>
  <c r="AB72" i="16"/>
  <c r="AC72" i="16"/>
  <c r="AD72" i="16"/>
  <c r="Y73" i="16"/>
  <c r="Z73" i="16"/>
  <c r="AA73" i="16"/>
  <c r="N69" i="16"/>
  <c r="M70" i="16"/>
  <c r="M71" i="16"/>
  <c r="N71" i="16"/>
  <c r="N72" i="16"/>
  <c r="M73" i="16"/>
  <c r="M74" i="16"/>
  <c r="N74" i="16"/>
  <c r="I73" i="16"/>
  <c r="AD73" i="16" s="1"/>
  <c r="H73" i="16"/>
  <c r="AC73" i="16" s="1"/>
  <c r="G73" i="16"/>
  <c r="AB73" i="16" s="1"/>
  <c r="F72" i="16"/>
  <c r="AA72" i="16" s="1"/>
  <c r="E72" i="16"/>
  <c r="Z72" i="16" s="1"/>
  <c r="D72" i="16"/>
  <c r="Y72" i="16" s="1"/>
  <c r="H70" i="16"/>
  <c r="G70" i="16"/>
  <c r="AB70" i="16" s="1"/>
  <c r="F69" i="16"/>
  <c r="AA69" i="16" s="1"/>
  <c r="E69" i="16"/>
  <c r="Z69" i="16" s="1"/>
  <c r="D69" i="16"/>
  <c r="Y69" i="16" s="1"/>
  <c r="AB63" i="16"/>
  <c r="AC63" i="16"/>
  <c r="AD63" i="16"/>
  <c r="Y64" i="16"/>
  <c r="Z64" i="16"/>
  <c r="AA64" i="16"/>
  <c r="AB66" i="16"/>
  <c r="AC66" i="16"/>
  <c r="AD66" i="16"/>
  <c r="Y67" i="16"/>
  <c r="Z67" i="16"/>
  <c r="AA67" i="16"/>
  <c r="N63" i="16"/>
  <c r="M64" i="16"/>
  <c r="M65" i="16"/>
  <c r="N65" i="16"/>
  <c r="N66" i="16"/>
  <c r="M67" i="16"/>
  <c r="M68" i="16"/>
  <c r="N68" i="16"/>
  <c r="I67" i="16"/>
  <c r="AD67" i="16" s="1"/>
  <c r="H67" i="16"/>
  <c r="AC67" i="16" s="1"/>
  <c r="G67" i="16"/>
  <c r="AB67" i="16" s="1"/>
  <c r="F66" i="16"/>
  <c r="AA66" i="16" s="1"/>
  <c r="E66" i="16"/>
  <c r="Z66" i="16" s="1"/>
  <c r="D66" i="16"/>
  <c r="I64" i="16"/>
  <c r="AD64" i="16" s="1"/>
  <c r="H64" i="16"/>
  <c r="AC64" i="16" s="1"/>
  <c r="G64" i="16"/>
  <c r="AB64" i="16" s="1"/>
  <c r="F63" i="16"/>
  <c r="AA63" i="16" s="1"/>
  <c r="E63" i="16"/>
  <c r="Z63" i="16" s="1"/>
  <c r="D63" i="16"/>
  <c r="AB60" i="16"/>
  <c r="AC60" i="16"/>
  <c r="AD60" i="16"/>
  <c r="Y61" i="16"/>
  <c r="Z61" i="16"/>
  <c r="AA61" i="16"/>
  <c r="N60" i="16"/>
  <c r="M61" i="16"/>
  <c r="M62" i="16"/>
  <c r="N62" i="16"/>
  <c r="I61" i="16"/>
  <c r="AD61" i="16" s="1"/>
  <c r="H61" i="16"/>
  <c r="AC61" i="16" s="1"/>
  <c r="G61" i="16"/>
  <c r="F60" i="16"/>
  <c r="AA60" i="16" s="1"/>
  <c r="E60" i="16"/>
  <c r="Z60" i="16" s="1"/>
  <c r="D60" i="16"/>
  <c r="Y60" i="16" s="1"/>
  <c r="AB57" i="16"/>
  <c r="AC57" i="16"/>
  <c r="AD57" i="16"/>
  <c r="Y58" i="16"/>
  <c r="Z58" i="16"/>
  <c r="AA58" i="16"/>
  <c r="N57" i="16"/>
  <c r="M58" i="16"/>
  <c r="M59" i="16"/>
  <c r="N59" i="16"/>
  <c r="I58" i="16"/>
  <c r="AD58" i="16" s="1"/>
  <c r="H58" i="16"/>
  <c r="AC58" i="16" s="1"/>
  <c r="G58" i="16"/>
  <c r="AB58" i="16" s="1"/>
  <c r="F57" i="16"/>
  <c r="AA57" i="16" s="1"/>
  <c r="E57" i="16"/>
  <c r="Z57" i="16" s="1"/>
  <c r="D57" i="16"/>
  <c r="AB82" i="16"/>
  <c r="AB54" i="16"/>
  <c r="AC54" i="16"/>
  <c r="AD54" i="16"/>
  <c r="Y55" i="16"/>
  <c r="Z55" i="16"/>
  <c r="AA55" i="16"/>
  <c r="Y52" i="16"/>
  <c r="Z52" i="16"/>
  <c r="AA52" i="16"/>
  <c r="AB42" i="16"/>
  <c r="AC42" i="16"/>
  <c r="AD42" i="16"/>
  <c r="Y43" i="16"/>
  <c r="Z43" i="16"/>
  <c r="AA43" i="16"/>
  <c r="AB45" i="16"/>
  <c r="AC45" i="16"/>
  <c r="AD45" i="16"/>
  <c r="Y46" i="16"/>
  <c r="Z46" i="16"/>
  <c r="AA46" i="16"/>
  <c r="AB48" i="16"/>
  <c r="AC48" i="16"/>
  <c r="AD48" i="16"/>
  <c r="Y49" i="16"/>
  <c r="Z49" i="16"/>
  <c r="AA49" i="16"/>
  <c r="AB51" i="16"/>
  <c r="AC51" i="16"/>
  <c r="AD51" i="16"/>
  <c r="AB6" i="16"/>
  <c r="AC6" i="16"/>
  <c r="AD6" i="16"/>
  <c r="Y7" i="16"/>
  <c r="Z7" i="16"/>
  <c r="AA7" i="16"/>
  <c r="AB9" i="16"/>
  <c r="AC9" i="16"/>
  <c r="AD9" i="16"/>
  <c r="Y10" i="16"/>
  <c r="Z10" i="16"/>
  <c r="AA10" i="16"/>
  <c r="AB12" i="16"/>
  <c r="AC12" i="16"/>
  <c r="AD12" i="16"/>
  <c r="Y13" i="16"/>
  <c r="Z13" i="16"/>
  <c r="AA13" i="16"/>
  <c r="AB15" i="16"/>
  <c r="AC15" i="16"/>
  <c r="AD15" i="16"/>
  <c r="Y16" i="16"/>
  <c r="Z16" i="16"/>
  <c r="AA16" i="16"/>
  <c r="AB18" i="16"/>
  <c r="AC18" i="16"/>
  <c r="AD18" i="16"/>
  <c r="Y19" i="16"/>
  <c r="Z19" i="16"/>
  <c r="AA19" i="16"/>
  <c r="I19" i="16"/>
  <c r="AD19" i="16" s="1"/>
  <c r="AB21" i="16"/>
  <c r="AC21" i="16"/>
  <c r="AD21" i="16"/>
  <c r="Y22" i="16"/>
  <c r="Z22" i="16"/>
  <c r="AA22" i="16"/>
  <c r="AB24" i="16"/>
  <c r="AC24" i="16"/>
  <c r="AD24" i="16"/>
  <c r="Y25" i="16"/>
  <c r="Z25" i="16"/>
  <c r="AA25" i="16"/>
  <c r="AB27" i="16"/>
  <c r="AC27" i="16"/>
  <c r="AD27" i="16"/>
  <c r="Y28" i="16"/>
  <c r="Z28" i="16"/>
  <c r="AA28" i="16"/>
  <c r="D30" i="16"/>
  <c r="Y30" i="16" s="1"/>
  <c r="AB30" i="16"/>
  <c r="AC30" i="16"/>
  <c r="AD30" i="16"/>
  <c r="Y31" i="16"/>
  <c r="Z31" i="16"/>
  <c r="AA31" i="16"/>
  <c r="I31" i="16"/>
  <c r="AD31" i="16" s="1"/>
  <c r="AB33" i="16"/>
  <c r="AC33" i="16"/>
  <c r="AD33" i="16"/>
  <c r="Y34" i="16"/>
  <c r="Z34" i="16"/>
  <c r="AA34" i="16"/>
  <c r="AB36" i="16"/>
  <c r="AC36" i="16"/>
  <c r="AD36" i="16"/>
  <c r="Y37" i="16"/>
  <c r="Z37" i="16"/>
  <c r="AA37" i="16"/>
  <c r="AB39" i="16"/>
  <c r="AC39" i="16"/>
  <c r="AD39" i="16"/>
  <c r="Y40" i="16"/>
  <c r="Z40" i="16"/>
  <c r="AA40" i="16"/>
  <c r="Y4" i="16"/>
  <c r="Z4" i="16"/>
  <c r="AA4" i="16"/>
  <c r="AD3" i="16"/>
  <c r="AC3" i="16"/>
  <c r="AB3" i="16"/>
  <c r="N54" i="16"/>
  <c r="N56" i="16"/>
  <c r="M55" i="16"/>
  <c r="M56" i="16"/>
  <c r="I55" i="16"/>
  <c r="AD55" i="16" s="1"/>
  <c r="H55" i="16"/>
  <c r="AC55" i="16" s="1"/>
  <c r="G55" i="16"/>
  <c r="AB55" i="16" s="1"/>
  <c r="F54" i="16"/>
  <c r="AA54" i="16" s="1"/>
  <c r="E54" i="16"/>
  <c r="Z54" i="16" s="1"/>
  <c r="D54" i="16"/>
  <c r="Y54" i="16" s="1"/>
  <c r="N51" i="16"/>
  <c r="M52" i="16"/>
  <c r="M53" i="16"/>
  <c r="N53" i="16"/>
  <c r="I52" i="16"/>
  <c r="AD52" i="16" s="1"/>
  <c r="H52" i="16"/>
  <c r="AC52" i="16" s="1"/>
  <c r="G52" i="16"/>
  <c r="AB52" i="16" s="1"/>
  <c r="F51" i="16"/>
  <c r="AA51" i="16" s="1"/>
  <c r="E51" i="16"/>
  <c r="Z51" i="16" s="1"/>
  <c r="D51" i="16"/>
  <c r="Y51" i="16" s="1"/>
  <c r="N48" i="16"/>
  <c r="M49" i="16"/>
  <c r="M50" i="16"/>
  <c r="N50" i="16"/>
  <c r="I49" i="16"/>
  <c r="AD49" i="16" s="1"/>
  <c r="H49" i="16"/>
  <c r="AC49" i="16" s="1"/>
  <c r="G49" i="16"/>
  <c r="AB49" i="16" s="1"/>
  <c r="F48" i="16"/>
  <c r="AA48" i="16" s="1"/>
  <c r="E48" i="16"/>
  <c r="Z48" i="16" s="1"/>
  <c r="D48" i="16"/>
  <c r="Y48" i="16" s="1"/>
  <c r="N45" i="16"/>
  <c r="M46" i="16"/>
  <c r="M47" i="16"/>
  <c r="N47" i="16"/>
  <c r="I46" i="16"/>
  <c r="AD46" i="16" s="1"/>
  <c r="H46" i="16"/>
  <c r="AC46" i="16" s="1"/>
  <c r="G46" i="16"/>
  <c r="AB46" i="16" s="1"/>
  <c r="F45" i="16"/>
  <c r="AA45" i="16" s="1"/>
  <c r="E45" i="16"/>
  <c r="Z45" i="16" s="1"/>
  <c r="D45" i="16"/>
  <c r="Y45" i="16" s="1"/>
  <c r="N42" i="16"/>
  <c r="M43" i="16"/>
  <c r="M44" i="16"/>
  <c r="N44" i="16"/>
  <c r="I43" i="16"/>
  <c r="AD43" i="16" s="1"/>
  <c r="H43" i="16"/>
  <c r="AC43" i="16" s="1"/>
  <c r="G43" i="16"/>
  <c r="AB43" i="16" s="1"/>
  <c r="F42" i="16"/>
  <c r="AA42" i="16" s="1"/>
  <c r="E42" i="16"/>
  <c r="Z42" i="16" s="1"/>
  <c r="D42" i="16"/>
  <c r="Y42" i="16" s="1"/>
  <c r="N39" i="16"/>
  <c r="M40" i="16"/>
  <c r="M41" i="16"/>
  <c r="N41" i="16"/>
  <c r="I40" i="16"/>
  <c r="AD40" i="16" s="1"/>
  <c r="H40" i="16"/>
  <c r="AC40" i="16" s="1"/>
  <c r="G40" i="16"/>
  <c r="AB40" i="16" s="1"/>
  <c r="F39" i="16"/>
  <c r="AA39" i="16" s="1"/>
  <c r="E39" i="16"/>
  <c r="Z39" i="16" s="1"/>
  <c r="D39" i="16"/>
  <c r="Y39" i="16" s="1"/>
  <c r="N36" i="16"/>
  <c r="M37" i="16"/>
  <c r="M38" i="16"/>
  <c r="N38" i="16"/>
  <c r="I37" i="16"/>
  <c r="AD37" i="16" s="1"/>
  <c r="H37" i="16"/>
  <c r="AC37" i="16" s="1"/>
  <c r="G37" i="16"/>
  <c r="AB37" i="16" s="1"/>
  <c r="F36" i="16"/>
  <c r="AA36" i="16" s="1"/>
  <c r="E36" i="16"/>
  <c r="Z36" i="16" s="1"/>
  <c r="D36" i="16"/>
  <c r="Y36" i="16" s="1"/>
  <c r="N33" i="16"/>
  <c r="M34" i="16"/>
  <c r="M35" i="16"/>
  <c r="N35" i="16"/>
  <c r="I34" i="16"/>
  <c r="AD34" i="16" s="1"/>
  <c r="H34" i="16"/>
  <c r="AC34" i="16" s="1"/>
  <c r="G34" i="16"/>
  <c r="F33" i="16"/>
  <c r="AA33" i="16" s="1"/>
  <c r="E33" i="16"/>
  <c r="Z33" i="16" s="1"/>
  <c r="D33" i="16"/>
  <c r="Y33" i="16" s="1"/>
  <c r="N5" i="16"/>
  <c r="N6" i="16"/>
  <c r="N8" i="16"/>
  <c r="N9" i="16"/>
  <c r="N11" i="16"/>
  <c r="N12" i="16"/>
  <c r="N14" i="16"/>
  <c r="N15" i="16"/>
  <c r="N17" i="16"/>
  <c r="N18" i="16"/>
  <c r="G19" i="16"/>
  <c r="AB19" i="16" s="1"/>
  <c r="H19" i="16"/>
  <c r="AC19" i="16" s="1"/>
  <c r="N20" i="16"/>
  <c r="N21" i="16"/>
  <c r="N23" i="16"/>
  <c r="N24" i="16"/>
  <c r="N26" i="16"/>
  <c r="N27" i="16"/>
  <c r="N29" i="16"/>
  <c r="N30" i="16"/>
  <c r="G31" i="16"/>
  <c r="AB31" i="16" s="1"/>
  <c r="H31" i="16"/>
  <c r="AC31" i="16" s="1"/>
  <c r="N32" i="16"/>
  <c r="M4" i="16"/>
  <c r="M5" i="16"/>
  <c r="M7" i="16"/>
  <c r="M8" i="16"/>
  <c r="M10" i="16"/>
  <c r="M11" i="16"/>
  <c r="M13" i="16"/>
  <c r="M14" i="16"/>
  <c r="M16" i="16"/>
  <c r="M17" i="16"/>
  <c r="M19" i="16"/>
  <c r="M20" i="16"/>
  <c r="M22" i="16"/>
  <c r="M23" i="16"/>
  <c r="M25" i="16"/>
  <c r="M26" i="16"/>
  <c r="M28" i="16"/>
  <c r="M29" i="16"/>
  <c r="M31" i="16"/>
  <c r="M32" i="16"/>
  <c r="F30" i="16"/>
  <c r="AA30" i="16" s="1"/>
  <c r="E30" i="16"/>
  <c r="Z30" i="16" s="1"/>
  <c r="I28" i="16"/>
  <c r="AD28" i="16" s="1"/>
  <c r="H28" i="16"/>
  <c r="AC28" i="16" s="1"/>
  <c r="G28" i="16"/>
  <c r="AB28" i="16" s="1"/>
  <c r="F27" i="16"/>
  <c r="AA27" i="16" s="1"/>
  <c r="E27" i="16"/>
  <c r="Z27" i="16" s="1"/>
  <c r="D27" i="16"/>
  <c r="I25" i="16"/>
  <c r="AD25" i="16" s="1"/>
  <c r="H25" i="16"/>
  <c r="AC25" i="16" s="1"/>
  <c r="G25" i="16"/>
  <c r="AB25" i="16" s="1"/>
  <c r="F24" i="16"/>
  <c r="AA24" i="16" s="1"/>
  <c r="E24" i="16"/>
  <c r="Z24" i="16" s="1"/>
  <c r="D24" i="16"/>
  <c r="Y24" i="16" s="1"/>
  <c r="I22" i="16"/>
  <c r="AD22" i="16" s="1"/>
  <c r="H22" i="16"/>
  <c r="AC22" i="16" s="1"/>
  <c r="G22" i="16"/>
  <c r="AB22" i="16" s="1"/>
  <c r="F21" i="16"/>
  <c r="AA21" i="16" s="1"/>
  <c r="E21" i="16"/>
  <c r="Z21" i="16" s="1"/>
  <c r="D21" i="16"/>
  <c r="Y21" i="16" s="1"/>
  <c r="F18" i="16"/>
  <c r="AA18" i="16" s="1"/>
  <c r="E18" i="16"/>
  <c r="Z18" i="16" s="1"/>
  <c r="D18" i="16"/>
  <c r="Y18" i="16" s="1"/>
  <c r="I16" i="16"/>
  <c r="AD16" i="16" s="1"/>
  <c r="H16" i="16"/>
  <c r="AC16" i="16" s="1"/>
  <c r="G16" i="16"/>
  <c r="AB16" i="16" s="1"/>
  <c r="F15" i="16"/>
  <c r="AA15" i="16" s="1"/>
  <c r="E15" i="16"/>
  <c r="D15" i="16"/>
  <c r="Y15" i="16" s="1"/>
  <c r="I13" i="16"/>
  <c r="AD13" i="16" s="1"/>
  <c r="H13" i="16"/>
  <c r="AC13" i="16" s="1"/>
  <c r="G13" i="16"/>
  <c r="AB13" i="16" s="1"/>
  <c r="F12" i="16"/>
  <c r="AA12" i="16" s="1"/>
  <c r="E12" i="16"/>
  <c r="Z12" i="16" s="1"/>
  <c r="D12" i="16"/>
  <c r="Y12" i="16" s="1"/>
  <c r="I10" i="16"/>
  <c r="AD10" i="16" s="1"/>
  <c r="H10" i="16"/>
  <c r="AC10" i="16" s="1"/>
  <c r="G10" i="16"/>
  <c r="AB10" i="16" s="1"/>
  <c r="F9" i="16"/>
  <c r="AA9" i="16" s="1"/>
  <c r="E9" i="16"/>
  <c r="Z9" i="16" s="1"/>
  <c r="D9" i="16"/>
  <c r="I7" i="16"/>
  <c r="AD7" i="16" s="1"/>
  <c r="H7" i="16"/>
  <c r="AC7" i="16" s="1"/>
  <c r="G7" i="16"/>
  <c r="F6" i="16"/>
  <c r="AA6" i="16" s="1"/>
  <c r="E6" i="16"/>
  <c r="Z6" i="16" s="1"/>
  <c r="D6" i="16"/>
  <c r="Y6" i="16" s="1"/>
  <c r="I4" i="16"/>
  <c r="AD4" i="16" s="1"/>
  <c r="H4" i="16"/>
  <c r="AC4" i="16" s="1"/>
  <c r="G4" i="16"/>
  <c r="F3" i="16"/>
  <c r="AA3" i="16" s="1"/>
  <c r="E3" i="16"/>
  <c r="Z3" i="16" s="1"/>
  <c r="D3" i="16"/>
  <c r="Y3" i="16" s="1"/>
  <c r="P72" i="12"/>
  <c r="P71" i="12"/>
  <c r="P70" i="12"/>
  <c r="P69" i="12"/>
  <c r="P68" i="12"/>
  <c r="P67" i="12"/>
  <c r="P66" i="12"/>
  <c r="P65" i="12"/>
  <c r="P64" i="12"/>
  <c r="P63" i="12"/>
  <c r="P62" i="12"/>
  <c r="P61" i="12"/>
  <c r="P60" i="12"/>
  <c r="P59" i="12"/>
  <c r="P58" i="12"/>
  <c r="P57" i="12"/>
  <c r="P56" i="12"/>
  <c r="P55" i="12"/>
  <c r="P54" i="12"/>
  <c r="P53" i="12"/>
  <c r="P52" i="12"/>
  <c r="P51" i="12"/>
  <c r="P50" i="12"/>
  <c r="P49" i="12"/>
  <c r="P48" i="12"/>
  <c r="P47" i="12"/>
  <c r="P46" i="12"/>
  <c r="P45" i="12"/>
  <c r="P44" i="12"/>
  <c r="P43" i="12"/>
  <c r="M72" i="12"/>
  <c r="M71" i="12"/>
  <c r="M70" i="12"/>
  <c r="M69" i="12"/>
  <c r="M68" i="12"/>
  <c r="M67" i="12"/>
  <c r="M66" i="12"/>
  <c r="M65" i="12"/>
  <c r="M64" i="12"/>
  <c r="M63" i="12"/>
  <c r="M62" i="12"/>
  <c r="M61" i="12"/>
  <c r="M60" i="12"/>
  <c r="M59" i="12"/>
  <c r="M58" i="12"/>
  <c r="M57" i="12"/>
  <c r="M56" i="12"/>
  <c r="M55" i="12"/>
  <c r="M54" i="12"/>
  <c r="M53" i="12"/>
  <c r="M52" i="12"/>
  <c r="M51" i="12"/>
  <c r="M50" i="12"/>
  <c r="M49" i="12"/>
  <c r="M48" i="12"/>
  <c r="M47" i="12"/>
  <c r="M46" i="12"/>
  <c r="M45" i="12"/>
  <c r="M44" i="12"/>
  <c r="M43" i="12"/>
  <c r="M231" i="16" l="1"/>
  <c r="N7" i="16"/>
  <c r="N79" i="16"/>
  <c r="M105" i="16"/>
  <c r="M9" i="16"/>
  <c r="N202" i="16"/>
  <c r="M117" i="16"/>
  <c r="M81" i="16"/>
  <c r="M141" i="16"/>
  <c r="M111" i="16"/>
  <c r="N151" i="16"/>
  <c r="M165" i="16"/>
  <c r="N88" i="16"/>
  <c r="N223" i="16"/>
  <c r="M57" i="16"/>
  <c r="M120" i="16"/>
  <c r="N136" i="16"/>
  <c r="N229" i="16"/>
  <c r="M15" i="16"/>
  <c r="M27" i="16"/>
  <c r="N70" i="16"/>
  <c r="Y57" i="16"/>
  <c r="M63" i="16"/>
  <c r="M147" i="16"/>
  <c r="AC229" i="16"/>
  <c r="N214" i="16"/>
  <c r="N73" i="16"/>
  <c r="M93" i="16"/>
  <c r="AA117" i="16"/>
  <c r="AD136" i="16"/>
  <c r="M195" i="16"/>
  <c r="N106" i="16"/>
  <c r="M153" i="16"/>
  <c r="N163" i="16"/>
  <c r="M21" i="16"/>
  <c r="N34" i="16"/>
  <c r="N112" i="16"/>
  <c r="N232" i="16"/>
  <c r="N109" i="16"/>
  <c r="M189" i="16"/>
  <c r="M207" i="16"/>
  <c r="M240" i="16"/>
  <c r="M135" i="16"/>
  <c r="N238" i="16"/>
  <c r="M54" i="16"/>
  <c r="M30" i="16"/>
  <c r="M66" i="16"/>
  <c r="M129" i="16"/>
  <c r="N115" i="16"/>
  <c r="N127" i="16"/>
  <c r="M150" i="16"/>
  <c r="N205" i="16"/>
  <c r="M210" i="16"/>
  <c r="M222" i="16"/>
  <c r="Y27" i="16"/>
  <c r="N211" i="16"/>
  <c r="Z15" i="16"/>
  <c r="N52" i="16"/>
  <c r="Y105" i="16"/>
  <c r="N193" i="16"/>
  <c r="AB202" i="16"/>
  <c r="AC223" i="16"/>
  <c r="M219" i="16"/>
  <c r="N49" i="16"/>
  <c r="N40" i="16"/>
  <c r="M72" i="16"/>
  <c r="N199" i="16"/>
  <c r="M75" i="16"/>
  <c r="N97" i="16"/>
  <c r="M102" i="16"/>
  <c r="N103" i="16"/>
  <c r="N100" i="16"/>
  <c r="M114" i="16"/>
  <c r="N124" i="16"/>
  <c r="N157" i="16"/>
  <c r="N181" i="16"/>
  <c r="M177" i="16"/>
  <c r="M18" i="16"/>
  <c r="N22" i="16"/>
  <c r="N67" i="16"/>
  <c r="M69" i="16"/>
  <c r="M90" i="16"/>
  <c r="N94" i="16"/>
  <c r="M108" i="16"/>
  <c r="N139" i="16"/>
  <c r="M183" i="16"/>
  <c r="AB7" i="16"/>
  <c r="N64" i="16"/>
  <c r="M201" i="16"/>
  <c r="N241" i="16"/>
  <c r="M3" i="16"/>
  <c r="Y9" i="16"/>
  <c r="N13" i="16"/>
  <c r="N55" i="16"/>
  <c r="N19" i="16"/>
  <c r="N91" i="16"/>
  <c r="M132" i="16"/>
  <c r="M156" i="16"/>
  <c r="N160" i="16"/>
  <c r="M192" i="16"/>
  <c r="M228" i="16"/>
  <c r="M6" i="16"/>
  <c r="M24" i="16"/>
  <c r="M162" i="16"/>
  <c r="M180" i="16"/>
  <c r="N178" i="16"/>
  <c r="N184" i="16"/>
  <c r="N196" i="16"/>
  <c r="M216" i="16"/>
  <c r="N220" i="16"/>
  <c r="N133" i="16"/>
  <c r="M78" i="16"/>
  <c r="M138" i="16"/>
  <c r="N142" i="16"/>
  <c r="M168" i="16"/>
  <c r="AC205" i="16"/>
  <c r="M204" i="16"/>
  <c r="N208" i="16"/>
  <c r="M234" i="16"/>
  <c r="N130" i="16"/>
  <c r="N166" i="16"/>
  <c r="N235" i="16"/>
  <c r="N4" i="16"/>
  <c r="M51" i="16"/>
  <c r="M39" i="16"/>
  <c r="M84" i="16"/>
  <c r="Y66" i="16"/>
  <c r="AC70" i="16"/>
  <c r="M99" i="16"/>
  <c r="AB109" i="16"/>
  <c r="Y147" i="16"/>
  <c r="N169" i="16"/>
  <c r="M171" i="16"/>
  <c r="Y189" i="16"/>
  <c r="N217" i="16"/>
  <c r="M225" i="16"/>
  <c r="N148" i="16"/>
  <c r="N172" i="16"/>
  <c r="N190" i="16"/>
  <c r="N46" i="16"/>
  <c r="M42" i="16"/>
  <c r="N25" i="16"/>
  <c r="N76" i="16"/>
  <c r="N61" i="16"/>
  <c r="AC79" i="16"/>
  <c r="AB112" i="16"/>
  <c r="Z138" i="16"/>
  <c r="N145" i="16"/>
  <c r="AB151" i="16"/>
  <c r="N175" i="16"/>
  <c r="M198" i="16"/>
  <c r="AB214" i="16"/>
  <c r="M213" i="16"/>
  <c r="Z222" i="16"/>
  <c r="N226" i="16"/>
  <c r="Y225" i="16"/>
  <c r="AD241" i="16"/>
  <c r="AA240" i="16"/>
  <c r="AD235" i="16"/>
  <c r="AA234" i="16"/>
  <c r="N118" i="16"/>
  <c r="M12" i="16"/>
  <c r="M48" i="16"/>
  <c r="N37" i="16"/>
  <c r="N82" i="16"/>
  <c r="AB61" i="16"/>
  <c r="Y120" i="16"/>
  <c r="AD142" i="16"/>
  <c r="M159" i="16"/>
  <c r="Y162" i="16"/>
  <c r="AD166" i="16"/>
  <c r="AC172" i="16"/>
  <c r="Y171" i="16"/>
  <c r="M186" i="16"/>
  <c r="AB184" i="16"/>
  <c r="Y132" i="16"/>
  <c r="M87" i="16"/>
  <c r="M36" i="16"/>
  <c r="AB4" i="16"/>
  <c r="N10" i="16"/>
  <c r="N31" i="16"/>
  <c r="M33" i="16"/>
  <c r="M123" i="16"/>
  <c r="N43" i="16"/>
  <c r="M96" i="16"/>
  <c r="M174" i="16"/>
  <c r="N16" i="16"/>
  <c r="N28" i="16"/>
  <c r="Y63" i="16"/>
  <c r="N58" i="16"/>
  <c r="N121" i="16"/>
  <c r="M144" i="16"/>
  <c r="N187" i="16"/>
  <c r="N154" i="16"/>
  <c r="AB34" i="16"/>
  <c r="M60" i="16"/>
  <c r="Y111" i="16"/>
  <c r="N85" i="16"/>
  <c r="M126" i="16"/>
  <c r="M45" i="16"/>
</calcChain>
</file>

<file path=xl/sharedStrings.xml><?xml version="1.0" encoding="utf-8"?>
<sst xmlns="http://schemas.openxmlformats.org/spreadsheetml/2006/main" count="1670" uniqueCount="393">
  <si>
    <t>Effectifs</t>
  </si>
  <si>
    <t>Age moyen</t>
  </si>
  <si>
    <t>Professeurs des écoles</t>
  </si>
  <si>
    <t>Hommes</t>
  </si>
  <si>
    <t>Hors classe</t>
  </si>
  <si>
    <t>Ensemble</t>
  </si>
  <si>
    <t>Femmes</t>
  </si>
  <si>
    <t>Professeurs agrégés</t>
  </si>
  <si>
    <t>Professeurs certifiés</t>
  </si>
  <si>
    <t>PEPS</t>
  </si>
  <si>
    <t>PLP</t>
  </si>
  <si>
    <t>PUBLIC</t>
  </si>
  <si>
    <t>cd_sexe</t>
  </si>
  <si>
    <t>01-Conseiller principal d'éducation</t>
  </si>
  <si>
    <t>02-Psychologues EN, conseillers d'orientation psychologue</t>
  </si>
  <si>
    <t>Prof. des écoles</t>
  </si>
  <si>
    <t>Prof. certifiés</t>
  </si>
  <si>
    <t>Prof. agrégés</t>
  </si>
  <si>
    <t>écart</t>
  </si>
  <si>
    <t>1- classe normale</t>
  </si>
  <si>
    <t>2- hors classe</t>
  </si>
  <si>
    <t>3- classe excep,</t>
  </si>
  <si>
    <t>Classe normale</t>
  </si>
  <si>
    <t>Classe excep.</t>
  </si>
  <si>
    <t>Secteur public</t>
  </si>
  <si>
    <t>0 - 5 ans</t>
  </si>
  <si>
    <t>10 -15 ans</t>
  </si>
  <si>
    <t>15 -20 ans</t>
  </si>
  <si>
    <t>20 -25 ans</t>
  </si>
  <si>
    <t>25 -30 ans</t>
  </si>
  <si>
    <t>30 -35 ans</t>
  </si>
  <si>
    <t>5-10 ans</t>
  </si>
  <si>
    <t>Répartition par grade,
en %</t>
  </si>
  <si>
    <t>hommes</t>
  </si>
  <si>
    <t>femmes</t>
  </si>
  <si>
    <t>1111-Professeurs
des écoles</t>
  </si>
  <si>
    <t>1124-PEPS</t>
  </si>
  <si>
    <t>1125-PLP</t>
  </si>
  <si>
    <t>Corps</t>
  </si>
  <si>
    <t>Sexe</t>
  </si>
  <si>
    <t>Grade</t>
  </si>
  <si>
    <t xml:space="preserve"> 
 </t>
  </si>
  <si>
    <t>corps_s</t>
  </si>
  <si>
    <t>anciennet_ens</t>
  </si>
  <si>
    <t>hommes_Classe_normale</t>
  </si>
  <si>
    <t>hommes_Hors_classe</t>
  </si>
  <si>
    <t>hommes_Classe_exceptionelle</t>
  </si>
  <si>
    <t>femmes_Classe_normale</t>
  </si>
  <si>
    <t>femmes_Hors_classe</t>
  </si>
  <si>
    <t>femmes_Classe_exceptionelle</t>
  </si>
  <si>
    <t/>
  </si>
  <si>
    <t>h</t>
  </si>
  <si>
    <t>f</t>
  </si>
  <si>
    <t>Ancienneté moyenne</t>
  </si>
  <si>
    <t>Prof agrégés</t>
  </si>
  <si>
    <t>Prof certifiés</t>
  </si>
  <si>
    <t>1122-Prof0
agrégés</t>
  </si>
  <si>
    <t>1123-Prof0
certifiés</t>
  </si>
  <si>
    <t>.</t>
  </si>
  <si>
    <t>35 ans ou plus</t>
  </si>
  <si>
    <t>Champ: France, secteur public; titulaires.</t>
  </si>
  <si>
    <t>Sources : DEPP / Panel des personnels issu de BSA, novembre 2023.</t>
  </si>
  <si>
    <t>Figure 6.1 – Pyramide des anciennetés en tant qu'enseignants fonctionnaires en activité dans le premier degré public</t>
  </si>
  <si>
    <t>Figure 6.2.1 – Pyramide des anciennetés en tant qu'enseignants fonctionnaires en activité dans le second degré public</t>
  </si>
  <si>
    <t>Premier degré</t>
  </si>
  <si>
    <t>Second degré</t>
  </si>
  <si>
    <t>Ensemble second degré</t>
  </si>
  <si>
    <t>Ensemble premier degré</t>
  </si>
  <si>
    <t>► Source : DEPP, Panel des personnels issu de BSA, novembre 2024.</t>
  </si>
  <si>
    <t>► Champ : France, personnels fonctionnaires appartenant à un corps enseignant du secteur public, rémunérés au titre de l'éducation nationale, en activité au 30 novembre 2024.</t>
  </si>
  <si>
    <t>6.1 – Ancienneté (1) en tant qu'enseignants fonctionnaires en activité dans le secteur public</t>
  </si>
  <si>
    <t xml:space="preserve">Premier degré </t>
  </si>
  <si>
    <t xml:space="preserve">Second degré </t>
  </si>
  <si>
    <t xml:space="preserve">Mobilité globale </t>
  </si>
  <si>
    <t>Mobilité interdépartementale</t>
  </si>
  <si>
    <t>Mobilité globale</t>
  </si>
  <si>
    <t>Mobilité interacadémique</t>
  </si>
  <si>
    <t>Titulaires d'un poste définitif en établissement</t>
  </si>
  <si>
    <t xml:space="preserve">Moins de 30 ans </t>
  </si>
  <si>
    <t xml:space="preserve">30-39 ans </t>
  </si>
  <si>
    <t xml:space="preserve">40-49 ans </t>
  </si>
  <si>
    <t xml:space="preserve">50 ans et plus </t>
  </si>
  <si>
    <t>Code département</t>
  </si>
  <si>
    <t>Département</t>
  </si>
  <si>
    <t>Taux de migration nette (en %)</t>
  </si>
  <si>
    <t>D001</t>
  </si>
  <si>
    <t>Ain</t>
  </si>
  <si>
    <t>D002</t>
  </si>
  <si>
    <t>Aisne</t>
  </si>
  <si>
    <t>D003</t>
  </si>
  <si>
    <t>Allier</t>
  </si>
  <si>
    <t>D004</t>
  </si>
  <si>
    <t>Alpes-de-Haute-Provence</t>
  </si>
  <si>
    <t>D005</t>
  </si>
  <si>
    <t>Hautes-Alpes</t>
  </si>
  <si>
    <t>D006</t>
  </si>
  <si>
    <t>Alpes-Maritimes</t>
  </si>
  <si>
    <t>D007</t>
  </si>
  <si>
    <t>Ardèche</t>
  </si>
  <si>
    <t>D008</t>
  </si>
  <si>
    <t>Ardennes</t>
  </si>
  <si>
    <t>D009</t>
  </si>
  <si>
    <t>Ariège</t>
  </si>
  <si>
    <t>D010</t>
  </si>
  <si>
    <t>Aube</t>
  </si>
  <si>
    <t>D011</t>
  </si>
  <si>
    <t>Aude</t>
  </si>
  <si>
    <t>D012</t>
  </si>
  <si>
    <t>Aveyron</t>
  </si>
  <si>
    <t>D013</t>
  </si>
  <si>
    <t>Bouches-du-Rhône</t>
  </si>
  <si>
    <t>D014</t>
  </si>
  <si>
    <t>Calvados</t>
  </si>
  <si>
    <t>D015</t>
  </si>
  <si>
    <t>Cantal</t>
  </si>
  <si>
    <t>D016</t>
  </si>
  <si>
    <t>Charente</t>
  </si>
  <si>
    <t>D017</t>
  </si>
  <si>
    <t>Charente-Maritime</t>
  </si>
  <si>
    <t>D018</t>
  </si>
  <si>
    <t>Cher</t>
  </si>
  <si>
    <t>D019</t>
  </si>
  <si>
    <t>Corrèze</t>
  </si>
  <si>
    <t>D021</t>
  </si>
  <si>
    <t>Côte-d'Or</t>
  </si>
  <si>
    <t>D022</t>
  </si>
  <si>
    <t>Côte-d'Armor</t>
  </si>
  <si>
    <t>D023</t>
  </si>
  <si>
    <t>Creuse</t>
  </si>
  <si>
    <t>D024</t>
  </si>
  <si>
    <t>Dordogne</t>
  </si>
  <si>
    <t>D025</t>
  </si>
  <si>
    <t>Doubs</t>
  </si>
  <si>
    <t>D026</t>
  </si>
  <si>
    <t>Drôme</t>
  </si>
  <si>
    <t>D027</t>
  </si>
  <si>
    <t>Eure</t>
  </si>
  <si>
    <t>D028</t>
  </si>
  <si>
    <t>Eure-et-Loir</t>
  </si>
  <si>
    <t>D029</t>
  </si>
  <si>
    <t>Finistère</t>
  </si>
  <si>
    <t>D030</t>
  </si>
  <si>
    <t>Gard</t>
  </si>
  <si>
    <t>D031</t>
  </si>
  <si>
    <t>Haute-Garonne</t>
  </si>
  <si>
    <t>D032</t>
  </si>
  <si>
    <t>Gers</t>
  </si>
  <si>
    <t>D033</t>
  </si>
  <si>
    <t>Gironde</t>
  </si>
  <si>
    <t>D034</t>
  </si>
  <si>
    <t>Herault</t>
  </si>
  <si>
    <t>D035</t>
  </si>
  <si>
    <t>Ille-et-Vilaine</t>
  </si>
  <si>
    <t>D036</t>
  </si>
  <si>
    <t>Indre</t>
  </si>
  <si>
    <t>D037</t>
  </si>
  <si>
    <t>Indre-et-loire</t>
  </si>
  <si>
    <t>D038</t>
  </si>
  <si>
    <t>Isère</t>
  </si>
  <si>
    <t>D039</t>
  </si>
  <si>
    <t>Jura</t>
  </si>
  <si>
    <t>D040</t>
  </si>
  <si>
    <t>Landes</t>
  </si>
  <si>
    <t>D041</t>
  </si>
  <si>
    <t>Loir-et-Cher</t>
  </si>
  <si>
    <t>D042</t>
  </si>
  <si>
    <t>Loire</t>
  </si>
  <si>
    <t>D043</t>
  </si>
  <si>
    <t>Haute-Loire</t>
  </si>
  <si>
    <t>D044</t>
  </si>
  <si>
    <t>Loire-Atlantique</t>
  </si>
  <si>
    <t>D045</t>
  </si>
  <si>
    <t>Loiret</t>
  </si>
  <si>
    <t>D046</t>
  </si>
  <si>
    <t>Lot</t>
  </si>
  <si>
    <t>D047</t>
  </si>
  <si>
    <t>Lot-et-Garonne</t>
  </si>
  <si>
    <t>D048</t>
  </si>
  <si>
    <t>Lozère</t>
  </si>
  <si>
    <t>D049</t>
  </si>
  <si>
    <t>Maine-et-Loire</t>
  </si>
  <si>
    <t>D050</t>
  </si>
  <si>
    <t>Manche</t>
  </si>
  <si>
    <t>D051</t>
  </si>
  <si>
    <t>Marne</t>
  </si>
  <si>
    <t>D052</t>
  </si>
  <si>
    <t>Haute-Marne</t>
  </si>
  <si>
    <t>D053</t>
  </si>
  <si>
    <t>Mayenne</t>
  </si>
  <si>
    <t>D054</t>
  </si>
  <si>
    <t>Meurthe-et-Moselle</t>
  </si>
  <si>
    <t>D055</t>
  </si>
  <si>
    <t>Meuse</t>
  </si>
  <si>
    <t>D056</t>
  </si>
  <si>
    <t>Morbihan</t>
  </si>
  <si>
    <t>D057</t>
  </si>
  <si>
    <t>Moselle</t>
  </si>
  <si>
    <t>D058</t>
  </si>
  <si>
    <t>Nièvre</t>
  </si>
  <si>
    <t>D059</t>
  </si>
  <si>
    <t>Nord</t>
  </si>
  <si>
    <t>D060</t>
  </si>
  <si>
    <t>Oise</t>
  </si>
  <si>
    <t>D061</t>
  </si>
  <si>
    <t>Orne</t>
  </si>
  <si>
    <t>D062</t>
  </si>
  <si>
    <t>Pas-de-Calais</t>
  </si>
  <si>
    <t>D063</t>
  </si>
  <si>
    <t>Puy-de-Dôme</t>
  </si>
  <si>
    <t>D064</t>
  </si>
  <si>
    <t>Pyrénées-Atlantiques</t>
  </si>
  <si>
    <t>D065</t>
  </si>
  <si>
    <t>Hautes-Pyrénées</t>
  </si>
  <si>
    <t>D066</t>
  </si>
  <si>
    <t>Pyrénées-Orientales</t>
  </si>
  <si>
    <t>D067</t>
  </si>
  <si>
    <t>Bas-Rhin</t>
  </si>
  <si>
    <t>D068</t>
  </si>
  <si>
    <t>Haut-Rhin</t>
  </si>
  <si>
    <t>D069</t>
  </si>
  <si>
    <t>Rhône</t>
  </si>
  <si>
    <t>D070</t>
  </si>
  <si>
    <t>Haute-Saône</t>
  </si>
  <si>
    <t>D071</t>
  </si>
  <si>
    <t>Saône-et-Loire</t>
  </si>
  <si>
    <t>D072</t>
  </si>
  <si>
    <t>Sarthe</t>
  </si>
  <si>
    <t>D073</t>
  </si>
  <si>
    <t>Savoie</t>
  </si>
  <si>
    <t>D074</t>
  </si>
  <si>
    <t>Haute-Savoie</t>
  </si>
  <si>
    <t>D075</t>
  </si>
  <si>
    <t>Paris</t>
  </si>
  <si>
    <t>D076</t>
  </si>
  <si>
    <t>Seine-Maritime</t>
  </si>
  <si>
    <t>D077</t>
  </si>
  <si>
    <t>Seine-et-Marne</t>
  </si>
  <si>
    <t>D078</t>
  </si>
  <si>
    <t>Yvelines</t>
  </si>
  <si>
    <t>D079</t>
  </si>
  <si>
    <t>Deux-Sèvres</t>
  </si>
  <si>
    <t>D080</t>
  </si>
  <si>
    <t>Somme</t>
  </si>
  <si>
    <t>D081</t>
  </si>
  <si>
    <t>Tarn</t>
  </si>
  <si>
    <t>D082</t>
  </si>
  <si>
    <t>Tarn-et-Garonne</t>
  </si>
  <si>
    <t>D083</t>
  </si>
  <si>
    <t>Var</t>
  </si>
  <si>
    <t>D084</t>
  </si>
  <si>
    <t>Vaucluse</t>
  </si>
  <si>
    <t>D085</t>
  </si>
  <si>
    <t>Vendée</t>
  </si>
  <si>
    <t>D086</t>
  </si>
  <si>
    <t>Vienne</t>
  </si>
  <si>
    <t>D087</t>
  </si>
  <si>
    <t>Haute-Vienne</t>
  </si>
  <si>
    <t>D088</t>
  </si>
  <si>
    <t>Vosges</t>
  </si>
  <si>
    <t>D089</t>
  </si>
  <si>
    <t>Yonne</t>
  </si>
  <si>
    <t>D090</t>
  </si>
  <si>
    <t>Territoire-de-Belfort</t>
  </si>
  <si>
    <t>D091</t>
  </si>
  <si>
    <t>Essonne</t>
  </si>
  <si>
    <t>D092</t>
  </si>
  <si>
    <t>Hauts-de-Seine</t>
  </si>
  <si>
    <t>D093</t>
  </si>
  <si>
    <t>Seine-Saint-Denis</t>
  </si>
  <si>
    <t>D094</t>
  </si>
  <si>
    <t>Val-de-Marne</t>
  </si>
  <si>
    <t>D095</t>
  </si>
  <si>
    <t>Val-d'Oise</t>
  </si>
  <si>
    <t>D02A</t>
  </si>
  <si>
    <t>Corse-du-Sud</t>
  </si>
  <si>
    <t>D02B</t>
  </si>
  <si>
    <t>Haute-Corse</t>
  </si>
  <si>
    <t>D971</t>
  </si>
  <si>
    <t>Guadeloupe</t>
  </si>
  <si>
    <t>D972</t>
  </si>
  <si>
    <t>Martinique</t>
  </si>
  <si>
    <t>D973</t>
  </si>
  <si>
    <t>Guyane</t>
  </si>
  <si>
    <t>D974</t>
  </si>
  <si>
    <t>Réunion</t>
  </si>
  <si>
    <t>D976</t>
  </si>
  <si>
    <t>Mayotte</t>
  </si>
  <si>
    <t>Code académie</t>
  </si>
  <si>
    <t>Académie</t>
  </si>
  <si>
    <t>A01</t>
  </si>
  <si>
    <t>A02</t>
  </si>
  <si>
    <t>Aix-Marseille</t>
  </si>
  <si>
    <t>A03</t>
  </si>
  <si>
    <t>Besançon</t>
  </si>
  <si>
    <t>A04</t>
  </si>
  <si>
    <t>Bordeaux</t>
  </si>
  <si>
    <t>A06</t>
  </si>
  <si>
    <t>Clermont-Ferrand</t>
  </si>
  <si>
    <t>A07</t>
  </si>
  <si>
    <t>Dijon</t>
  </si>
  <si>
    <t>A08</t>
  </si>
  <si>
    <t>Grenoble</t>
  </si>
  <si>
    <t>A09</t>
  </si>
  <si>
    <t>Lille</t>
  </si>
  <si>
    <t>A10</t>
  </si>
  <si>
    <t>Lyon</t>
  </si>
  <si>
    <t>A11</t>
  </si>
  <si>
    <t>Montpellier</t>
  </si>
  <si>
    <t>A12</t>
  </si>
  <si>
    <t>Nancy-Metz</t>
  </si>
  <si>
    <t>A13</t>
  </si>
  <si>
    <t>Poitiers</t>
  </si>
  <si>
    <t>A14</t>
  </si>
  <si>
    <t>Rennes</t>
  </si>
  <si>
    <t>A15</t>
  </si>
  <si>
    <t>Strasbourg</t>
  </si>
  <si>
    <t>A16</t>
  </si>
  <si>
    <t>Toulouse</t>
  </si>
  <si>
    <t>A17</t>
  </si>
  <si>
    <t>Nantes</t>
  </si>
  <si>
    <t>A18</t>
  </si>
  <si>
    <t>Orléans- Tours</t>
  </si>
  <si>
    <t>A19</t>
  </si>
  <si>
    <t>Reims</t>
  </si>
  <si>
    <t>A20</t>
  </si>
  <si>
    <t>Amiens</t>
  </si>
  <si>
    <t>A22</t>
  </si>
  <si>
    <t>Limoges</t>
  </si>
  <si>
    <t>A23</t>
  </si>
  <si>
    <t>Nice</t>
  </si>
  <si>
    <t>A24</t>
  </si>
  <si>
    <t>Créteil</t>
  </si>
  <si>
    <t>A25</t>
  </si>
  <si>
    <t>Versailles</t>
  </si>
  <si>
    <t>A27</t>
  </si>
  <si>
    <t>Corse</t>
  </si>
  <si>
    <t>A28</t>
  </si>
  <si>
    <t>A31</t>
  </si>
  <si>
    <t>A32</t>
  </si>
  <si>
    <t>A33</t>
  </si>
  <si>
    <t>A43</t>
  </si>
  <si>
    <t>A70</t>
  </si>
  <si>
    <t>Normandie</t>
  </si>
  <si>
    <t>Moins de 1 an</t>
  </si>
  <si>
    <t>Entre 1 an et 6 ans</t>
  </si>
  <si>
    <t>Entre 6 ans et 12 ans</t>
  </si>
  <si>
    <t>12 ans ou plus</t>
  </si>
  <si>
    <t>Total</t>
  </si>
  <si>
    <t xml:space="preserve">Écoles </t>
  </si>
  <si>
    <t>hors zone REP ou REP+</t>
  </si>
  <si>
    <t>REP</t>
  </si>
  <si>
    <t>REP+</t>
  </si>
  <si>
    <t>Collèges et SEGPA</t>
  </si>
  <si>
    <t>Lycées GT</t>
  </si>
  <si>
    <t>Lycées professionnels</t>
  </si>
  <si>
    <t>Lycées polyvalents</t>
  </si>
  <si>
    <t>Autres établissements</t>
  </si>
  <si>
    <t>Ensemble des écoles et établissements</t>
  </si>
  <si>
    <t>► Lecture : entre novembre 2023 et novembre 2024, le taux de migration interdépartemental net de l'Ille-et-Vilaine est de 0,4 %.</t>
  </si>
  <si>
    <t>► Lecture : en novembre 2024, 11 083 enseignantes du premier degré public ont dix ans d'ancienneté.</t>
  </si>
  <si>
    <t>► Lecture : en novembre 2024, 8 653 femmes sont des professeures agrégées hors-classe. Leur âge moyen est de 54 ans et elles représentent 29 % des professeures agrégées.</t>
  </si>
  <si>
    <t>► Lecture : en novembre 2024, parmi les hommes professeurs des écoles ayant 30 ans d'ancienneté, 2 % des hommes sont en classe normale, 38 % en hors classe et 60 % en classe exceptionnelle.</t>
  </si>
  <si>
    <t>► Lecture : en novembre 2024, les professeurs des écoles ayant 30 ans d'ancienneté ont un indice moyen de 794 pour les femmes et de 812 pour les hommes.</t>
  </si>
  <si>
    <t>► Lecture : en novembre 2024, les professeurs ayant moins d'un an d'ancienneté dans l'établissement représentent 12,6 % des enseignants dans les écoles REP, 11,2 % dans les écoles REP+ et 11,5 % dans les écoles hors zone REP ou REP+.</t>
  </si>
  <si>
    <t>► Lecture : au 30 novembre 2024, 2134 conseillers principaux d'éducation ont moins de 5 ans d'ancienneté dont 1629 femmes et 989 psychologues éducation nationale ont moins de 5 ans d'ancienneté dont 905 femmes.</t>
  </si>
  <si>
    <t>Panorama statistique des personnels de l’enseignement scolaire 2025, DEPP </t>
  </si>
  <si>
    <r>
      <rPr>
        <b/>
        <sz val="9"/>
        <rFont val="Arial"/>
        <family val="2"/>
      </rPr>
      <t>1.</t>
    </r>
    <r>
      <rPr>
        <sz val="9"/>
        <rFont val="Arial"/>
        <family val="2"/>
      </rPr>
      <t xml:space="preserve"> Une ancienneté d'un an en tant qu'enseignants fonctionnaires en activité correspond, pour les personnes concernées, à la seconde année dans l'éducation nationale, la précédente étant l'année de stage.  </t>
    </r>
  </si>
  <si>
    <t>► Lecture : entre novembre 2023 et novembre 2024, le taux de migration interacadémique de Rennes est de 1,6 %.</t>
  </si>
  <si>
    <t>6.5 - Pyramide des anciennetés en tant que fonctionnaires des personnels d'encadrement en activité</t>
  </si>
  <si>
    <t>6.6 - Répartition des corps enseignants, fonctionnaires du secteur public, en fonction de leur  grade</t>
  </si>
  <si>
    <t>6.7 - Répartition des enseignants fonctionnaires dans les grades selon l'ancienneté, par corps et sexe</t>
  </si>
  <si>
    <t>6.8 - Indice moyen des enseignants fonctionnaires selon l'ancienneté, par corps et sexe</t>
  </si>
  <si>
    <t>6.12 - Répartition des enseignants en fonction de leur ancienneté dans l'établissement</t>
  </si>
  <si>
    <t>01-Personnels de direction</t>
  </si>
  <si>
    <t>02-Personnels d'inspection</t>
  </si>
  <si>
    <t>03-Personnels d'encadrement supérieur</t>
  </si>
  <si>
    <t>► Lecture : au 30 novembre 2024, 117 personnels de direction ont moins de 5 ans d'ancienneté dont 63 femmes, 14 personnels d'inspection ont moins de 5 ans d'ancienneté dont 11 femmes et 187 personnels d'encadrement supérieur ont moins de 5 ans d'ancienneté dont 90 femmes.</t>
  </si>
  <si>
    <t>► Champ : France, personnels fonctionnaires non enseignants, rémunérés au titre de l'éducation nationale, en activité au 30 novembre 2024.</t>
  </si>
  <si>
    <t>6.2 - Part des enseignants fonctionnaires ayant moins de 5 ans d'ancienneté dans le premier degré public</t>
  </si>
  <si>
    <t>► Lecture : en novembre 2024, dans le bassin d'éducation de Carhaix-Plouguer dans le Centre-Bretagne, 17 % des enseignants du premier degré public ont moins de 5 ans d'ancienneté.</t>
  </si>
  <si>
    <t>► Lecture : en novembre 2024, dans le bassin d'éducation de Carhaix-Plouguer dans le Centre-Bretagne, 6 % des enseignants du premier degré public ont moins de 5 ans d'ancienneté.</t>
  </si>
  <si>
    <t>6.3 - Part des enseignants fonctionnaires ayant moins de 5 ans d'ancienneté dans le second degré public</t>
  </si>
  <si>
    <t>Fonctionnaires</t>
  </si>
  <si>
    <t>Néo-fonctionnaires</t>
  </si>
  <si>
    <t>► Lecture : entre novembre 2023 et novembre 2024, 1,0 % des enseignants du premier degré ont changé d'établissement tandis que 1,5 % des enseignants du second degré ont changé d'académie.</t>
  </si>
  <si>
    <r>
      <t xml:space="preserve">6.9 - Taux de mobilité des enseignants des premier et second degrés publics selon la classe d'âge entre novembre 2023 et novembre 2024, </t>
    </r>
    <r>
      <rPr>
        <sz val="10"/>
        <color theme="1"/>
        <rFont val="Arial"/>
        <family val="2"/>
      </rPr>
      <t>en %</t>
    </r>
  </si>
  <si>
    <r>
      <rPr>
        <b/>
        <sz val="10"/>
        <color theme="1"/>
        <rFont val="Arial"/>
        <family val="2"/>
      </rPr>
      <t xml:space="preserve">6.10 - Taux de migration nette des enseignants fonctionnaires du premier degré public par département entre novembre 2023 et novembre 2024, </t>
    </r>
    <r>
      <rPr>
        <sz val="10"/>
        <color theme="1"/>
        <rFont val="Arial"/>
        <family val="2"/>
      </rPr>
      <t>en %</t>
    </r>
  </si>
  <si>
    <r>
      <t xml:space="preserve">6.11 - Taux de migration nette des enseignants fonctionnaires du second degré public par académie entre novembre 2023 et novembre 2024, </t>
    </r>
    <r>
      <rPr>
        <sz val="10"/>
        <color theme="1"/>
        <rFont val="Arial"/>
        <family val="2"/>
      </rPr>
      <t>en %</t>
    </r>
  </si>
  <si>
    <t xml:space="preserve">6.4 - Pyramide des anciennetés en tant que fonctionnaires des personnels relevant de la vie scolaire en activité </t>
  </si>
  <si>
    <t>Table des matières</t>
  </si>
  <si>
    <t>6.9 - Taux de mobilité des enseignants des premier et second degrés publics selon la classe d'âge entre novembre 2023 et novembre 2024, en %</t>
  </si>
  <si>
    <t>6.10 - Taux de migration nette des enseignants fonctionnaires du premier degré public par département entre novembre 2023 et novembre 2024, en %</t>
  </si>
  <si>
    <t>6.11 - Taux de migration nette des enseignants fonctionnaires du second degré public par académie entre novembre 2023 et novembre 2024, en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</si>
</sst>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_(&quot;€&quot;* #,##0.00_);_(&quot;€&quot;* \(#,##0.00\);_(&quot;€&quot;* &quot;-&quot;??_);_(@_)"/>
    <numFmt numFmtId="165" formatCode="0.0"/>
    <numFmt numFmtId="166" formatCode="0.00000000000"/>
    <numFmt numFmtId="167" formatCode="0;0;0"/>
    <numFmt numFmtId="168" formatCode="###########0"/>
    <numFmt numFmtId="169" formatCode="0.0%"/>
    <numFmt numFmtId="170" formatCode="_-* #,##0.0_-;\-* #,##0.0_-;_-* &quot;-&quot;??_-;_-@_-"/>
    <numFmt numFmtId="171" formatCode="_-* #,##0.0\ _€_-;\-* #,##0.0\ _€_-;_-* &quot;-&quot;?\ _€_-;_-@_-"/>
    <numFmt numFmtId="172" formatCode="###########0.00"/>
    <numFmt numFmtId="173" formatCode="0.0;0.0;0.0"/>
  </numFmts>
  <fonts count="31">
    <font>
      <sz val="11"/>
      <color theme="1"/>
      <name val="Marianne Light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1"/>
      <color theme="1"/>
      <name val="Marianne Light"/>
      <family val="2"/>
      <scheme val="minor"/>
    </font>
    <font>
      <sz val="11"/>
      <color rgb="FF9C6500"/>
      <name val="Marianne Light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002288"/>
      <name val="Arial"/>
      <family val="2"/>
    </font>
    <font>
      <sz val="10"/>
      <color rgb="FF002288"/>
      <name val="Arial"/>
      <family val="2"/>
    </font>
    <font>
      <sz val="9"/>
      <color theme="1"/>
      <name val="Marianne Light"/>
      <family val="2"/>
      <scheme val="minor"/>
    </font>
    <font>
      <sz val="9"/>
      <name val="Marianne Light"/>
      <family val="2"/>
      <scheme val="minor"/>
    </font>
    <font>
      <sz val="11"/>
      <name val="Marianne Light"/>
      <family val="2"/>
      <scheme val="minor"/>
    </font>
    <font>
      <sz val="10"/>
      <color theme="1"/>
      <name val="Arial"/>
      <family val="2"/>
    </font>
    <font>
      <sz val="9.5"/>
      <color rgb="FF000000"/>
      <name val="Albany AMT"/>
      <family val="2"/>
    </font>
    <font>
      <sz val="8"/>
      <color rgb="FF000000"/>
      <name val="Courier"/>
      <family val="3"/>
    </font>
    <font>
      <b/>
      <sz val="9"/>
      <name val="Calibri"/>
      <family val="2"/>
    </font>
    <font>
      <sz val="9"/>
      <name val="Calibri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name val="Arial"/>
      <family val="2"/>
    </font>
    <font>
      <sz val="10"/>
      <color theme="8"/>
      <name val="Arial"/>
      <family val="2"/>
    </font>
    <font>
      <i/>
      <sz val="10"/>
      <color theme="8"/>
      <name val="Arial"/>
      <family val="2"/>
    </font>
    <font>
      <b/>
      <sz val="9"/>
      <name val="Arial"/>
      <family val="2"/>
    </font>
    <font>
      <sz val="11"/>
      <color rgb="FFFF0000"/>
      <name val="Marianne Light"/>
      <family val="2"/>
      <scheme val="minor"/>
    </font>
    <font>
      <u/>
      <sz val="11"/>
      <color theme="10"/>
      <name val="Marianne Light"/>
      <family val="2"/>
      <scheme val="minor"/>
    </font>
    <font>
      <u/>
      <sz val="10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0"/>
      </bottom>
      <diagonal/>
    </border>
  </borders>
  <cellStyleXfs count="12">
    <xf numFmtId="0" fontId="0" fillId="0" borderId="0"/>
    <xf numFmtId="164" fontId="2" fillId="0" borderId="0" applyFont="0" applyFill="0" applyBorder="0" applyAlignment="0" applyProtection="0"/>
    <xf numFmtId="0" fontId="8" fillId="3" borderId="0" applyNumberFormat="0" applyBorder="0" applyAlignment="0" applyProtection="0"/>
    <xf numFmtId="0" fontId="2" fillId="0" borderId="0"/>
    <xf numFmtId="0" fontId="2" fillId="0" borderId="0"/>
    <xf numFmtId="0" fontId="7" fillId="0" borderId="0"/>
    <xf numFmtId="0" fontId="6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43" fontId="7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291">
    <xf numFmtId="0" fontId="0" fillId="0" borderId="0" xfId="0"/>
    <xf numFmtId="0" fontId="9" fillId="0" borderId="0" xfId="0" applyFont="1"/>
    <xf numFmtId="0" fontId="9" fillId="0" borderId="0" xfId="0" applyFont="1" applyAlignment="1">
      <alignment horizontal="left"/>
    </xf>
    <xf numFmtId="0" fontId="4" fillId="2" borderId="0" xfId="2" applyFont="1" applyFill="1" applyAlignment="1">
      <alignment horizontal="left" vertical="center"/>
    </xf>
    <xf numFmtId="0" fontId="2" fillId="0" borderId="0" xfId="3"/>
    <xf numFmtId="0" fontId="3" fillId="0" borderId="0" xfId="3" applyFont="1" applyAlignment="1">
      <alignment vertical="center" wrapText="1"/>
    </xf>
    <xf numFmtId="0" fontId="2" fillId="0" borderId="0" xfId="3" applyAlignment="1">
      <alignment vertical="center"/>
    </xf>
    <xf numFmtId="9" fontId="0" fillId="0" borderId="0" xfId="0" applyNumberFormat="1"/>
    <xf numFmtId="0" fontId="9" fillId="4" borderId="1" xfId="0" applyFont="1" applyFill="1" applyBorder="1"/>
    <xf numFmtId="0" fontId="9" fillId="4" borderId="2" xfId="0" applyFont="1" applyFill="1" applyBorder="1"/>
    <xf numFmtId="165" fontId="9" fillId="0" borderId="0" xfId="0" applyNumberFormat="1" applyFont="1"/>
    <xf numFmtId="165" fontId="10" fillId="0" borderId="9" xfId="0" applyNumberFormat="1" applyFont="1" applyBorder="1" applyAlignment="1">
      <alignment vertical="top" wrapText="1"/>
    </xf>
    <xf numFmtId="165" fontId="9" fillId="0" borderId="9" xfId="0" applyNumberFormat="1" applyFont="1" applyBorder="1" applyAlignment="1">
      <alignment vertical="top" wrapText="1"/>
    </xf>
    <xf numFmtId="166" fontId="0" fillId="0" borderId="0" xfId="0" applyNumberFormat="1"/>
    <xf numFmtId="165" fontId="9" fillId="0" borderId="10" xfId="0" applyNumberFormat="1" applyFont="1" applyBorder="1" applyAlignment="1">
      <alignment vertical="top" wrapText="1"/>
    </xf>
    <xf numFmtId="165" fontId="10" fillId="0" borderId="10" xfId="0" applyNumberFormat="1" applyFont="1" applyBorder="1" applyAlignment="1">
      <alignment vertical="top" wrapText="1"/>
    </xf>
    <xf numFmtId="165" fontId="10" fillId="0" borderId="11" xfId="0" applyNumberFormat="1" applyFont="1" applyBorder="1" applyAlignment="1">
      <alignment vertical="top" wrapText="1"/>
    </xf>
    <xf numFmtId="165" fontId="9" fillId="0" borderId="12" xfId="0" applyNumberFormat="1" applyFont="1" applyBorder="1" applyAlignment="1">
      <alignment vertical="top" wrapText="1"/>
    </xf>
    <xf numFmtId="165" fontId="9" fillId="0" borderId="13" xfId="0" applyNumberFormat="1" applyFont="1" applyBorder="1" applyAlignment="1">
      <alignment vertical="top" wrapText="1"/>
    </xf>
    <xf numFmtId="165" fontId="9" fillId="0" borderId="14" xfId="0" applyNumberFormat="1" applyFont="1" applyBorder="1" applyAlignment="1">
      <alignment vertical="top" wrapText="1"/>
    </xf>
    <xf numFmtId="165" fontId="10" fillId="0" borderId="15" xfId="0" applyNumberFormat="1" applyFont="1" applyBorder="1" applyAlignment="1">
      <alignment vertical="top" wrapText="1"/>
    </xf>
    <xf numFmtId="165" fontId="10" fillId="0" borderId="13" xfId="0" applyNumberFormat="1" applyFont="1" applyBorder="1" applyAlignment="1">
      <alignment vertical="top" wrapText="1"/>
    </xf>
    <xf numFmtId="0" fontId="10" fillId="0" borderId="0" xfId="0" applyFont="1"/>
    <xf numFmtId="0" fontId="2" fillId="0" borderId="3" xfId="3" applyBorder="1"/>
    <xf numFmtId="0" fontId="2" fillId="0" borderId="4" xfId="3" applyBorder="1"/>
    <xf numFmtId="0" fontId="2" fillId="0" borderId="5" xfId="3" applyBorder="1"/>
    <xf numFmtId="167" fontId="2" fillId="0" borderId="4" xfId="3" applyNumberFormat="1" applyBorder="1"/>
    <xf numFmtId="0" fontId="9" fillId="4" borderId="2" xfId="0" applyFont="1" applyFill="1" applyBorder="1" applyAlignment="1">
      <alignment horizontal="left"/>
    </xf>
    <xf numFmtId="0" fontId="9" fillId="0" borderId="16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  <xf numFmtId="3" fontId="9" fillId="0" borderId="23" xfId="0" applyNumberFormat="1" applyFont="1" applyBorder="1" applyAlignment="1">
      <alignment vertical="top" wrapText="1"/>
    </xf>
    <xf numFmtId="165" fontId="9" fillId="0" borderId="24" xfId="0" applyNumberFormat="1" applyFont="1" applyBorder="1" applyAlignment="1">
      <alignment vertical="top" wrapText="1"/>
    </xf>
    <xf numFmtId="3" fontId="9" fillId="0" borderId="25" xfId="0" applyNumberFormat="1" applyFont="1" applyBorder="1" applyAlignment="1">
      <alignment vertical="top" wrapText="1"/>
    </xf>
    <xf numFmtId="165" fontId="9" fillId="0" borderId="26" xfId="0" applyNumberFormat="1" applyFont="1" applyBorder="1" applyAlignment="1">
      <alignment vertical="top" wrapText="1"/>
    </xf>
    <xf numFmtId="3" fontId="10" fillId="0" borderId="27" xfId="0" applyNumberFormat="1" applyFont="1" applyBorder="1" applyAlignment="1">
      <alignment vertical="top" wrapText="1"/>
    </xf>
    <xf numFmtId="165" fontId="10" fillId="0" borderId="28" xfId="0" applyNumberFormat="1" applyFont="1" applyBorder="1" applyAlignment="1">
      <alignment vertical="top" wrapText="1"/>
    </xf>
    <xf numFmtId="3" fontId="10" fillId="0" borderId="29" xfId="0" applyNumberFormat="1" applyFont="1" applyBorder="1" applyAlignment="1">
      <alignment vertical="top" wrapText="1"/>
    </xf>
    <xf numFmtId="165" fontId="10" fillId="0" borderId="30" xfId="0" applyNumberFormat="1" applyFont="1" applyBorder="1" applyAlignment="1">
      <alignment vertical="top" wrapText="1"/>
    </xf>
    <xf numFmtId="3" fontId="10" fillId="0" borderId="31" xfId="0" applyNumberFormat="1" applyFont="1" applyBorder="1" applyAlignment="1">
      <alignment vertical="top" wrapText="1"/>
    </xf>
    <xf numFmtId="165" fontId="10" fillId="0" borderId="32" xfId="0" applyNumberFormat="1" applyFont="1" applyBorder="1" applyAlignment="1">
      <alignment vertical="top" wrapText="1"/>
    </xf>
    <xf numFmtId="3" fontId="10" fillId="0" borderId="25" xfId="0" applyNumberFormat="1" applyFont="1" applyBorder="1" applyAlignment="1">
      <alignment vertical="top" wrapText="1"/>
    </xf>
    <xf numFmtId="165" fontId="10" fillId="0" borderId="26" xfId="0" applyNumberFormat="1" applyFont="1" applyBorder="1" applyAlignment="1">
      <alignment vertical="top" wrapText="1"/>
    </xf>
    <xf numFmtId="3" fontId="9" fillId="0" borderId="31" xfId="0" applyNumberFormat="1" applyFont="1" applyBorder="1" applyAlignment="1">
      <alignment vertical="top" wrapText="1"/>
    </xf>
    <xf numFmtId="165" fontId="9" fillId="0" borderId="32" xfId="0" applyNumberFormat="1" applyFont="1" applyBorder="1" applyAlignment="1">
      <alignment vertical="top" wrapText="1"/>
    </xf>
    <xf numFmtId="3" fontId="9" fillId="0" borderId="33" xfId="0" applyNumberFormat="1" applyFont="1" applyBorder="1" applyAlignment="1">
      <alignment vertical="top" wrapText="1"/>
    </xf>
    <xf numFmtId="165" fontId="9" fillId="0" borderId="34" xfId="0" applyNumberFormat="1" applyFont="1" applyBorder="1" applyAlignment="1">
      <alignment vertical="top" wrapText="1"/>
    </xf>
    <xf numFmtId="3" fontId="10" fillId="0" borderId="33" xfId="0" applyNumberFormat="1" applyFont="1" applyBorder="1" applyAlignment="1">
      <alignment vertical="top" wrapText="1"/>
    </xf>
    <xf numFmtId="165" fontId="10" fillId="0" borderId="34" xfId="0" applyNumberFormat="1" applyFont="1" applyBorder="1" applyAlignment="1">
      <alignment vertical="top" wrapText="1"/>
    </xf>
    <xf numFmtId="3" fontId="9" fillId="0" borderId="35" xfId="0" applyNumberFormat="1" applyFont="1" applyBorder="1" applyAlignment="1">
      <alignment vertical="top" wrapText="1"/>
    </xf>
    <xf numFmtId="165" fontId="9" fillId="0" borderId="36" xfId="0" applyNumberFormat="1" applyFont="1" applyBorder="1" applyAlignment="1">
      <alignment vertical="top" wrapText="1"/>
    </xf>
    <xf numFmtId="3" fontId="9" fillId="0" borderId="0" xfId="0" applyNumberFormat="1" applyFont="1"/>
    <xf numFmtId="0" fontId="11" fillId="0" borderId="3" xfId="0" applyFont="1" applyBorder="1" applyAlignment="1">
      <alignment horizontal="center" vertical="top" wrapText="1"/>
    </xf>
    <xf numFmtId="1" fontId="12" fillId="0" borderId="3" xfId="0" applyNumberFormat="1" applyFont="1" applyBorder="1" applyAlignment="1">
      <alignment vertical="top" wrapText="1"/>
    </xf>
    <xf numFmtId="0" fontId="0" fillId="5" borderId="0" xfId="0" applyFill="1"/>
    <xf numFmtId="0" fontId="13" fillId="0" borderId="0" xfId="0" applyFont="1"/>
    <xf numFmtId="0" fontId="2" fillId="5" borderId="0" xfId="3" applyFill="1" applyAlignment="1">
      <alignment vertical="center" wrapText="1"/>
    </xf>
    <xf numFmtId="0" fontId="3" fillId="5" borderId="0" xfId="3" applyFont="1" applyFill="1" applyAlignment="1">
      <alignment vertical="center" wrapText="1"/>
    </xf>
    <xf numFmtId="0" fontId="5" fillId="5" borderId="0" xfId="2" applyFont="1" applyFill="1" applyAlignment="1">
      <alignment horizontal="left" vertical="center"/>
    </xf>
    <xf numFmtId="0" fontId="2" fillId="5" borderId="0" xfId="3" applyFill="1" applyAlignment="1">
      <alignment vertical="center"/>
    </xf>
    <xf numFmtId="0" fontId="3" fillId="0" borderId="0" xfId="3" applyFont="1"/>
    <xf numFmtId="0" fontId="3" fillId="5" borderId="0" xfId="3" applyFont="1" applyFill="1"/>
    <xf numFmtId="0" fontId="15" fillId="5" borderId="0" xfId="0" applyFont="1" applyFill="1"/>
    <xf numFmtId="9" fontId="0" fillId="5" borderId="0" xfId="0" applyNumberFormat="1" applyFill="1"/>
    <xf numFmtId="0" fontId="14" fillId="5" borderId="0" xfId="0" applyFont="1" applyFill="1" applyAlignment="1">
      <alignment horizontal="left"/>
    </xf>
    <xf numFmtId="0" fontId="0" fillId="5" borderId="0" xfId="0" applyFill="1" applyAlignment="1">
      <alignment wrapText="1"/>
    </xf>
    <xf numFmtId="0" fontId="9" fillId="5" borderId="0" xfId="0" applyFont="1" applyFill="1" applyAlignment="1">
      <alignment horizontal="left"/>
    </xf>
    <xf numFmtId="0" fontId="2" fillId="5" borderId="0" xfId="3" applyFill="1" applyAlignment="1">
      <alignment horizontal="center" vertical="center" wrapText="1"/>
    </xf>
    <xf numFmtId="0" fontId="2" fillId="5" borderId="0" xfId="3" applyFill="1"/>
    <xf numFmtId="0" fontId="2" fillId="5" borderId="3" xfId="3" applyFill="1" applyBorder="1"/>
    <xf numFmtId="49" fontId="2" fillId="5" borderId="3" xfId="3" applyNumberFormat="1" applyFill="1" applyBorder="1"/>
    <xf numFmtId="167" fontId="2" fillId="5" borderId="0" xfId="3" applyNumberFormat="1" applyFill="1"/>
    <xf numFmtId="49" fontId="3" fillId="5" borderId="0" xfId="3" applyNumberFormat="1" applyFont="1" applyFill="1"/>
    <xf numFmtId="168" fontId="2" fillId="0" borderId="0" xfId="3" applyNumberFormat="1"/>
    <xf numFmtId="168" fontId="2" fillId="0" borderId="4" xfId="3" applyNumberFormat="1" applyBorder="1"/>
    <xf numFmtId="0" fontId="18" fillId="0" borderId="0" xfId="9" applyAlignment="1">
      <alignment horizontal="left"/>
    </xf>
    <xf numFmtId="0" fontId="18" fillId="0" borderId="0" xfId="9" applyAlignment="1">
      <alignment horizontal="right"/>
    </xf>
    <xf numFmtId="0" fontId="18" fillId="0" borderId="0" xfId="9" applyAlignment="1">
      <alignment horizontal="left" wrapText="1"/>
    </xf>
    <xf numFmtId="0" fontId="19" fillId="5" borderId="41" xfId="0" applyFont="1" applyFill="1" applyBorder="1" applyAlignment="1">
      <alignment vertical="top" wrapText="1"/>
    </xf>
    <xf numFmtId="0" fontId="19" fillId="5" borderId="9" xfId="0" applyFont="1" applyFill="1" applyBorder="1" applyAlignment="1">
      <alignment horizontal="center" vertical="top" wrapText="1"/>
    </xf>
    <xf numFmtId="1" fontId="20" fillId="5" borderId="9" xfId="0" applyNumberFormat="1" applyFont="1" applyFill="1" applyBorder="1" applyAlignment="1">
      <alignment vertical="top" wrapText="1"/>
    </xf>
    <xf numFmtId="0" fontId="19" fillId="5" borderId="51" xfId="0" applyFont="1" applyFill="1" applyBorder="1" applyAlignment="1">
      <alignment vertical="top" wrapText="1"/>
    </xf>
    <xf numFmtId="0" fontId="19" fillId="5" borderId="0" xfId="0" applyFont="1" applyFill="1" applyAlignment="1">
      <alignment vertical="top" wrapText="1"/>
    </xf>
    <xf numFmtId="170" fontId="18" fillId="0" borderId="0" xfId="10" applyNumberFormat="1" applyFont="1" applyFill="1" applyBorder="1" applyAlignment="1">
      <alignment horizontal="right"/>
    </xf>
    <xf numFmtId="0" fontId="2" fillId="5" borderId="3" xfId="3" applyFill="1" applyBorder="1" applyAlignment="1">
      <alignment wrapText="1"/>
    </xf>
    <xf numFmtId="169" fontId="0" fillId="0" borderId="0" xfId="0" applyNumberFormat="1"/>
    <xf numFmtId="3" fontId="9" fillId="5" borderId="31" xfId="0" applyNumberFormat="1" applyFont="1" applyFill="1" applyBorder="1" applyAlignment="1">
      <alignment vertical="top" wrapText="1"/>
    </xf>
    <xf numFmtId="165" fontId="9" fillId="5" borderId="10" xfId="0" applyNumberFormat="1" applyFont="1" applyFill="1" applyBorder="1" applyAlignment="1">
      <alignment vertical="top" wrapText="1"/>
    </xf>
    <xf numFmtId="165" fontId="9" fillId="5" borderId="32" xfId="0" applyNumberFormat="1" applyFont="1" applyFill="1" applyBorder="1" applyAlignment="1">
      <alignment vertical="top" wrapText="1"/>
    </xf>
    <xf numFmtId="3" fontId="9" fillId="5" borderId="25" xfId="0" applyNumberFormat="1" applyFont="1" applyFill="1" applyBorder="1" applyAlignment="1">
      <alignment vertical="top" wrapText="1"/>
    </xf>
    <xf numFmtId="165" fontId="9" fillId="5" borderId="26" xfId="0" applyNumberFormat="1" applyFont="1" applyFill="1" applyBorder="1" applyAlignment="1">
      <alignment vertical="top" wrapText="1"/>
    </xf>
    <xf numFmtId="3" fontId="10" fillId="5" borderId="27" xfId="0" applyNumberFormat="1" applyFont="1" applyFill="1" applyBorder="1" applyAlignment="1">
      <alignment vertical="top" wrapText="1"/>
    </xf>
    <xf numFmtId="165" fontId="10" fillId="5" borderId="53" xfId="0" applyNumberFormat="1" applyFont="1" applyFill="1" applyBorder="1" applyAlignment="1">
      <alignment vertical="top" wrapText="1"/>
    </xf>
    <xf numFmtId="165" fontId="10" fillId="5" borderId="28" xfId="0" applyNumberFormat="1" applyFont="1" applyFill="1" applyBorder="1" applyAlignment="1">
      <alignment vertical="top" wrapText="1"/>
    </xf>
    <xf numFmtId="0" fontId="9" fillId="0" borderId="3" xfId="0" applyFont="1" applyBorder="1" applyAlignment="1">
      <alignment horizontal="left" vertical="top" wrapText="1"/>
    </xf>
    <xf numFmtId="3" fontId="9" fillId="5" borderId="3" xfId="0" applyNumberFormat="1" applyFont="1" applyFill="1" applyBorder="1" applyAlignment="1">
      <alignment vertical="top" wrapText="1"/>
    </xf>
    <xf numFmtId="165" fontId="9" fillId="5" borderId="3" xfId="0" applyNumberFormat="1" applyFont="1" applyFill="1" applyBorder="1" applyAlignment="1">
      <alignment vertical="top" wrapText="1"/>
    </xf>
    <xf numFmtId="0" fontId="10" fillId="0" borderId="3" xfId="0" applyFont="1" applyBorder="1" applyAlignment="1">
      <alignment horizontal="left" vertical="top" wrapText="1"/>
    </xf>
    <xf numFmtId="3" fontId="10" fillId="5" borderId="3" xfId="0" applyNumberFormat="1" applyFont="1" applyFill="1" applyBorder="1" applyAlignment="1">
      <alignment vertical="top" wrapText="1"/>
    </xf>
    <xf numFmtId="165" fontId="10" fillId="5" borderId="3" xfId="0" applyNumberFormat="1" applyFont="1" applyFill="1" applyBorder="1" applyAlignment="1">
      <alignment vertical="top" wrapText="1"/>
    </xf>
    <xf numFmtId="0" fontId="18" fillId="6" borderId="0" xfId="9" applyFill="1" applyAlignment="1">
      <alignment horizontal="left"/>
    </xf>
    <xf numFmtId="0" fontId="19" fillId="7" borderId="9" xfId="0" applyFont="1" applyFill="1" applyBorder="1" applyAlignment="1">
      <alignment horizontal="center" vertical="top" wrapText="1"/>
    </xf>
    <xf numFmtId="1" fontId="20" fillId="7" borderId="9" xfId="0" applyNumberFormat="1" applyFont="1" applyFill="1" applyBorder="1" applyAlignment="1">
      <alignment vertical="top" wrapText="1"/>
    </xf>
    <xf numFmtId="0" fontId="19" fillId="7" borderId="37" xfId="0" applyFont="1" applyFill="1" applyBorder="1" applyAlignment="1">
      <alignment horizontal="center" vertical="top" wrapText="1"/>
    </xf>
    <xf numFmtId="1" fontId="20" fillId="7" borderId="37" xfId="0" applyNumberFormat="1" applyFont="1" applyFill="1" applyBorder="1" applyAlignment="1">
      <alignment vertical="top" wrapText="1"/>
    </xf>
    <xf numFmtId="170" fontId="18" fillId="0" borderId="0" xfId="9" applyNumberFormat="1" applyAlignment="1">
      <alignment horizontal="left"/>
    </xf>
    <xf numFmtId="171" fontId="18" fillId="0" borderId="0" xfId="9" applyNumberFormat="1" applyAlignment="1">
      <alignment horizontal="left"/>
    </xf>
    <xf numFmtId="1" fontId="0" fillId="0" borderId="0" xfId="0" applyNumberFormat="1"/>
    <xf numFmtId="49" fontId="3" fillId="5" borderId="3" xfId="3" applyNumberFormat="1" applyFont="1" applyFill="1" applyBorder="1"/>
    <xf numFmtId="167" fontId="3" fillId="5" borderId="3" xfId="3" applyNumberFormat="1" applyFont="1" applyFill="1" applyBorder="1"/>
    <xf numFmtId="165" fontId="2" fillId="0" borderId="0" xfId="3" applyNumberFormat="1"/>
    <xf numFmtId="10" fontId="0" fillId="0" borderId="0" xfId="0" applyNumberFormat="1"/>
    <xf numFmtId="0" fontId="21" fillId="0" borderId="3" xfId="0" applyFont="1" applyBorder="1" applyAlignment="1">
      <alignment horizontal="center" vertical="top" wrapText="1"/>
    </xf>
    <xf numFmtId="9" fontId="16" fillId="0" borderId="3" xfId="7" applyFont="1" applyFill="1" applyBorder="1" applyAlignment="1">
      <alignment vertical="top" wrapText="1"/>
    </xf>
    <xf numFmtId="169" fontId="16" fillId="0" borderId="3" xfId="7" applyNumberFormat="1" applyFont="1" applyFill="1" applyBorder="1" applyAlignment="1">
      <alignment vertical="top" wrapText="1"/>
    </xf>
    <xf numFmtId="0" fontId="1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21" fillId="0" borderId="0" xfId="0" applyFont="1"/>
    <xf numFmtId="0" fontId="16" fillId="0" borderId="0" xfId="0" applyFont="1"/>
    <xf numFmtId="0" fontId="9" fillId="5" borderId="0" xfId="0" applyFont="1" applyFill="1" applyAlignment="1">
      <alignment vertical="top"/>
    </xf>
    <xf numFmtId="0" fontId="10" fillId="5" borderId="64" xfId="0" applyFont="1" applyFill="1" applyBorder="1"/>
    <xf numFmtId="0" fontId="9" fillId="5" borderId="4" xfId="0" applyFont="1" applyFill="1" applyBorder="1" applyAlignment="1">
      <alignment horizontal="left" indent="1"/>
    </xf>
    <xf numFmtId="0" fontId="9" fillId="5" borderId="5" xfId="0" applyFont="1" applyFill="1" applyBorder="1" applyAlignment="1">
      <alignment horizontal="left" indent="1"/>
    </xf>
    <xf numFmtId="165" fontId="9" fillId="5" borderId="8" xfId="0" applyNumberFormat="1" applyFont="1" applyFill="1" applyBorder="1"/>
    <xf numFmtId="165" fontId="9" fillId="5" borderId="7" xfId="0" applyNumberFormat="1" applyFont="1" applyFill="1" applyBorder="1"/>
    <xf numFmtId="165" fontId="9" fillId="5" borderId="4" xfId="0" applyNumberFormat="1" applyFont="1" applyFill="1" applyBorder="1"/>
    <xf numFmtId="0" fontId="22" fillId="5" borderId="3" xfId="0" applyFont="1" applyFill="1" applyBorder="1"/>
    <xf numFmtId="0" fontId="23" fillId="5" borderId="64" xfId="0" applyFont="1" applyFill="1" applyBorder="1" applyAlignment="1">
      <alignment horizontal="left" vertical="center"/>
    </xf>
    <xf numFmtId="0" fontId="23" fillId="5" borderId="4" xfId="0" applyFont="1" applyFill="1" applyBorder="1" applyAlignment="1">
      <alignment horizontal="left" vertical="center"/>
    </xf>
    <xf numFmtId="0" fontId="23" fillId="5" borderId="66" xfId="0" applyFont="1" applyFill="1" applyBorder="1" applyAlignment="1">
      <alignment horizontal="left" vertical="center"/>
    </xf>
    <xf numFmtId="165" fontId="23" fillId="5" borderId="65" xfId="0" applyNumberFormat="1" applyFont="1" applyFill="1" applyBorder="1"/>
    <xf numFmtId="0" fontId="23" fillId="5" borderId="7" xfId="0" applyFont="1" applyFill="1" applyBorder="1" applyAlignment="1">
      <alignment horizontal="left" vertical="center"/>
    </xf>
    <xf numFmtId="165" fontId="23" fillId="5" borderId="8" xfId="0" applyNumberFormat="1" applyFont="1" applyFill="1" applyBorder="1"/>
    <xf numFmtId="2" fontId="22" fillId="5" borderId="6" xfId="0" applyNumberFormat="1" applyFont="1" applyFill="1" applyBorder="1"/>
    <xf numFmtId="0" fontId="23" fillId="5" borderId="64" xfId="0" applyFont="1" applyFill="1" applyBorder="1"/>
    <xf numFmtId="0" fontId="23" fillId="5" borderId="4" xfId="0" applyFont="1" applyFill="1" applyBorder="1"/>
    <xf numFmtId="0" fontId="16" fillId="5" borderId="0" xfId="0" applyFont="1" applyFill="1" applyBorder="1" applyAlignment="1">
      <alignment vertical="top"/>
    </xf>
    <xf numFmtId="0" fontId="23" fillId="5" borderId="3" xfId="0" applyFont="1" applyFill="1" applyBorder="1" applyAlignment="1">
      <alignment horizontal="left" indent="1"/>
    </xf>
    <xf numFmtId="0" fontId="22" fillId="4" borderId="3" xfId="0" applyFont="1" applyFill="1" applyBorder="1" applyAlignment="1">
      <alignment horizontal="center" vertical="center" wrapText="1"/>
    </xf>
    <xf numFmtId="165" fontId="22" fillId="5" borderId="3" xfId="0" applyNumberFormat="1" applyFont="1" applyFill="1" applyBorder="1"/>
    <xf numFmtId="165" fontId="23" fillId="5" borderId="3" xfId="0" applyNumberFormat="1" applyFont="1" applyFill="1" applyBorder="1"/>
    <xf numFmtId="165" fontId="22" fillId="5" borderId="3" xfId="0" applyNumberFormat="1" applyFont="1" applyFill="1" applyBorder="1" applyAlignment="1">
      <alignment horizontal="right"/>
    </xf>
    <xf numFmtId="165" fontId="10" fillId="5" borderId="66" xfId="0" applyNumberFormat="1" applyFont="1" applyFill="1" applyBorder="1"/>
    <xf numFmtId="165" fontId="10" fillId="5" borderId="64" xfId="0" applyNumberFormat="1" applyFont="1" applyFill="1" applyBorder="1"/>
    <xf numFmtId="165" fontId="10" fillId="5" borderId="65" xfId="0" applyNumberFormat="1" applyFont="1" applyFill="1" applyBorder="1"/>
    <xf numFmtId="0" fontId="21" fillId="5" borderId="61" xfId="0" applyFont="1" applyFill="1" applyBorder="1"/>
    <xf numFmtId="0" fontId="0" fillId="5" borderId="61" xfId="0" applyFill="1" applyBorder="1"/>
    <xf numFmtId="0" fontId="21" fillId="0" borderId="61" xfId="0" applyFont="1" applyBorder="1"/>
    <xf numFmtId="0" fontId="0" fillId="0" borderId="61" xfId="0" applyBorder="1"/>
    <xf numFmtId="0" fontId="0" fillId="0" borderId="67" xfId="0" applyBorder="1"/>
    <xf numFmtId="0" fontId="0" fillId="0" borderId="63" xfId="0" applyBorder="1"/>
    <xf numFmtId="0" fontId="0" fillId="0" borderId="62" xfId="0" applyBorder="1"/>
    <xf numFmtId="165" fontId="10" fillId="5" borderId="70" xfId="0" applyNumberFormat="1" applyFont="1" applyFill="1" applyBorder="1"/>
    <xf numFmtId="165" fontId="9" fillId="5" borderId="71" xfId="0" applyNumberFormat="1" applyFont="1" applyFill="1" applyBorder="1"/>
    <xf numFmtId="165" fontId="10" fillId="5" borderId="68" xfId="0" applyNumberFormat="1" applyFont="1" applyFill="1" applyBorder="1"/>
    <xf numFmtId="0" fontId="10" fillId="5" borderId="72" xfId="0" applyFont="1" applyFill="1" applyBorder="1"/>
    <xf numFmtId="165" fontId="10" fillId="5" borderId="73" xfId="0" applyNumberFormat="1" applyFont="1" applyFill="1" applyBorder="1"/>
    <xf numFmtId="165" fontId="10" fillId="5" borderId="72" xfId="0" applyNumberFormat="1" applyFont="1" applyFill="1" applyBorder="1" applyAlignment="1">
      <alignment horizontal="right"/>
    </xf>
    <xf numFmtId="165" fontId="10" fillId="5" borderId="72" xfId="0" applyNumberFormat="1" applyFont="1" applyFill="1" applyBorder="1"/>
    <xf numFmtId="165" fontId="10" fillId="5" borderId="74" xfId="0" applyNumberFormat="1" applyFont="1" applyFill="1" applyBorder="1"/>
    <xf numFmtId="0" fontId="23" fillId="5" borderId="76" xfId="0" applyFont="1" applyFill="1" applyBorder="1" applyAlignment="1">
      <alignment horizontal="left" vertical="center"/>
    </xf>
    <xf numFmtId="0" fontId="23" fillId="5" borderId="75" xfId="0" applyFont="1" applyFill="1" applyBorder="1"/>
    <xf numFmtId="165" fontId="23" fillId="5" borderId="77" xfId="0" applyNumberFormat="1" applyFont="1" applyFill="1" applyBorder="1"/>
    <xf numFmtId="0" fontId="0" fillId="5" borderId="0" xfId="0" applyFill="1" applyBorder="1"/>
    <xf numFmtId="0" fontId="23" fillId="5" borderId="75" xfId="0" applyFont="1" applyFill="1" applyBorder="1" applyAlignment="1">
      <alignment horizontal="left" vertical="center"/>
    </xf>
    <xf numFmtId="0" fontId="0" fillId="0" borderId="78" xfId="0" applyBorder="1"/>
    <xf numFmtId="0" fontId="22" fillId="5" borderId="69" xfId="0" applyFont="1" applyFill="1" applyBorder="1"/>
    <xf numFmtId="165" fontId="23" fillId="5" borderId="70" xfId="0" applyNumberFormat="1" applyFont="1" applyFill="1" applyBorder="1"/>
    <xf numFmtId="165" fontId="23" fillId="5" borderId="71" xfId="0" applyNumberFormat="1" applyFont="1" applyFill="1" applyBorder="1"/>
    <xf numFmtId="165" fontId="23" fillId="5" borderId="79" xfId="0" applyNumberFormat="1" applyFont="1" applyFill="1" applyBorder="1"/>
    <xf numFmtId="0" fontId="22" fillId="4" borderId="3" xfId="0" applyFont="1" applyFill="1" applyBorder="1" applyAlignment="1">
      <alignment horizontal="center" vertical="top" wrapText="1"/>
    </xf>
    <xf numFmtId="0" fontId="1" fillId="5" borderId="0" xfId="2" applyFont="1" applyFill="1" applyAlignment="1">
      <alignment horizontal="left" vertical="center"/>
    </xf>
    <xf numFmtId="0" fontId="0" fillId="5" borderId="0" xfId="0" applyFill="1" applyAlignment="1"/>
    <xf numFmtId="0" fontId="9" fillId="0" borderId="0" xfId="0" applyFont="1" applyAlignment="1"/>
    <xf numFmtId="0" fontId="9" fillId="0" borderId="61" xfId="0" applyFont="1" applyBorder="1" applyAlignment="1"/>
    <xf numFmtId="0" fontId="9" fillId="5" borderId="0" xfId="0" applyFont="1" applyFill="1"/>
    <xf numFmtId="0" fontId="1" fillId="5" borderId="0" xfId="0" applyFont="1" applyFill="1" applyAlignment="1"/>
    <xf numFmtId="0" fontId="3" fillId="0" borderId="0" xfId="3" applyFont="1" applyAlignment="1">
      <alignment vertical="center"/>
    </xf>
    <xf numFmtId="0" fontId="25" fillId="0" borderId="0" xfId="3" applyFont="1"/>
    <xf numFmtId="167" fontId="25" fillId="0" borderId="0" xfId="3" applyNumberFormat="1" applyFont="1"/>
    <xf numFmtId="165" fontId="0" fillId="0" borderId="63" xfId="0" applyNumberFormat="1" applyBorder="1"/>
    <xf numFmtId="9" fontId="2" fillId="0" borderId="0" xfId="7" applyFont="1" applyFill="1"/>
    <xf numFmtId="0" fontId="3" fillId="0" borderId="0" xfId="4" applyFont="1" applyFill="1" applyAlignment="1">
      <alignment vertical="center"/>
    </xf>
    <xf numFmtId="0" fontId="2" fillId="0" borderId="0" xfId="4" applyFill="1"/>
    <xf numFmtId="0" fontId="2" fillId="0" borderId="1" xfId="4" applyFill="1" applyBorder="1"/>
    <xf numFmtId="0" fontId="2" fillId="0" borderId="3" xfId="4" applyFill="1" applyBorder="1"/>
    <xf numFmtId="0" fontId="2" fillId="0" borderId="6" xfId="4" applyFill="1" applyBorder="1"/>
    <xf numFmtId="167" fontId="2" fillId="0" borderId="0" xfId="4" applyNumberFormat="1" applyFill="1"/>
    <xf numFmtId="172" fontId="17" fillId="0" borderId="55" xfId="0" applyNumberFormat="1" applyFont="1" applyFill="1" applyBorder="1" applyAlignment="1">
      <alignment horizontal="right"/>
    </xf>
    <xf numFmtId="167" fontId="2" fillId="0" borderId="7" xfId="4" applyNumberFormat="1" applyFill="1" applyBorder="1"/>
    <xf numFmtId="0" fontId="2" fillId="0" borderId="4" xfId="4" applyFill="1" applyBorder="1"/>
    <xf numFmtId="1" fontId="2" fillId="0" borderId="8" xfId="4" applyNumberFormat="1" applyFill="1" applyBorder="1"/>
    <xf numFmtId="167" fontId="25" fillId="0" borderId="7" xfId="4" applyNumberFormat="1" applyFont="1" applyFill="1" applyBorder="1"/>
    <xf numFmtId="0" fontId="25" fillId="0" borderId="0" xfId="7" applyNumberFormat="1" applyFont="1" applyFill="1"/>
    <xf numFmtId="9" fontId="2" fillId="0" borderId="0" xfId="4" applyNumberFormat="1" applyFill="1"/>
    <xf numFmtId="168" fontId="17" fillId="0" borderId="55" xfId="0" applyNumberFormat="1" applyFont="1" applyFill="1" applyBorder="1" applyAlignment="1">
      <alignment horizontal="right"/>
    </xf>
    <xf numFmtId="9" fontId="25" fillId="0" borderId="0" xfId="4" applyNumberFormat="1" applyFont="1" applyFill="1"/>
    <xf numFmtId="0" fontId="25" fillId="0" borderId="0" xfId="4" applyFont="1" applyFill="1"/>
    <xf numFmtId="9" fontId="17" fillId="0" borderId="55" xfId="7" applyNumberFormat="1" applyFont="1" applyFill="1" applyBorder="1" applyAlignment="1">
      <alignment horizontal="right"/>
    </xf>
    <xf numFmtId="169" fontId="2" fillId="0" borderId="0" xfId="4" applyNumberFormat="1" applyFill="1"/>
    <xf numFmtId="0" fontId="26" fillId="0" borderId="0" xfId="2" applyFont="1" applyFill="1" applyAlignment="1">
      <alignment horizontal="left" vertical="center"/>
    </xf>
    <xf numFmtId="0" fontId="25" fillId="0" borderId="0" xfId="4" applyFont="1" applyFill="1" applyAlignment="1">
      <alignment vertical="center"/>
    </xf>
    <xf numFmtId="0" fontId="2" fillId="0" borderId="5" xfId="4" applyFill="1" applyBorder="1"/>
    <xf numFmtId="1" fontId="2" fillId="0" borderId="0" xfId="4" applyNumberFormat="1" applyFill="1"/>
    <xf numFmtId="168" fontId="2" fillId="0" borderId="0" xfId="4" applyNumberFormat="1" applyFill="1"/>
    <xf numFmtId="0" fontId="1" fillId="0" borderId="0" xfId="0" applyFont="1" applyFill="1" applyAlignment="1"/>
    <xf numFmtId="165" fontId="2" fillId="0" borderId="0" xfId="4" applyNumberFormat="1" applyFill="1"/>
    <xf numFmtId="0" fontId="4" fillId="0" borderId="0" xfId="2" applyFont="1" applyFill="1" applyAlignment="1">
      <alignment horizontal="left" vertical="center"/>
    </xf>
    <xf numFmtId="2" fontId="2" fillId="0" borderId="0" xfId="4" applyNumberFormat="1" applyFill="1"/>
    <xf numFmtId="0" fontId="3" fillId="5" borderId="0" xfId="4" applyFont="1" applyFill="1" applyAlignment="1">
      <alignment vertical="center" wrapText="1"/>
    </xf>
    <xf numFmtId="0" fontId="2" fillId="5" borderId="0" xfId="3" applyFill="1" applyAlignment="1">
      <alignment horizontal="center" vertical="center" wrapText="1"/>
    </xf>
    <xf numFmtId="167" fontId="2" fillId="5" borderId="3" xfId="3" applyNumberFormat="1" applyFont="1" applyFill="1" applyBorder="1"/>
    <xf numFmtId="173" fontId="2" fillId="5" borderId="3" xfId="3" applyNumberFormat="1" applyFont="1" applyFill="1" applyBorder="1"/>
    <xf numFmtId="173" fontId="2" fillId="5" borderId="0" xfId="3" applyNumberFormat="1" applyFill="1"/>
    <xf numFmtId="9" fontId="2" fillId="5" borderId="0" xfId="7" applyFont="1" applyFill="1"/>
    <xf numFmtId="0" fontId="30" fillId="0" borderId="0" xfId="11" applyFont="1"/>
    <xf numFmtId="0" fontId="21" fillId="5" borderId="0" xfId="0" applyFont="1" applyFill="1"/>
    <xf numFmtId="0" fontId="10" fillId="5" borderId="69" xfId="0" applyFont="1" applyFill="1" applyBorder="1" applyAlignment="1">
      <alignment horizontal="center" vertical="center"/>
    </xf>
    <xf numFmtId="0" fontId="0" fillId="5" borderId="63" xfId="0" applyFill="1" applyBorder="1"/>
    <xf numFmtId="0" fontId="10" fillId="5" borderId="3" xfId="0" applyFont="1" applyFill="1" applyBorder="1" applyAlignment="1">
      <alignment horizontal="center" vertical="center" wrapText="1"/>
    </xf>
    <xf numFmtId="0" fontId="9" fillId="5" borderId="61" xfId="0" applyFont="1" applyFill="1" applyBorder="1" applyAlignment="1"/>
    <xf numFmtId="0" fontId="0" fillId="5" borderId="67" xfId="0" applyFill="1" applyBorder="1"/>
    <xf numFmtId="0" fontId="1" fillId="5" borderId="0" xfId="2" applyFont="1" applyFill="1" applyAlignment="1">
      <alignment horizontal="left" vertical="center" wrapText="1"/>
    </xf>
    <xf numFmtId="0" fontId="3" fillId="5" borderId="0" xfId="4" applyFont="1" applyFill="1" applyAlignment="1">
      <alignment horizontal="left" vertical="center" wrapText="1"/>
    </xf>
    <xf numFmtId="0" fontId="2" fillId="5" borderId="0" xfId="3" applyFill="1" applyAlignment="1">
      <alignment horizontal="center" vertical="center" wrapText="1"/>
    </xf>
    <xf numFmtId="0" fontId="1" fillId="0" borderId="61" xfId="4" applyFont="1" applyBorder="1" applyAlignment="1">
      <alignment wrapText="1"/>
    </xf>
    <xf numFmtId="0" fontId="1" fillId="5" borderId="61" xfId="2" applyFont="1" applyFill="1" applyBorder="1" applyAlignment="1">
      <alignment vertical="center"/>
    </xf>
    <xf numFmtId="0" fontId="1" fillId="5" borderId="0" xfId="2" applyFont="1" applyFill="1" applyAlignment="1">
      <alignment vertical="center"/>
    </xf>
    <xf numFmtId="0" fontId="1" fillId="0" borderId="0" xfId="4" applyFont="1" applyAlignment="1">
      <alignment wrapText="1"/>
    </xf>
    <xf numFmtId="0" fontId="9" fillId="0" borderId="8" xfId="0" applyFont="1" applyBorder="1" applyAlignment="1">
      <alignment horizontal="left" vertical="center" wrapText="1"/>
    </xf>
    <xf numFmtId="0" fontId="9" fillId="0" borderId="57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0" fontId="9" fillId="0" borderId="58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 wrapText="1"/>
    </xf>
    <xf numFmtId="0" fontId="9" fillId="0" borderId="5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6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60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0" borderId="59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0" fontId="9" fillId="0" borderId="43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9" fillId="5" borderId="15" xfId="0" applyFont="1" applyFill="1" applyBorder="1" applyAlignment="1">
      <alignment horizontal="center" vertical="top" wrapText="1"/>
    </xf>
    <xf numFmtId="0" fontId="19" fillId="5" borderId="53" xfId="0" applyFont="1" applyFill="1" applyBorder="1" applyAlignment="1">
      <alignment horizontal="center" vertical="top" wrapText="1"/>
    </xf>
    <xf numFmtId="0" fontId="19" fillId="5" borderId="10" xfId="0" applyFont="1" applyFill="1" applyBorder="1" applyAlignment="1">
      <alignment horizontal="center" vertical="top" wrapText="1"/>
    </xf>
    <xf numFmtId="0" fontId="19" fillId="7" borderId="15" xfId="0" applyFont="1" applyFill="1" applyBorder="1" applyAlignment="1">
      <alignment horizontal="center" vertical="top" wrapText="1"/>
    </xf>
    <xf numFmtId="0" fontId="19" fillId="7" borderId="53" xfId="0" applyFont="1" applyFill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0" fontId="19" fillId="5" borderId="52" xfId="0" applyFont="1" applyFill="1" applyBorder="1" applyAlignment="1">
      <alignment horizontal="center" vertical="top" wrapText="1"/>
    </xf>
    <xf numFmtId="0" fontId="19" fillId="5" borderId="48" xfId="0" applyFont="1" applyFill="1" applyBorder="1" applyAlignment="1">
      <alignment horizontal="center" vertical="top" wrapText="1"/>
    </xf>
    <xf numFmtId="0" fontId="19" fillId="5" borderId="50" xfId="0" applyFont="1" applyFill="1" applyBorder="1" applyAlignment="1">
      <alignment horizontal="center" vertical="top" wrapText="1"/>
    </xf>
    <xf numFmtId="0" fontId="19" fillId="7" borderId="54" xfId="0" applyFont="1" applyFill="1" applyBorder="1" applyAlignment="1">
      <alignment horizontal="center" vertical="top" wrapText="1"/>
    </xf>
    <xf numFmtId="0" fontId="19" fillId="5" borderId="49" xfId="0" applyFont="1" applyFill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left" wrapText="1"/>
    </xf>
    <xf numFmtId="0" fontId="1" fillId="0" borderId="61" xfId="4" applyFont="1" applyBorder="1" applyAlignment="1">
      <alignment horizontal="left" wrapText="1"/>
    </xf>
    <xf numFmtId="0" fontId="1" fillId="0" borderId="80" xfId="4" applyFont="1" applyBorder="1" applyAlignment="1">
      <alignment horizontal="left" wrapText="1"/>
    </xf>
    <xf numFmtId="0" fontId="24" fillId="5" borderId="0" xfId="0" applyFont="1" applyFill="1" applyAlignment="1">
      <alignment horizontal="left" vertical="center" wrapText="1"/>
    </xf>
    <xf numFmtId="0" fontId="10" fillId="5" borderId="69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" fillId="5" borderId="61" xfId="4" applyFont="1" applyFill="1" applyBorder="1" applyAlignment="1">
      <alignment wrapText="1"/>
    </xf>
    <xf numFmtId="0" fontId="2" fillId="0" borderId="0" xfId="4" applyFill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0" fontId="18" fillId="0" borderId="0" xfId="9" applyAlignment="1">
      <alignment horizontal="center"/>
    </xf>
  </cellXfs>
  <cellStyles count="12">
    <cellStyle name="Euro" xfId="1"/>
    <cellStyle name="Lien hypertexte" xfId="11" builtinId="8"/>
    <cellStyle name="Milliers" xfId="10" builtinId="3"/>
    <cellStyle name="Neutre" xfId="2" builtinId="28"/>
    <cellStyle name="Normal" xfId="0" builtinId="0"/>
    <cellStyle name="Normal 2" xfId="3"/>
    <cellStyle name="Normal 2 2" xfId="4"/>
    <cellStyle name="Normal 3" xfId="5"/>
    <cellStyle name="Normal 4" xfId="9"/>
    <cellStyle name="Normal 5 2" xfId="6"/>
    <cellStyle name="Pourcentage" xfId="7" builtinId="5"/>
    <cellStyle name="Pourcentage 2" xfId="8"/>
  </cellStyles>
  <dxfs count="0"/>
  <tableStyles count="0" defaultTableStyle="TableStyleMedium2" defaultPivotStyle="PivotStyleLight16"/>
  <colors>
    <mruColors>
      <color rgb="FFFF8D7E"/>
      <color rgb="FF484D7A"/>
      <color rgb="FF0770BE"/>
      <color rgb="FF595959"/>
      <color rgb="FF7A7A7A"/>
      <color rgb="FFB3A2C7"/>
      <color rgb="FFE46C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+mj-lt"/>
              </a:defRPr>
            </a:pPr>
            <a:r>
              <a:rPr lang="fr-FR" b="1">
                <a:solidFill>
                  <a:schemeClr val="tx1"/>
                </a:solidFill>
                <a:latin typeface="+mj-lt"/>
              </a:rPr>
              <a:t>Enseignants</a:t>
            </a:r>
            <a:r>
              <a:rPr lang="fr-FR" b="1" baseline="0">
                <a:solidFill>
                  <a:schemeClr val="tx1"/>
                </a:solidFill>
                <a:latin typeface="+mj-lt"/>
              </a:rPr>
              <a:t> du p</a:t>
            </a:r>
            <a:r>
              <a:rPr lang="fr-FR" b="1">
                <a:solidFill>
                  <a:schemeClr val="tx1"/>
                </a:solidFill>
                <a:latin typeface="+mj-lt"/>
              </a:rPr>
              <a:t>remier degré</a:t>
            </a:r>
          </a:p>
        </c:rich>
      </c:tx>
      <c:layout>
        <c:manualLayout>
          <c:xMode val="edge"/>
          <c:yMode val="edge"/>
          <c:x val="0.34518275745257454"/>
          <c:y val="1.19854797386603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1140849879564751E-2"/>
          <c:y val="0.21457106543630469"/>
          <c:w val="0.89300288433614827"/>
          <c:h val="0.7052316705397498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'Données_6.1(1)'!$A$3</c:f>
              <c:strCache>
                <c:ptCount val="1"/>
                <c:pt idx="0">
                  <c:v>Hommes</c:v>
                </c:pt>
              </c:strCache>
            </c:strRef>
          </c:tx>
          <c:spPr>
            <a:ln>
              <a:solidFill>
                <a:srgbClr val="0770BE"/>
              </a:solidFill>
            </a:ln>
          </c:spPr>
          <c:marker>
            <c:symbol val="none"/>
          </c:marker>
          <c:xVal>
            <c:numRef>
              <c:f>'Données_6.1(1)'!$A$4:$A$44</c:f>
              <c:numCache>
                <c:formatCode>0;0</c:formatCode>
                <c:ptCount val="41"/>
                <c:pt idx="0">
                  <c:v>-1258</c:v>
                </c:pt>
                <c:pt idx="1">
                  <c:v>-1277</c:v>
                </c:pt>
                <c:pt idx="2">
                  <c:v>-1206</c:v>
                </c:pt>
                <c:pt idx="3">
                  <c:v>-1111</c:v>
                </c:pt>
                <c:pt idx="4">
                  <c:v>-1318</c:v>
                </c:pt>
                <c:pt idx="5">
                  <c:v>-1298</c:v>
                </c:pt>
                <c:pt idx="6">
                  <c:v>-1409</c:v>
                </c:pt>
                <c:pt idx="7">
                  <c:v>-1632</c:v>
                </c:pt>
                <c:pt idx="8">
                  <c:v>-1594</c:v>
                </c:pt>
                <c:pt idx="9">
                  <c:v>-1483</c:v>
                </c:pt>
                <c:pt idx="10">
                  <c:v>-1680</c:v>
                </c:pt>
                <c:pt idx="11">
                  <c:v>-951</c:v>
                </c:pt>
                <c:pt idx="12">
                  <c:v>-733</c:v>
                </c:pt>
                <c:pt idx="13">
                  <c:v>-539</c:v>
                </c:pt>
                <c:pt idx="14">
                  <c:v>-965</c:v>
                </c:pt>
                <c:pt idx="15">
                  <c:v>-1150</c:v>
                </c:pt>
                <c:pt idx="16">
                  <c:v>-1665</c:v>
                </c:pt>
                <c:pt idx="17">
                  <c:v>-1844</c:v>
                </c:pt>
                <c:pt idx="18">
                  <c:v>-1704</c:v>
                </c:pt>
                <c:pt idx="19">
                  <c:v>-1818</c:v>
                </c:pt>
                <c:pt idx="20">
                  <c:v>-1866</c:v>
                </c:pt>
                <c:pt idx="21">
                  <c:v>-1895</c:v>
                </c:pt>
                <c:pt idx="22">
                  <c:v>-2038</c:v>
                </c:pt>
                <c:pt idx="23">
                  <c:v>-2297</c:v>
                </c:pt>
                <c:pt idx="24">
                  <c:v>-2235</c:v>
                </c:pt>
                <c:pt idx="25">
                  <c:v>-1758</c:v>
                </c:pt>
                <c:pt idx="26">
                  <c:v>-1379</c:v>
                </c:pt>
                <c:pt idx="27">
                  <c:v>-1373</c:v>
                </c:pt>
                <c:pt idx="28">
                  <c:v>-1273</c:v>
                </c:pt>
                <c:pt idx="29">
                  <c:v>-1473</c:v>
                </c:pt>
                <c:pt idx="30">
                  <c:v>-1323</c:v>
                </c:pt>
                <c:pt idx="31">
                  <c:v>-1197</c:v>
                </c:pt>
                <c:pt idx="32">
                  <c:v>-872</c:v>
                </c:pt>
                <c:pt idx="33">
                  <c:v>-816</c:v>
                </c:pt>
                <c:pt idx="34">
                  <c:v>-681</c:v>
                </c:pt>
                <c:pt idx="35">
                  <c:v>-615</c:v>
                </c:pt>
                <c:pt idx="36">
                  <c:v>-451</c:v>
                </c:pt>
                <c:pt idx="37">
                  <c:v>-354</c:v>
                </c:pt>
                <c:pt idx="38">
                  <c:v>-330</c:v>
                </c:pt>
                <c:pt idx="39">
                  <c:v>-256</c:v>
                </c:pt>
                <c:pt idx="40">
                  <c:v>-486</c:v>
                </c:pt>
              </c:numCache>
            </c:numRef>
          </c:xVal>
          <c:yVal>
            <c:numRef>
              <c:f>'Données_6.1(1)'!$B$4:$B$44</c:f>
              <c:numCache>
                <c:formatCode>General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0C7-46C8-8B33-45A14F313B38}"/>
            </c:ext>
          </c:extLst>
        </c:ser>
        <c:ser>
          <c:idx val="1"/>
          <c:order val="1"/>
          <c:tx>
            <c:strRef>
              <c:f>'Données_6.1(1)'!$C$3</c:f>
              <c:strCache>
                <c:ptCount val="1"/>
                <c:pt idx="0">
                  <c:v>Femmes</c:v>
                </c:pt>
              </c:strCache>
            </c:strRef>
          </c:tx>
          <c:spPr>
            <a:ln>
              <a:solidFill>
                <a:srgbClr val="D08A77"/>
              </a:solidFill>
            </a:ln>
          </c:spPr>
          <c:marker>
            <c:symbol val="none"/>
          </c:marker>
          <c:xVal>
            <c:numRef>
              <c:f>'Données_6.1(1)'!$C$4:$C$44</c:f>
              <c:numCache>
                <c:formatCode>0</c:formatCode>
                <c:ptCount val="41"/>
                <c:pt idx="0">
                  <c:v>7987</c:v>
                </c:pt>
                <c:pt idx="1">
                  <c:v>8433</c:v>
                </c:pt>
                <c:pt idx="2">
                  <c:v>7506</c:v>
                </c:pt>
                <c:pt idx="3">
                  <c:v>7717</c:v>
                </c:pt>
                <c:pt idx="4">
                  <c:v>8414</c:v>
                </c:pt>
                <c:pt idx="5">
                  <c:v>8177</c:v>
                </c:pt>
                <c:pt idx="6">
                  <c:v>8826</c:v>
                </c:pt>
                <c:pt idx="7">
                  <c:v>10053</c:v>
                </c:pt>
                <c:pt idx="8">
                  <c:v>9900</c:v>
                </c:pt>
                <c:pt idx="9">
                  <c:v>9973</c:v>
                </c:pt>
                <c:pt idx="10">
                  <c:v>11083</c:v>
                </c:pt>
                <c:pt idx="11">
                  <c:v>6068</c:v>
                </c:pt>
                <c:pt idx="12">
                  <c:v>4683</c:v>
                </c:pt>
                <c:pt idx="13">
                  <c:v>3351</c:v>
                </c:pt>
                <c:pt idx="14">
                  <c:v>5851</c:v>
                </c:pt>
                <c:pt idx="15">
                  <c:v>6549</c:v>
                </c:pt>
                <c:pt idx="16">
                  <c:v>9352</c:v>
                </c:pt>
                <c:pt idx="17">
                  <c:v>10209</c:v>
                </c:pt>
                <c:pt idx="18">
                  <c:v>9384</c:v>
                </c:pt>
                <c:pt idx="19">
                  <c:v>10374</c:v>
                </c:pt>
                <c:pt idx="20">
                  <c:v>11151</c:v>
                </c:pt>
                <c:pt idx="21">
                  <c:v>11383</c:v>
                </c:pt>
                <c:pt idx="22">
                  <c:v>12222</c:v>
                </c:pt>
                <c:pt idx="23">
                  <c:v>12011</c:v>
                </c:pt>
                <c:pt idx="24">
                  <c:v>10946</c:v>
                </c:pt>
                <c:pt idx="25">
                  <c:v>9026</c:v>
                </c:pt>
                <c:pt idx="26">
                  <c:v>7167</c:v>
                </c:pt>
                <c:pt idx="27">
                  <c:v>6551</c:v>
                </c:pt>
                <c:pt idx="28">
                  <c:v>6965</c:v>
                </c:pt>
                <c:pt idx="29">
                  <c:v>7379</c:v>
                </c:pt>
                <c:pt idx="30">
                  <c:v>7050</c:v>
                </c:pt>
                <c:pt idx="31">
                  <c:v>7389</c:v>
                </c:pt>
                <c:pt idx="32">
                  <c:v>4815</c:v>
                </c:pt>
                <c:pt idx="33">
                  <c:v>4424</c:v>
                </c:pt>
                <c:pt idx="34">
                  <c:v>3552</c:v>
                </c:pt>
                <c:pt idx="35">
                  <c:v>3034</c:v>
                </c:pt>
                <c:pt idx="36">
                  <c:v>1814</c:v>
                </c:pt>
                <c:pt idx="37">
                  <c:v>1212</c:v>
                </c:pt>
                <c:pt idx="38">
                  <c:v>1010</c:v>
                </c:pt>
                <c:pt idx="39">
                  <c:v>623</c:v>
                </c:pt>
                <c:pt idx="40">
                  <c:v>1155</c:v>
                </c:pt>
              </c:numCache>
            </c:numRef>
          </c:xVal>
          <c:yVal>
            <c:numRef>
              <c:f>'Données_6.1(1)'!$B$4:$B$44</c:f>
              <c:numCache>
                <c:formatCode>General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0C7-46C8-8B33-45A14F313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18848"/>
        <c:axId val="100729984"/>
      </c:scatterChart>
      <c:valAx>
        <c:axId val="97118848"/>
        <c:scaling>
          <c:orientation val="minMax"/>
          <c:max val="14000"/>
          <c:min val="-14000"/>
        </c:scaling>
        <c:delete val="0"/>
        <c:axPos val="b"/>
        <c:numFmt formatCode="#,##0;#,##0;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00729984"/>
        <c:crosses val="autoZero"/>
        <c:crossBetween val="midCat"/>
        <c:majorUnit val="4000"/>
      </c:valAx>
      <c:valAx>
        <c:axId val="100729984"/>
        <c:scaling>
          <c:orientation val="minMax"/>
          <c:max val="4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97118848"/>
        <c:crosses val="autoZero"/>
        <c:crossBetween val="midCat"/>
      </c:valAx>
      <c:spPr>
        <a:solidFill>
          <a:schemeClr val="accent2"/>
        </a:solidFill>
      </c:spPr>
    </c:plotArea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Agrégés</a:t>
            </a:r>
          </a:p>
        </c:rich>
      </c:tx>
      <c:layout>
        <c:manualLayout>
          <c:xMode val="edge"/>
          <c:yMode val="edge"/>
          <c:x val="0.11665393872353348"/>
          <c:y val="5.15768321513002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6547726346586433E-2"/>
          <c:y val="2.8328640659792743E-2"/>
          <c:w val="0.92164912348058814"/>
          <c:h val="0.735029031221812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Données_6.7!$E$1</c:f>
              <c:strCache>
                <c:ptCount val="1"/>
                <c:pt idx="0">
                  <c:v>hommes_Hors_classe</c:v>
                </c:pt>
              </c:strCache>
            </c:strRef>
          </c:tx>
          <c:spPr>
            <a:solidFill>
              <a:srgbClr val="0770BE"/>
            </a:solidFill>
            <a:ln>
              <a:noFill/>
            </a:ln>
            <a:effectLst/>
          </c:spPr>
          <c:invertIfNegative val="0"/>
          <c:cat>
            <c:multiLvlStrRef>
              <c:f>Données_6.7!$B$98:$C$145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Données_6.7!$E$50:$E$97</c:f>
              <c:numCache>
                <c:formatCode>_-* #\ ##0.0_-;\-* #\ ##0.0_-;_-* "-"??_-;_-@_-</c:formatCode>
                <c:ptCount val="48"/>
                <c:pt idx="1">
                  <c:v>2.9520295202951998</c:v>
                </c:pt>
                <c:pt idx="2">
                  <c:v>0</c:v>
                </c:pt>
                <c:pt idx="4">
                  <c:v>4.5045045045045002</c:v>
                </c:pt>
                <c:pt idx="5">
                  <c:v>0</c:v>
                </c:pt>
                <c:pt idx="7">
                  <c:v>4.6232876712328803</c:v>
                </c:pt>
                <c:pt idx="8">
                  <c:v>0</c:v>
                </c:pt>
                <c:pt idx="10">
                  <c:v>8.1314878892733606</c:v>
                </c:pt>
                <c:pt idx="11">
                  <c:v>0</c:v>
                </c:pt>
                <c:pt idx="13">
                  <c:v>7.61014686248331</c:v>
                </c:pt>
                <c:pt idx="14">
                  <c:v>0</c:v>
                </c:pt>
                <c:pt idx="16">
                  <c:v>16.117647058823501</c:v>
                </c:pt>
                <c:pt idx="17">
                  <c:v>0</c:v>
                </c:pt>
                <c:pt idx="19">
                  <c:v>20.533642691415299</c:v>
                </c:pt>
                <c:pt idx="20">
                  <c:v>0</c:v>
                </c:pt>
                <c:pt idx="22">
                  <c:v>27.673649393605299</c:v>
                </c:pt>
                <c:pt idx="23">
                  <c:v>0</c:v>
                </c:pt>
                <c:pt idx="25">
                  <c:v>42.344244984160497</c:v>
                </c:pt>
                <c:pt idx="26">
                  <c:v>0</c:v>
                </c:pt>
                <c:pt idx="28">
                  <c:v>46.2537462537463</c:v>
                </c:pt>
                <c:pt idx="29">
                  <c:v>0</c:v>
                </c:pt>
                <c:pt idx="31">
                  <c:v>58.067831449126402</c:v>
                </c:pt>
                <c:pt idx="32">
                  <c:v>0</c:v>
                </c:pt>
                <c:pt idx="34">
                  <c:v>67.035175879397002</c:v>
                </c:pt>
                <c:pt idx="35">
                  <c:v>0</c:v>
                </c:pt>
                <c:pt idx="37">
                  <c:v>72.016460905349803</c:v>
                </c:pt>
                <c:pt idx="38">
                  <c:v>0</c:v>
                </c:pt>
                <c:pt idx="40">
                  <c:v>75.133404482390603</c:v>
                </c:pt>
                <c:pt idx="41">
                  <c:v>0</c:v>
                </c:pt>
                <c:pt idx="43">
                  <c:v>71.906354515050197</c:v>
                </c:pt>
                <c:pt idx="44">
                  <c:v>0</c:v>
                </c:pt>
                <c:pt idx="46">
                  <c:v>67.010309278350505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32-4FCB-9479-08DB9DD2C483}"/>
            </c:ext>
          </c:extLst>
        </c:ser>
        <c:ser>
          <c:idx val="1"/>
          <c:order val="1"/>
          <c:tx>
            <c:strRef>
              <c:f>Données_6.7!$F$1</c:f>
              <c:strCache>
                <c:ptCount val="1"/>
                <c:pt idx="0">
                  <c:v>hommes_Classe_exceptionelle</c:v>
                </c:pt>
              </c:strCache>
            </c:strRef>
          </c:tx>
          <c:spPr>
            <a:solidFill>
              <a:srgbClr val="484D7A"/>
            </a:solidFill>
            <a:ln>
              <a:noFill/>
            </a:ln>
            <a:effectLst/>
          </c:spPr>
          <c:invertIfNegative val="0"/>
          <c:cat>
            <c:multiLvlStrRef>
              <c:f>Données_6.7!$B$98:$C$145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Données_6.7!$F$50:$F$97</c:f>
              <c:numCache>
                <c:formatCode>_-* #\ ##0.0_-;\-* #\ ##0.0_-;_-* "-"??_-;_-@_-</c:formatCode>
                <c:ptCount val="48"/>
                <c:pt idx="1">
                  <c:v>0.36900369003689998</c:v>
                </c:pt>
                <c:pt idx="2">
                  <c:v>0</c:v>
                </c:pt>
                <c:pt idx="4">
                  <c:v>0.36036036036036001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0.865051903114187</c:v>
                </c:pt>
                <c:pt idx="11">
                  <c:v>0</c:v>
                </c:pt>
                <c:pt idx="13">
                  <c:v>0.66755674232309703</c:v>
                </c:pt>
                <c:pt idx="14">
                  <c:v>0</c:v>
                </c:pt>
                <c:pt idx="16">
                  <c:v>0.82352941176470595</c:v>
                </c:pt>
                <c:pt idx="17">
                  <c:v>0</c:v>
                </c:pt>
                <c:pt idx="19">
                  <c:v>1.3921113689095099</c:v>
                </c:pt>
                <c:pt idx="20">
                  <c:v>0</c:v>
                </c:pt>
                <c:pt idx="22">
                  <c:v>1.4332965821389201</c:v>
                </c:pt>
                <c:pt idx="23">
                  <c:v>0</c:v>
                </c:pt>
                <c:pt idx="25">
                  <c:v>2.4287222808870101</c:v>
                </c:pt>
                <c:pt idx="26">
                  <c:v>0</c:v>
                </c:pt>
                <c:pt idx="28">
                  <c:v>2.9970029970029999</c:v>
                </c:pt>
                <c:pt idx="29">
                  <c:v>0</c:v>
                </c:pt>
                <c:pt idx="31">
                  <c:v>3.9054470709147</c:v>
                </c:pt>
                <c:pt idx="32">
                  <c:v>0</c:v>
                </c:pt>
                <c:pt idx="34">
                  <c:v>6.7336683417085403</c:v>
                </c:pt>
                <c:pt idx="35">
                  <c:v>0</c:v>
                </c:pt>
                <c:pt idx="37">
                  <c:v>9.1563786008230394</c:v>
                </c:pt>
                <c:pt idx="38">
                  <c:v>0</c:v>
                </c:pt>
                <c:pt idx="40">
                  <c:v>14.8345784418356</c:v>
                </c:pt>
                <c:pt idx="41">
                  <c:v>0</c:v>
                </c:pt>
                <c:pt idx="43">
                  <c:v>22.296544035674501</c:v>
                </c:pt>
                <c:pt idx="44">
                  <c:v>0</c:v>
                </c:pt>
                <c:pt idx="46">
                  <c:v>29.7823596792669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32-4FCB-9479-08DB9DD2C483}"/>
            </c:ext>
          </c:extLst>
        </c:ser>
        <c:ser>
          <c:idx val="2"/>
          <c:order val="2"/>
          <c:tx>
            <c:strRef>
              <c:f>Données_6.7!$H$1</c:f>
              <c:strCache>
                <c:ptCount val="1"/>
                <c:pt idx="0">
                  <c:v>femmes_Hors_classe</c:v>
                </c:pt>
              </c:strCache>
            </c:strRef>
          </c:tx>
          <c:spPr>
            <a:solidFill>
              <a:srgbClr val="D08A77"/>
            </a:solidFill>
            <a:ln>
              <a:noFill/>
            </a:ln>
            <a:effectLst/>
          </c:spPr>
          <c:invertIfNegative val="0"/>
          <c:cat>
            <c:multiLvlStrRef>
              <c:f>Données_6.7!$B$98:$C$145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Données_6.7!$H$50:$H$97</c:f>
              <c:numCache>
                <c:formatCode>_-* #\ ##0.0_-;\-* #\ ##0.0_-;_-* "-"??_-;_-@_-</c:formatCode>
                <c:ptCount val="48"/>
                <c:pt idx="1">
                  <c:v>0</c:v>
                </c:pt>
                <c:pt idx="2">
                  <c:v>2.8610354223433201</c:v>
                </c:pt>
                <c:pt idx="4">
                  <c:v>0</c:v>
                </c:pt>
                <c:pt idx="5">
                  <c:v>2.8430160692212598</c:v>
                </c:pt>
                <c:pt idx="7">
                  <c:v>0</c:v>
                </c:pt>
                <c:pt idx="8">
                  <c:v>3.64779874213836</c:v>
                </c:pt>
                <c:pt idx="10">
                  <c:v>0</c:v>
                </c:pt>
                <c:pt idx="11">
                  <c:v>6.0803474484256199</c:v>
                </c:pt>
                <c:pt idx="13">
                  <c:v>0</c:v>
                </c:pt>
                <c:pt idx="14">
                  <c:v>6.4896755162241897</c:v>
                </c:pt>
                <c:pt idx="16">
                  <c:v>0</c:v>
                </c:pt>
                <c:pt idx="17">
                  <c:v>10.882352941176499</c:v>
                </c:pt>
                <c:pt idx="19">
                  <c:v>0</c:v>
                </c:pt>
                <c:pt idx="20">
                  <c:v>19.543378995433802</c:v>
                </c:pt>
                <c:pt idx="22">
                  <c:v>0</c:v>
                </c:pt>
                <c:pt idx="23">
                  <c:v>27.109974424552401</c:v>
                </c:pt>
                <c:pt idx="25">
                  <c:v>0</c:v>
                </c:pt>
                <c:pt idx="26">
                  <c:v>41.973094170403598</c:v>
                </c:pt>
                <c:pt idx="28">
                  <c:v>0</c:v>
                </c:pt>
                <c:pt idx="29">
                  <c:v>49.716446124763699</c:v>
                </c:pt>
                <c:pt idx="31">
                  <c:v>0</c:v>
                </c:pt>
                <c:pt idx="32">
                  <c:v>54.033041788143798</c:v>
                </c:pt>
                <c:pt idx="34">
                  <c:v>0</c:v>
                </c:pt>
                <c:pt idx="35">
                  <c:v>63.480885311871198</c:v>
                </c:pt>
                <c:pt idx="37">
                  <c:v>0</c:v>
                </c:pt>
                <c:pt idx="38">
                  <c:v>71.455938697318004</c:v>
                </c:pt>
                <c:pt idx="40">
                  <c:v>0</c:v>
                </c:pt>
                <c:pt idx="41">
                  <c:v>75.1160631383473</c:v>
                </c:pt>
                <c:pt idx="43">
                  <c:v>0</c:v>
                </c:pt>
                <c:pt idx="44">
                  <c:v>70.998116760828594</c:v>
                </c:pt>
                <c:pt idx="46">
                  <c:v>0</c:v>
                </c:pt>
                <c:pt idx="47">
                  <c:v>71.508379888268195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32-4FCB-9479-08DB9DD2C483}"/>
            </c:ext>
          </c:extLst>
        </c:ser>
        <c:ser>
          <c:idx val="3"/>
          <c:order val="3"/>
          <c:tx>
            <c:strRef>
              <c:f>Données_6.7!$I$1</c:f>
              <c:strCache>
                <c:ptCount val="1"/>
                <c:pt idx="0">
                  <c:v>femmes_Classe_exceptionelle</c:v>
                </c:pt>
              </c:strCache>
            </c:strRef>
          </c:tx>
          <c:spPr>
            <a:solidFill>
              <a:srgbClr val="7D4E5B"/>
            </a:solidFill>
            <a:ln>
              <a:noFill/>
            </a:ln>
            <a:effectLst/>
          </c:spPr>
          <c:invertIfNegative val="0"/>
          <c:cat>
            <c:multiLvlStrRef>
              <c:f>Données_6.7!$B$98:$C$145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Données_6.7!$I$50:$I$97</c:f>
              <c:numCache>
                <c:formatCode>_-* #\ ##0.0_-;\-* #\ ##0.0_-;_-* "-"??_-;_-@_-</c:formatCode>
                <c:ptCount val="48"/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0.247218788627936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0.43431053203040199</c:v>
                </c:pt>
                <c:pt idx="13">
                  <c:v>0</c:v>
                </c:pt>
                <c:pt idx="14">
                  <c:v>0.19665683382497501</c:v>
                </c:pt>
                <c:pt idx="16">
                  <c:v>0</c:v>
                </c:pt>
                <c:pt idx="17">
                  <c:v>0.29411764705882398</c:v>
                </c:pt>
                <c:pt idx="19">
                  <c:v>0</c:v>
                </c:pt>
                <c:pt idx="20">
                  <c:v>0.63926940639269403</c:v>
                </c:pt>
                <c:pt idx="22">
                  <c:v>0</c:v>
                </c:pt>
                <c:pt idx="23">
                  <c:v>0.93776641091219104</c:v>
                </c:pt>
                <c:pt idx="25">
                  <c:v>0</c:v>
                </c:pt>
                <c:pt idx="26">
                  <c:v>1.0762331838565</c:v>
                </c:pt>
                <c:pt idx="28">
                  <c:v>0</c:v>
                </c:pt>
                <c:pt idx="29">
                  <c:v>1.9848771266540599</c:v>
                </c:pt>
                <c:pt idx="31">
                  <c:v>0</c:v>
                </c:pt>
                <c:pt idx="32">
                  <c:v>4.7619047619047601</c:v>
                </c:pt>
                <c:pt idx="34">
                  <c:v>0</c:v>
                </c:pt>
                <c:pt idx="35">
                  <c:v>6.8410462776659999</c:v>
                </c:pt>
                <c:pt idx="37">
                  <c:v>0</c:v>
                </c:pt>
                <c:pt idx="38">
                  <c:v>7.8544061302681998</c:v>
                </c:pt>
                <c:pt idx="40">
                  <c:v>0</c:v>
                </c:pt>
                <c:pt idx="41">
                  <c:v>12.627669452181999</c:v>
                </c:pt>
                <c:pt idx="43">
                  <c:v>0</c:v>
                </c:pt>
                <c:pt idx="44">
                  <c:v>21.092278719397399</c:v>
                </c:pt>
                <c:pt idx="46">
                  <c:v>0</c:v>
                </c:pt>
                <c:pt idx="47">
                  <c:v>24.469273743016799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32-4FCB-9479-08DB9DD2C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3394560"/>
        <c:axId val="43396096"/>
      </c:barChart>
      <c:catAx>
        <c:axId val="43394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96096"/>
        <c:crosses val="autoZero"/>
        <c:auto val="1"/>
        <c:lblAlgn val="ctr"/>
        <c:lblOffset val="100"/>
        <c:noMultiLvlLbl val="0"/>
      </c:catAx>
      <c:valAx>
        <c:axId val="4339609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0\ 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9456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9F9F9"/>
    </a:solidFill>
    <a:ln w="9525" cap="flat" cmpd="sng" algn="ctr">
      <a:noFill/>
      <a:round/>
    </a:ln>
    <a:effectLst/>
  </c:spPr>
  <c:txPr>
    <a:bodyPr/>
    <a:lstStyle/>
    <a:p>
      <a:pPr>
        <a:defRPr sz="750"/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PLP</a:t>
            </a:r>
          </a:p>
        </c:rich>
      </c:tx>
      <c:layout>
        <c:manualLayout>
          <c:xMode val="edge"/>
          <c:yMode val="edge"/>
          <c:x val="0.11665393872353348"/>
          <c:y val="5.15768321513002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6547726346586433E-2"/>
          <c:y val="2.8328640659792743E-2"/>
          <c:w val="0.92164912348058814"/>
          <c:h val="0.735029031221812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Données_6.7!$E$1</c:f>
              <c:strCache>
                <c:ptCount val="1"/>
                <c:pt idx="0">
                  <c:v>hommes_Hors_classe</c:v>
                </c:pt>
              </c:strCache>
            </c:strRef>
          </c:tx>
          <c:spPr>
            <a:solidFill>
              <a:srgbClr val="0770BE"/>
            </a:solidFill>
            <a:ln>
              <a:noFill/>
            </a:ln>
            <a:effectLst/>
          </c:spPr>
          <c:invertIfNegative val="0"/>
          <c:cat>
            <c:multiLvlStrRef>
              <c:f>Données_6.7!$B$98:$C$145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Données_6.7!$E$194:$E$241</c:f>
              <c:numCache>
                <c:formatCode>_-* #\ ##0.0_-;\-* #\ ##0.0_-;_-* "-"??_-;_-@_-</c:formatCode>
                <c:ptCount val="48"/>
                <c:pt idx="1">
                  <c:v>14.100185528757001</c:v>
                </c:pt>
                <c:pt idx="2">
                  <c:v>0</c:v>
                </c:pt>
                <c:pt idx="4">
                  <c:v>17.773788150807899</c:v>
                </c:pt>
                <c:pt idx="5">
                  <c:v>0</c:v>
                </c:pt>
                <c:pt idx="7">
                  <c:v>19.808306709265199</c:v>
                </c:pt>
                <c:pt idx="8">
                  <c:v>0</c:v>
                </c:pt>
                <c:pt idx="10">
                  <c:v>22.0700152207001</c:v>
                </c:pt>
                <c:pt idx="11">
                  <c:v>0</c:v>
                </c:pt>
                <c:pt idx="13">
                  <c:v>33.812949640287798</c:v>
                </c:pt>
                <c:pt idx="14">
                  <c:v>0</c:v>
                </c:pt>
                <c:pt idx="16">
                  <c:v>43.052631578947398</c:v>
                </c:pt>
                <c:pt idx="17">
                  <c:v>0</c:v>
                </c:pt>
                <c:pt idx="19">
                  <c:v>55.114988104678801</c:v>
                </c:pt>
                <c:pt idx="20">
                  <c:v>0</c:v>
                </c:pt>
                <c:pt idx="22">
                  <c:v>64.107883817427407</c:v>
                </c:pt>
                <c:pt idx="23">
                  <c:v>0</c:v>
                </c:pt>
                <c:pt idx="25">
                  <c:v>70.764832022873506</c:v>
                </c:pt>
                <c:pt idx="26">
                  <c:v>0</c:v>
                </c:pt>
                <c:pt idx="28">
                  <c:v>70.970537261698396</c:v>
                </c:pt>
                <c:pt idx="29">
                  <c:v>0</c:v>
                </c:pt>
                <c:pt idx="31">
                  <c:v>74.403470715835098</c:v>
                </c:pt>
                <c:pt idx="32">
                  <c:v>0</c:v>
                </c:pt>
                <c:pt idx="34">
                  <c:v>72.154471544715406</c:v>
                </c:pt>
                <c:pt idx="35">
                  <c:v>0</c:v>
                </c:pt>
                <c:pt idx="37">
                  <c:v>72.402597402597394</c:v>
                </c:pt>
                <c:pt idx="38">
                  <c:v>0</c:v>
                </c:pt>
                <c:pt idx="40">
                  <c:v>65.768799102132405</c:v>
                </c:pt>
                <c:pt idx="41">
                  <c:v>0</c:v>
                </c:pt>
                <c:pt idx="43">
                  <c:v>58.974358974358999</c:v>
                </c:pt>
                <c:pt idx="44">
                  <c:v>0</c:v>
                </c:pt>
                <c:pt idx="46">
                  <c:v>62.448132780083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32-4FCB-9479-08DB9DD2C483}"/>
            </c:ext>
          </c:extLst>
        </c:ser>
        <c:ser>
          <c:idx val="1"/>
          <c:order val="1"/>
          <c:tx>
            <c:strRef>
              <c:f>Données_6.7!$F$1</c:f>
              <c:strCache>
                <c:ptCount val="1"/>
                <c:pt idx="0">
                  <c:v>hommes_Classe_exceptionelle</c:v>
                </c:pt>
              </c:strCache>
            </c:strRef>
          </c:tx>
          <c:spPr>
            <a:solidFill>
              <a:srgbClr val="484D7A"/>
            </a:solidFill>
            <a:ln>
              <a:noFill/>
            </a:ln>
            <a:effectLst/>
          </c:spPr>
          <c:invertIfNegative val="0"/>
          <c:cat>
            <c:multiLvlStrRef>
              <c:f>Données_6.7!$B$98:$C$145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Données_6.7!$F$194:$F$241</c:f>
              <c:numCache>
                <c:formatCode>_-* #\ ##0.0_-;\-* #\ ##0.0_-;_-* "-"??_-;_-@_-</c:formatCode>
                <c:ptCount val="48"/>
                <c:pt idx="1">
                  <c:v>2.0408163265306101</c:v>
                </c:pt>
                <c:pt idx="2">
                  <c:v>0</c:v>
                </c:pt>
                <c:pt idx="4">
                  <c:v>1.4362657091561899</c:v>
                </c:pt>
                <c:pt idx="5">
                  <c:v>0</c:v>
                </c:pt>
                <c:pt idx="7">
                  <c:v>2.2364217252396199</c:v>
                </c:pt>
                <c:pt idx="8">
                  <c:v>0</c:v>
                </c:pt>
                <c:pt idx="10">
                  <c:v>2.5875190258751899</c:v>
                </c:pt>
                <c:pt idx="11">
                  <c:v>0</c:v>
                </c:pt>
                <c:pt idx="13">
                  <c:v>3.28879753340185</c:v>
                </c:pt>
                <c:pt idx="14">
                  <c:v>0</c:v>
                </c:pt>
                <c:pt idx="16">
                  <c:v>6.2105263157894699</c:v>
                </c:pt>
                <c:pt idx="17">
                  <c:v>0</c:v>
                </c:pt>
                <c:pt idx="19">
                  <c:v>8.0888183980967501</c:v>
                </c:pt>
                <c:pt idx="20">
                  <c:v>0</c:v>
                </c:pt>
                <c:pt idx="22">
                  <c:v>9.8893499308437107</c:v>
                </c:pt>
                <c:pt idx="23">
                  <c:v>0</c:v>
                </c:pt>
                <c:pt idx="25">
                  <c:v>13.223731236597599</c:v>
                </c:pt>
                <c:pt idx="26">
                  <c:v>0</c:v>
                </c:pt>
                <c:pt idx="28">
                  <c:v>17.157712305025999</c:v>
                </c:pt>
                <c:pt idx="29">
                  <c:v>0</c:v>
                </c:pt>
                <c:pt idx="31">
                  <c:v>20.0650759219089</c:v>
                </c:pt>
                <c:pt idx="32">
                  <c:v>0</c:v>
                </c:pt>
                <c:pt idx="34">
                  <c:v>24.390243902439</c:v>
                </c:pt>
                <c:pt idx="35">
                  <c:v>0</c:v>
                </c:pt>
                <c:pt idx="37">
                  <c:v>26.839826839826799</c:v>
                </c:pt>
                <c:pt idx="38">
                  <c:v>0</c:v>
                </c:pt>
                <c:pt idx="40">
                  <c:v>33.670033670033703</c:v>
                </c:pt>
                <c:pt idx="41">
                  <c:v>0</c:v>
                </c:pt>
                <c:pt idx="43">
                  <c:v>40.890688259109297</c:v>
                </c:pt>
                <c:pt idx="44">
                  <c:v>0</c:v>
                </c:pt>
                <c:pt idx="46">
                  <c:v>37.344398340249001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32-4FCB-9479-08DB9DD2C483}"/>
            </c:ext>
          </c:extLst>
        </c:ser>
        <c:ser>
          <c:idx val="2"/>
          <c:order val="2"/>
          <c:tx>
            <c:strRef>
              <c:f>Données_6.7!$H$1</c:f>
              <c:strCache>
                <c:ptCount val="1"/>
                <c:pt idx="0">
                  <c:v>femmes_Hors_classe</c:v>
                </c:pt>
              </c:strCache>
            </c:strRef>
          </c:tx>
          <c:spPr>
            <a:solidFill>
              <a:srgbClr val="D08A77"/>
            </a:solidFill>
            <a:ln>
              <a:noFill/>
            </a:ln>
            <a:effectLst/>
          </c:spPr>
          <c:invertIfNegative val="0"/>
          <c:cat>
            <c:multiLvlStrRef>
              <c:f>Données_6.7!$B$98:$C$145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Données_6.7!$H$194:$H$241</c:f>
              <c:numCache>
                <c:formatCode>_-* #\ ##0.0_-;\-* #\ ##0.0_-;_-* "-"??_-;_-@_-</c:formatCode>
                <c:ptCount val="48"/>
                <c:pt idx="1">
                  <c:v>0</c:v>
                </c:pt>
                <c:pt idx="2">
                  <c:v>10.384615384615399</c:v>
                </c:pt>
                <c:pt idx="4">
                  <c:v>0</c:v>
                </c:pt>
                <c:pt idx="5">
                  <c:v>11.228813559322001</c:v>
                </c:pt>
                <c:pt idx="7">
                  <c:v>0</c:v>
                </c:pt>
                <c:pt idx="8">
                  <c:v>14.806866952789701</c:v>
                </c:pt>
                <c:pt idx="10">
                  <c:v>0</c:v>
                </c:pt>
                <c:pt idx="11">
                  <c:v>16.856060606060598</c:v>
                </c:pt>
                <c:pt idx="13">
                  <c:v>0</c:v>
                </c:pt>
                <c:pt idx="14">
                  <c:v>29.666254635352299</c:v>
                </c:pt>
                <c:pt idx="16">
                  <c:v>0</c:v>
                </c:pt>
                <c:pt idx="17">
                  <c:v>44.352941176470601</c:v>
                </c:pt>
                <c:pt idx="19">
                  <c:v>0</c:v>
                </c:pt>
                <c:pt idx="20">
                  <c:v>50.819672131147499</c:v>
                </c:pt>
                <c:pt idx="22">
                  <c:v>0</c:v>
                </c:pt>
                <c:pt idx="23">
                  <c:v>58.878504672897201</c:v>
                </c:pt>
                <c:pt idx="25">
                  <c:v>0</c:v>
                </c:pt>
                <c:pt idx="26">
                  <c:v>67.309236947791206</c:v>
                </c:pt>
                <c:pt idx="28">
                  <c:v>0</c:v>
                </c:pt>
                <c:pt idx="29">
                  <c:v>73.036093418259</c:v>
                </c:pt>
                <c:pt idx="31">
                  <c:v>0</c:v>
                </c:pt>
                <c:pt idx="32">
                  <c:v>73.867228661749195</c:v>
                </c:pt>
                <c:pt idx="34">
                  <c:v>0</c:v>
                </c:pt>
                <c:pt idx="35">
                  <c:v>73.539140022050702</c:v>
                </c:pt>
                <c:pt idx="37">
                  <c:v>0</c:v>
                </c:pt>
                <c:pt idx="38">
                  <c:v>72.300469483568094</c:v>
                </c:pt>
                <c:pt idx="40">
                  <c:v>0</c:v>
                </c:pt>
                <c:pt idx="41">
                  <c:v>67.022538552787694</c:v>
                </c:pt>
                <c:pt idx="43">
                  <c:v>0</c:v>
                </c:pt>
                <c:pt idx="44">
                  <c:v>63.599458728010802</c:v>
                </c:pt>
                <c:pt idx="46">
                  <c:v>0</c:v>
                </c:pt>
                <c:pt idx="47">
                  <c:v>56.307129798903098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32-4FCB-9479-08DB9DD2C483}"/>
            </c:ext>
          </c:extLst>
        </c:ser>
        <c:ser>
          <c:idx val="3"/>
          <c:order val="3"/>
          <c:tx>
            <c:strRef>
              <c:f>Données_6.7!$I$1</c:f>
              <c:strCache>
                <c:ptCount val="1"/>
                <c:pt idx="0">
                  <c:v>femmes_Classe_exceptionelle</c:v>
                </c:pt>
              </c:strCache>
            </c:strRef>
          </c:tx>
          <c:spPr>
            <a:solidFill>
              <a:srgbClr val="7D4E5B"/>
            </a:solidFill>
            <a:ln>
              <a:noFill/>
            </a:ln>
            <a:effectLst/>
          </c:spPr>
          <c:invertIfNegative val="0"/>
          <c:cat>
            <c:multiLvlStrRef>
              <c:f>Données_6.7!$B$98:$C$145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Données_6.7!$I$194:$I$241</c:f>
              <c:numCache>
                <c:formatCode>_-* #\ ##0.0_-;\-* #\ ##0.0_-;_-* "-"??_-;_-@_-</c:formatCode>
                <c:ptCount val="48"/>
                <c:pt idx="1">
                  <c:v>0</c:v>
                </c:pt>
                <c:pt idx="2">
                  <c:v>0.57692307692307698</c:v>
                </c:pt>
                <c:pt idx="4">
                  <c:v>0</c:v>
                </c:pt>
                <c:pt idx="5">
                  <c:v>1.0593220338983</c:v>
                </c:pt>
                <c:pt idx="7">
                  <c:v>0</c:v>
                </c:pt>
                <c:pt idx="8">
                  <c:v>1.931330472103</c:v>
                </c:pt>
                <c:pt idx="10">
                  <c:v>0</c:v>
                </c:pt>
                <c:pt idx="11">
                  <c:v>3.0303030303030298</c:v>
                </c:pt>
                <c:pt idx="13">
                  <c:v>0</c:v>
                </c:pt>
                <c:pt idx="14">
                  <c:v>3.3374536464771301</c:v>
                </c:pt>
                <c:pt idx="16">
                  <c:v>0</c:v>
                </c:pt>
                <c:pt idx="17">
                  <c:v>4</c:v>
                </c:pt>
                <c:pt idx="19">
                  <c:v>0</c:v>
                </c:pt>
                <c:pt idx="20">
                  <c:v>6.6484517304189401</c:v>
                </c:pt>
                <c:pt idx="22">
                  <c:v>0</c:v>
                </c:pt>
                <c:pt idx="23">
                  <c:v>8.4112149532710294</c:v>
                </c:pt>
                <c:pt idx="25">
                  <c:v>0</c:v>
                </c:pt>
                <c:pt idx="26">
                  <c:v>11.887550200803201</c:v>
                </c:pt>
                <c:pt idx="28">
                  <c:v>0</c:v>
                </c:pt>
                <c:pt idx="29">
                  <c:v>13.4819532908705</c:v>
                </c:pt>
                <c:pt idx="31">
                  <c:v>0</c:v>
                </c:pt>
                <c:pt idx="32">
                  <c:v>18.440463645943101</c:v>
                </c:pt>
                <c:pt idx="34">
                  <c:v>0</c:v>
                </c:pt>
                <c:pt idx="35">
                  <c:v>22.271223814774</c:v>
                </c:pt>
                <c:pt idx="37">
                  <c:v>0</c:v>
                </c:pt>
                <c:pt idx="38">
                  <c:v>27.136150234741802</c:v>
                </c:pt>
                <c:pt idx="40">
                  <c:v>0</c:v>
                </c:pt>
                <c:pt idx="41">
                  <c:v>32.7402135231317</c:v>
                </c:pt>
                <c:pt idx="43">
                  <c:v>0</c:v>
                </c:pt>
                <c:pt idx="44">
                  <c:v>35.859269282814601</c:v>
                </c:pt>
                <c:pt idx="46">
                  <c:v>0</c:v>
                </c:pt>
                <c:pt idx="47">
                  <c:v>43.510054844606898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32-4FCB-9479-08DB9DD2C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3394560"/>
        <c:axId val="43396096"/>
      </c:barChart>
      <c:catAx>
        <c:axId val="43394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96096"/>
        <c:crosses val="autoZero"/>
        <c:auto val="1"/>
        <c:lblAlgn val="ctr"/>
        <c:lblOffset val="100"/>
        <c:noMultiLvlLbl val="0"/>
      </c:catAx>
      <c:valAx>
        <c:axId val="4339609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0\ 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9456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9F9F9"/>
    </a:solidFill>
    <a:ln w="9525" cap="flat" cmpd="sng" algn="ctr">
      <a:noFill/>
      <a:round/>
    </a:ln>
    <a:effectLst/>
  </c:spPr>
  <c:txPr>
    <a:bodyPr/>
    <a:lstStyle/>
    <a:p>
      <a:pPr>
        <a:defRPr sz="750"/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PEPS</a:t>
            </a:r>
          </a:p>
        </c:rich>
      </c:tx>
      <c:layout>
        <c:manualLayout>
          <c:xMode val="edge"/>
          <c:yMode val="edge"/>
          <c:x val="0.11665393872353348"/>
          <c:y val="5.15768321513002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6547726346586433E-2"/>
          <c:y val="2.8328640659792743E-2"/>
          <c:w val="0.92164912348058814"/>
          <c:h val="0.735029031221812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Données_6.7!$E$1</c:f>
              <c:strCache>
                <c:ptCount val="1"/>
                <c:pt idx="0">
                  <c:v>hommes_Hors_classe</c:v>
                </c:pt>
              </c:strCache>
            </c:strRef>
          </c:tx>
          <c:spPr>
            <a:solidFill>
              <a:srgbClr val="0770BE"/>
            </a:solidFill>
            <a:ln>
              <a:noFill/>
            </a:ln>
            <a:effectLst/>
          </c:spPr>
          <c:invertIfNegative val="0"/>
          <c:cat>
            <c:multiLvlStrRef>
              <c:f>Données_6.7!$B$98:$C$145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Données_6.7!$E$146:$E$193</c:f>
              <c:numCache>
                <c:formatCode>_-* #\ ##0.0_-;\-* #\ ##0.0_-;_-* "-"??_-;_-@_-</c:formatCode>
                <c:ptCount val="48"/>
                <c:pt idx="1">
                  <c:v>0.57471264367816099</c:v>
                </c:pt>
                <c:pt idx="2">
                  <c:v>0</c:v>
                </c:pt>
                <c:pt idx="4">
                  <c:v>2.6178010471204201</c:v>
                </c:pt>
                <c:pt idx="5">
                  <c:v>0</c:v>
                </c:pt>
                <c:pt idx="7">
                  <c:v>1.0416666666666701</c:v>
                </c:pt>
                <c:pt idx="8">
                  <c:v>0</c:v>
                </c:pt>
                <c:pt idx="10">
                  <c:v>5.99078341013825</c:v>
                </c:pt>
                <c:pt idx="11">
                  <c:v>0</c:v>
                </c:pt>
                <c:pt idx="13">
                  <c:v>12.578616352201299</c:v>
                </c:pt>
                <c:pt idx="14">
                  <c:v>0</c:v>
                </c:pt>
                <c:pt idx="16">
                  <c:v>22.6666666666667</c:v>
                </c:pt>
                <c:pt idx="17">
                  <c:v>0</c:v>
                </c:pt>
                <c:pt idx="19">
                  <c:v>34.873949579831901</c:v>
                </c:pt>
                <c:pt idx="20">
                  <c:v>0</c:v>
                </c:pt>
                <c:pt idx="22">
                  <c:v>48.0164158686731</c:v>
                </c:pt>
                <c:pt idx="23">
                  <c:v>0</c:v>
                </c:pt>
                <c:pt idx="25">
                  <c:v>55.013927576601702</c:v>
                </c:pt>
                <c:pt idx="26">
                  <c:v>0</c:v>
                </c:pt>
                <c:pt idx="28">
                  <c:v>67.857142857142904</c:v>
                </c:pt>
                <c:pt idx="29">
                  <c:v>0</c:v>
                </c:pt>
                <c:pt idx="31">
                  <c:v>75.922953451043298</c:v>
                </c:pt>
                <c:pt idx="32">
                  <c:v>0</c:v>
                </c:pt>
                <c:pt idx="34">
                  <c:v>79.018612521150601</c:v>
                </c:pt>
                <c:pt idx="35">
                  <c:v>0</c:v>
                </c:pt>
                <c:pt idx="37">
                  <c:v>76.458752515090495</c:v>
                </c:pt>
                <c:pt idx="38">
                  <c:v>0</c:v>
                </c:pt>
                <c:pt idx="40">
                  <c:v>72.959183673469397</c:v>
                </c:pt>
                <c:pt idx="41">
                  <c:v>0</c:v>
                </c:pt>
                <c:pt idx="43">
                  <c:v>67.0025188916877</c:v>
                </c:pt>
                <c:pt idx="44">
                  <c:v>0</c:v>
                </c:pt>
                <c:pt idx="46">
                  <c:v>64.738292011019297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32-4FCB-9479-08DB9DD2C483}"/>
            </c:ext>
          </c:extLst>
        </c:ser>
        <c:ser>
          <c:idx val="1"/>
          <c:order val="1"/>
          <c:tx>
            <c:strRef>
              <c:f>Données_6.7!$F$1</c:f>
              <c:strCache>
                <c:ptCount val="1"/>
                <c:pt idx="0">
                  <c:v>hommes_Classe_exceptionelle</c:v>
                </c:pt>
              </c:strCache>
            </c:strRef>
          </c:tx>
          <c:spPr>
            <a:solidFill>
              <a:srgbClr val="484D7A"/>
            </a:solidFill>
            <a:ln>
              <a:noFill/>
            </a:ln>
            <a:effectLst/>
          </c:spPr>
          <c:invertIfNegative val="0"/>
          <c:cat>
            <c:multiLvlStrRef>
              <c:f>Données_6.7!$B$98:$C$145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Données_6.7!$F$146:$F$193</c:f>
              <c:numCache>
                <c:formatCode>_-* #\ ##0.0_-;\-* #\ ##0.0_-;_-* "-"??_-;_-@_-</c:formatCode>
                <c:ptCount val="48"/>
                <c:pt idx="1">
                  <c:v>0.57471264367816099</c:v>
                </c:pt>
                <c:pt idx="2">
                  <c:v>0</c:v>
                </c:pt>
                <c:pt idx="4">
                  <c:v>0.52356020942408399</c:v>
                </c:pt>
                <c:pt idx="5">
                  <c:v>0</c:v>
                </c:pt>
                <c:pt idx="7">
                  <c:v>1.0416666666666701</c:v>
                </c:pt>
                <c:pt idx="8">
                  <c:v>0</c:v>
                </c:pt>
                <c:pt idx="10">
                  <c:v>0.460829493087558</c:v>
                </c:pt>
                <c:pt idx="11">
                  <c:v>0</c:v>
                </c:pt>
                <c:pt idx="13">
                  <c:v>1.4675052410901499</c:v>
                </c:pt>
                <c:pt idx="14">
                  <c:v>0</c:v>
                </c:pt>
                <c:pt idx="16">
                  <c:v>2</c:v>
                </c:pt>
                <c:pt idx="17">
                  <c:v>0</c:v>
                </c:pt>
                <c:pt idx="19">
                  <c:v>1.9607843137254899</c:v>
                </c:pt>
                <c:pt idx="20">
                  <c:v>0</c:v>
                </c:pt>
                <c:pt idx="22">
                  <c:v>5.3351573187414498</c:v>
                </c:pt>
                <c:pt idx="23">
                  <c:v>0</c:v>
                </c:pt>
                <c:pt idx="25">
                  <c:v>7.1030640668523697</c:v>
                </c:pt>
                <c:pt idx="26">
                  <c:v>0</c:v>
                </c:pt>
                <c:pt idx="28">
                  <c:v>7.6086956521739104</c:v>
                </c:pt>
                <c:pt idx="29">
                  <c:v>0</c:v>
                </c:pt>
                <c:pt idx="31">
                  <c:v>13.483146067415699</c:v>
                </c:pt>
                <c:pt idx="32">
                  <c:v>0</c:v>
                </c:pt>
                <c:pt idx="34">
                  <c:v>15.736040609137101</c:v>
                </c:pt>
                <c:pt idx="35">
                  <c:v>0</c:v>
                </c:pt>
                <c:pt idx="37">
                  <c:v>22.5352112676056</c:v>
                </c:pt>
                <c:pt idx="38">
                  <c:v>0</c:v>
                </c:pt>
                <c:pt idx="40">
                  <c:v>27.040816326530599</c:v>
                </c:pt>
                <c:pt idx="41">
                  <c:v>0</c:v>
                </c:pt>
                <c:pt idx="43">
                  <c:v>32.7455919395466</c:v>
                </c:pt>
                <c:pt idx="44">
                  <c:v>0</c:v>
                </c:pt>
                <c:pt idx="46">
                  <c:v>34.986225895316799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32-4FCB-9479-08DB9DD2C483}"/>
            </c:ext>
          </c:extLst>
        </c:ser>
        <c:ser>
          <c:idx val="2"/>
          <c:order val="2"/>
          <c:tx>
            <c:strRef>
              <c:f>Données_6.7!$H$1</c:f>
              <c:strCache>
                <c:ptCount val="1"/>
                <c:pt idx="0">
                  <c:v>femmes_Hors_classe</c:v>
                </c:pt>
              </c:strCache>
            </c:strRef>
          </c:tx>
          <c:spPr>
            <a:solidFill>
              <a:srgbClr val="D08A77"/>
            </a:solidFill>
            <a:ln>
              <a:noFill/>
            </a:ln>
            <a:effectLst/>
          </c:spPr>
          <c:invertIfNegative val="0"/>
          <c:cat>
            <c:multiLvlStrRef>
              <c:f>Données_6.7!$B$98:$C$145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Données_6.7!$H$146:$H$193</c:f>
              <c:numCache>
                <c:formatCode>_-* #\ ##0.0_-;\-* #\ ##0.0_-;_-* "-"??_-;_-@_-</c:formatCode>
                <c:ptCount val="48"/>
                <c:pt idx="1">
                  <c:v>0</c:v>
                </c:pt>
                <c:pt idx="2">
                  <c:v>1.78571428571429</c:v>
                </c:pt>
                <c:pt idx="4">
                  <c:v>0</c:v>
                </c:pt>
                <c:pt idx="5">
                  <c:v>0.72992700729926996</c:v>
                </c:pt>
                <c:pt idx="7">
                  <c:v>0</c:v>
                </c:pt>
                <c:pt idx="8">
                  <c:v>7.0921985815602797</c:v>
                </c:pt>
                <c:pt idx="10">
                  <c:v>0</c:v>
                </c:pt>
                <c:pt idx="11">
                  <c:v>6.5217391304347796</c:v>
                </c:pt>
                <c:pt idx="13">
                  <c:v>0</c:v>
                </c:pt>
                <c:pt idx="14">
                  <c:v>10.3448275862069</c:v>
                </c:pt>
                <c:pt idx="16">
                  <c:v>0</c:v>
                </c:pt>
                <c:pt idx="17">
                  <c:v>19.261213720316601</c:v>
                </c:pt>
                <c:pt idx="19">
                  <c:v>0</c:v>
                </c:pt>
                <c:pt idx="20">
                  <c:v>32.421875</c:v>
                </c:pt>
                <c:pt idx="22">
                  <c:v>0</c:v>
                </c:pt>
                <c:pt idx="23">
                  <c:v>47.368421052631597</c:v>
                </c:pt>
                <c:pt idx="25">
                  <c:v>0</c:v>
                </c:pt>
                <c:pt idx="26">
                  <c:v>61.341222879684402</c:v>
                </c:pt>
                <c:pt idx="28">
                  <c:v>0</c:v>
                </c:pt>
                <c:pt idx="29">
                  <c:v>69.377990430622006</c:v>
                </c:pt>
                <c:pt idx="31">
                  <c:v>0</c:v>
                </c:pt>
                <c:pt idx="32">
                  <c:v>79.812206572769995</c:v>
                </c:pt>
                <c:pt idx="34">
                  <c:v>0</c:v>
                </c:pt>
                <c:pt idx="35">
                  <c:v>76.703296703296701</c:v>
                </c:pt>
                <c:pt idx="37">
                  <c:v>0</c:v>
                </c:pt>
                <c:pt idx="38">
                  <c:v>84.234234234234194</c:v>
                </c:pt>
                <c:pt idx="40">
                  <c:v>0</c:v>
                </c:pt>
                <c:pt idx="41">
                  <c:v>81.170483460559794</c:v>
                </c:pt>
                <c:pt idx="43">
                  <c:v>0</c:v>
                </c:pt>
                <c:pt idx="44">
                  <c:v>72.295514511873293</c:v>
                </c:pt>
                <c:pt idx="46">
                  <c:v>0</c:v>
                </c:pt>
                <c:pt idx="47">
                  <c:v>69.816272965879307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32-4FCB-9479-08DB9DD2C483}"/>
            </c:ext>
          </c:extLst>
        </c:ser>
        <c:ser>
          <c:idx val="3"/>
          <c:order val="3"/>
          <c:tx>
            <c:strRef>
              <c:f>Données_6.7!$I$1</c:f>
              <c:strCache>
                <c:ptCount val="1"/>
                <c:pt idx="0">
                  <c:v>femmes_Classe_exceptionelle</c:v>
                </c:pt>
              </c:strCache>
            </c:strRef>
          </c:tx>
          <c:spPr>
            <a:solidFill>
              <a:srgbClr val="7D4E5B"/>
            </a:solidFill>
            <a:ln>
              <a:noFill/>
            </a:ln>
            <a:effectLst/>
          </c:spPr>
          <c:invertIfNegative val="0"/>
          <c:cat>
            <c:multiLvlStrRef>
              <c:f>Données_6.7!$B$98:$C$145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Données_6.7!$I$146:$I$193</c:f>
              <c:numCache>
                <c:formatCode>_-* #\ ##0.0_-;\-* #\ ##0.0_-;_-* "-"??_-;_-@_-</c:formatCode>
                <c:ptCount val="48"/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>
                  <c:v>1.72413793103448</c:v>
                </c:pt>
                <c:pt idx="16">
                  <c:v>0</c:v>
                </c:pt>
                <c:pt idx="17">
                  <c:v>0.79155672823219003</c:v>
                </c:pt>
                <c:pt idx="19">
                  <c:v>0</c:v>
                </c:pt>
                <c:pt idx="20">
                  <c:v>0.78125</c:v>
                </c:pt>
                <c:pt idx="22">
                  <c:v>0</c:v>
                </c:pt>
                <c:pt idx="23">
                  <c:v>3.6842105263157898</c:v>
                </c:pt>
                <c:pt idx="25">
                  <c:v>0</c:v>
                </c:pt>
                <c:pt idx="26">
                  <c:v>4.3392504930966496</c:v>
                </c:pt>
                <c:pt idx="28">
                  <c:v>0</c:v>
                </c:pt>
                <c:pt idx="29">
                  <c:v>7.6555023923445003</c:v>
                </c:pt>
                <c:pt idx="31">
                  <c:v>0</c:v>
                </c:pt>
                <c:pt idx="32">
                  <c:v>8.2159624413145504</c:v>
                </c:pt>
                <c:pt idx="34">
                  <c:v>0</c:v>
                </c:pt>
                <c:pt idx="35">
                  <c:v>14.7252747252747</c:v>
                </c:pt>
                <c:pt idx="37">
                  <c:v>0</c:v>
                </c:pt>
                <c:pt idx="38">
                  <c:v>13.2882882882883</c:v>
                </c:pt>
                <c:pt idx="40">
                  <c:v>0</c:v>
                </c:pt>
                <c:pt idx="41">
                  <c:v>18.575063613231599</c:v>
                </c:pt>
                <c:pt idx="43">
                  <c:v>0</c:v>
                </c:pt>
                <c:pt idx="44">
                  <c:v>27.4406332453826</c:v>
                </c:pt>
                <c:pt idx="46">
                  <c:v>0</c:v>
                </c:pt>
                <c:pt idx="47">
                  <c:v>30.1837270341207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32-4FCB-9479-08DB9DD2C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3394560"/>
        <c:axId val="43396096"/>
      </c:barChart>
      <c:catAx>
        <c:axId val="43394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96096"/>
        <c:crosses val="autoZero"/>
        <c:auto val="1"/>
        <c:lblAlgn val="ctr"/>
        <c:lblOffset val="100"/>
        <c:noMultiLvlLbl val="0"/>
      </c:catAx>
      <c:valAx>
        <c:axId val="4339609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0\ 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9456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9F9F9"/>
    </a:solidFill>
    <a:ln w="9525" cap="flat" cmpd="sng" algn="ctr">
      <a:noFill/>
      <a:round/>
    </a:ln>
    <a:effectLst/>
  </c:spPr>
  <c:txPr>
    <a:bodyPr/>
    <a:lstStyle/>
    <a:p>
      <a:pPr>
        <a:defRPr sz="750"/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1036019515043129E-2"/>
          <c:y val="0.67911484939400391"/>
          <c:w val="1.0585342089905888E-2"/>
          <c:h val="2.5631616035229565E-2"/>
        </c:manualLayout>
      </c:layout>
      <c:barChart>
        <c:barDir val="col"/>
        <c:grouping val="stacked"/>
        <c:varyColors val="0"/>
        <c:ser>
          <c:idx val="0"/>
          <c:order val="0"/>
          <c:tx>
            <c:v>Hommes hors classe</c:v>
          </c:tx>
          <c:spPr>
            <a:solidFill>
              <a:srgbClr val="0770BE"/>
            </a:solidFill>
            <a:ln>
              <a:noFill/>
            </a:ln>
            <a:effectLst/>
          </c:spPr>
          <c:invertIfNegative val="0"/>
          <c:cat>
            <c:multiLvlStrRef>
              <c:f>Données_6.7!$B$98:$C$145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Données_6.7!$E$194:$E$241</c:f>
              <c:numCache>
                <c:formatCode>_-* #\ ##0.0_-;\-* #\ ##0.0_-;_-* "-"??_-;_-@_-</c:formatCode>
                <c:ptCount val="48"/>
                <c:pt idx="1">
                  <c:v>14.100185528757001</c:v>
                </c:pt>
                <c:pt idx="2">
                  <c:v>0</c:v>
                </c:pt>
                <c:pt idx="4">
                  <c:v>17.773788150807899</c:v>
                </c:pt>
                <c:pt idx="5">
                  <c:v>0</c:v>
                </c:pt>
                <c:pt idx="7">
                  <c:v>19.808306709265199</c:v>
                </c:pt>
                <c:pt idx="8">
                  <c:v>0</c:v>
                </c:pt>
                <c:pt idx="10">
                  <c:v>22.0700152207001</c:v>
                </c:pt>
                <c:pt idx="11">
                  <c:v>0</c:v>
                </c:pt>
                <c:pt idx="13">
                  <c:v>33.812949640287798</c:v>
                </c:pt>
                <c:pt idx="14">
                  <c:v>0</c:v>
                </c:pt>
                <c:pt idx="16">
                  <c:v>43.052631578947398</c:v>
                </c:pt>
                <c:pt idx="17">
                  <c:v>0</c:v>
                </c:pt>
                <c:pt idx="19">
                  <c:v>55.114988104678801</c:v>
                </c:pt>
                <c:pt idx="20">
                  <c:v>0</c:v>
                </c:pt>
                <c:pt idx="22">
                  <c:v>64.107883817427407</c:v>
                </c:pt>
                <c:pt idx="23">
                  <c:v>0</c:v>
                </c:pt>
                <c:pt idx="25">
                  <c:v>70.764832022873506</c:v>
                </c:pt>
                <c:pt idx="26">
                  <c:v>0</c:v>
                </c:pt>
                <c:pt idx="28">
                  <c:v>70.970537261698396</c:v>
                </c:pt>
                <c:pt idx="29">
                  <c:v>0</c:v>
                </c:pt>
                <c:pt idx="31">
                  <c:v>74.403470715835098</c:v>
                </c:pt>
                <c:pt idx="32">
                  <c:v>0</c:v>
                </c:pt>
                <c:pt idx="34">
                  <c:v>72.154471544715406</c:v>
                </c:pt>
                <c:pt idx="35">
                  <c:v>0</c:v>
                </c:pt>
                <c:pt idx="37">
                  <c:v>72.402597402597394</c:v>
                </c:pt>
                <c:pt idx="38">
                  <c:v>0</c:v>
                </c:pt>
                <c:pt idx="40">
                  <c:v>65.768799102132405</c:v>
                </c:pt>
                <c:pt idx="41">
                  <c:v>0</c:v>
                </c:pt>
                <c:pt idx="43">
                  <c:v>58.974358974358999</c:v>
                </c:pt>
                <c:pt idx="44">
                  <c:v>0</c:v>
                </c:pt>
                <c:pt idx="46">
                  <c:v>62.448132780083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78-4D6A-841C-96695D7F9FC8}"/>
            </c:ext>
          </c:extLst>
        </c:ser>
        <c:ser>
          <c:idx val="1"/>
          <c:order val="1"/>
          <c:tx>
            <c:v>Hommes classe exceptionnelle</c:v>
          </c:tx>
          <c:spPr>
            <a:solidFill>
              <a:srgbClr val="484D7A"/>
            </a:solidFill>
            <a:ln>
              <a:noFill/>
            </a:ln>
            <a:effectLst/>
          </c:spPr>
          <c:invertIfNegative val="0"/>
          <c:cat>
            <c:multiLvlStrRef>
              <c:f>Données_6.7!$B$98:$C$145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Données_6.7!$F$194:$F$241</c:f>
              <c:numCache>
                <c:formatCode>_-* #\ ##0.0_-;\-* #\ ##0.0_-;_-* "-"??_-;_-@_-</c:formatCode>
                <c:ptCount val="48"/>
                <c:pt idx="1">
                  <c:v>2.0408163265306101</c:v>
                </c:pt>
                <c:pt idx="2">
                  <c:v>0</c:v>
                </c:pt>
                <c:pt idx="4">
                  <c:v>1.4362657091561899</c:v>
                </c:pt>
                <c:pt idx="5">
                  <c:v>0</c:v>
                </c:pt>
                <c:pt idx="7">
                  <c:v>2.2364217252396199</c:v>
                </c:pt>
                <c:pt idx="8">
                  <c:v>0</c:v>
                </c:pt>
                <c:pt idx="10">
                  <c:v>2.5875190258751899</c:v>
                </c:pt>
                <c:pt idx="11">
                  <c:v>0</c:v>
                </c:pt>
                <c:pt idx="13">
                  <c:v>3.28879753340185</c:v>
                </c:pt>
                <c:pt idx="14">
                  <c:v>0</c:v>
                </c:pt>
                <c:pt idx="16">
                  <c:v>6.2105263157894699</c:v>
                </c:pt>
                <c:pt idx="17">
                  <c:v>0</c:v>
                </c:pt>
                <c:pt idx="19">
                  <c:v>8.0888183980967501</c:v>
                </c:pt>
                <c:pt idx="20">
                  <c:v>0</c:v>
                </c:pt>
                <c:pt idx="22">
                  <c:v>9.8893499308437107</c:v>
                </c:pt>
                <c:pt idx="23">
                  <c:v>0</c:v>
                </c:pt>
                <c:pt idx="25">
                  <c:v>13.223731236597599</c:v>
                </c:pt>
                <c:pt idx="26">
                  <c:v>0</c:v>
                </c:pt>
                <c:pt idx="28">
                  <c:v>17.157712305025999</c:v>
                </c:pt>
                <c:pt idx="29">
                  <c:v>0</c:v>
                </c:pt>
                <c:pt idx="31">
                  <c:v>20.0650759219089</c:v>
                </c:pt>
                <c:pt idx="32">
                  <c:v>0</c:v>
                </c:pt>
                <c:pt idx="34">
                  <c:v>24.390243902439</c:v>
                </c:pt>
                <c:pt idx="35">
                  <c:v>0</c:v>
                </c:pt>
                <c:pt idx="37">
                  <c:v>26.839826839826799</c:v>
                </c:pt>
                <c:pt idx="38">
                  <c:v>0</c:v>
                </c:pt>
                <c:pt idx="40">
                  <c:v>33.670033670033703</c:v>
                </c:pt>
                <c:pt idx="41">
                  <c:v>0</c:v>
                </c:pt>
                <c:pt idx="43">
                  <c:v>40.890688259109297</c:v>
                </c:pt>
                <c:pt idx="44">
                  <c:v>0</c:v>
                </c:pt>
                <c:pt idx="46">
                  <c:v>37.344398340249001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78-4D6A-841C-96695D7F9FC8}"/>
            </c:ext>
          </c:extLst>
        </c:ser>
        <c:ser>
          <c:idx val="2"/>
          <c:order val="2"/>
          <c:tx>
            <c:v>Femmes hors classe</c:v>
          </c:tx>
          <c:spPr>
            <a:solidFill>
              <a:srgbClr val="D08A77"/>
            </a:solidFill>
            <a:ln>
              <a:noFill/>
            </a:ln>
            <a:effectLst/>
          </c:spPr>
          <c:invertIfNegative val="0"/>
          <c:cat>
            <c:multiLvlStrRef>
              <c:f>Données_6.7!$B$98:$C$145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Données_6.7!$H$194:$H$241</c:f>
              <c:numCache>
                <c:formatCode>_-* #\ ##0.0_-;\-* #\ ##0.0_-;_-* "-"??_-;_-@_-</c:formatCode>
                <c:ptCount val="48"/>
                <c:pt idx="1">
                  <c:v>0</c:v>
                </c:pt>
                <c:pt idx="2">
                  <c:v>10.384615384615399</c:v>
                </c:pt>
                <c:pt idx="4">
                  <c:v>0</c:v>
                </c:pt>
                <c:pt idx="5">
                  <c:v>11.228813559322001</c:v>
                </c:pt>
                <c:pt idx="7">
                  <c:v>0</c:v>
                </c:pt>
                <c:pt idx="8">
                  <c:v>14.806866952789701</c:v>
                </c:pt>
                <c:pt idx="10">
                  <c:v>0</c:v>
                </c:pt>
                <c:pt idx="11">
                  <c:v>16.856060606060598</c:v>
                </c:pt>
                <c:pt idx="13">
                  <c:v>0</c:v>
                </c:pt>
                <c:pt idx="14">
                  <c:v>29.666254635352299</c:v>
                </c:pt>
                <c:pt idx="16">
                  <c:v>0</c:v>
                </c:pt>
                <c:pt idx="17">
                  <c:v>44.352941176470601</c:v>
                </c:pt>
                <c:pt idx="19">
                  <c:v>0</c:v>
                </c:pt>
                <c:pt idx="20">
                  <c:v>50.819672131147499</c:v>
                </c:pt>
                <c:pt idx="22">
                  <c:v>0</c:v>
                </c:pt>
                <c:pt idx="23">
                  <c:v>58.878504672897201</c:v>
                </c:pt>
                <c:pt idx="25">
                  <c:v>0</c:v>
                </c:pt>
                <c:pt idx="26">
                  <c:v>67.309236947791206</c:v>
                </c:pt>
                <c:pt idx="28">
                  <c:v>0</c:v>
                </c:pt>
                <c:pt idx="29">
                  <c:v>73.036093418259</c:v>
                </c:pt>
                <c:pt idx="31">
                  <c:v>0</c:v>
                </c:pt>
                <c:pt idx="32">
                  <c:v>73.867228661749195</c:v>
                </c:pt>
                <c:pt idx="34">
                  <c:v>0</c:v>
                </c:pt>
                <c:pt idx="35">
                  <c:v>73.539140022050702</c:v>
                </c:pt>
                <c:pt idx="37">
                  <c:v>0</c:v>
                </c:pt>
                <c:pt idx="38">
                  <c:v>72.300469483568094</c:v>
                </c:pt>
                <c:pt idx="40">
                  <c:v>0</c:v>
                </c:pt>
                <c:pt idx="41">
                  <c:v>67.022538552787694</c:v>
                </c:pt>
                <c:pt idx="43">
                  <c:v>0</c:v>
                </c:pt>
                <c:pt idx="44">
                  <c:v>63.599458728010802</c:v>
                </c:pt>
                <c:pt idx="46">
                  <c:v>0</c:v>
                </c:pt>
                <c:pt idx="47">
                  <c:v>56.307129798903098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78-4D6A-841C-96695D7F9FC8}"/>
            </c:ext>
          </c:extLst>
        </c:ser>
        <c:ser>
          <c:idx val="3"/>
          <c:order val="3"/>
          <c:tx>
            <c:v>Femmes classe exceptionnelle</c:v>
          </c:tx>
          <c:spPr>
            <a:solidFill>
              <a:srgbClr val="7D4E5B"/>
            </a:solidFill>
            <a:ln>
              <a:noFill/>
            </a:ln>
            <a:effectLst/>
          </c:spPr>
          <c:invertIfNegative val="0"/>
          <c:cat>
            <c:multiLvlStrRef>
              <c:f>Données_6.7!$B$98:$C$145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Données_6.7!$I$194:$I$241</c:f>
              <c:numCache>
                <c:formatCode>_-* #\ ##0.0_-;\-* #\ ##0.0_-;_-* "-"??_-;_-@_-</c:formatCode>
                <c:ptCount val="48"/>
                <c:pt idx="1">
                  <c:v>0</c:v>
                </c:pt>
                <c:pt idx="2">
                  <c:v>0.57692307692307698</c:v>
                </c:pt>
                <c:pt idx="4">
                  <c:v>0</c:v>
                </c:pt>
                <c:pt idx="5">
                  <c:v>1.0593220338983</c:v>
                </c:pt>
                <c:pt idx="7">
                  <c:v>0</c:v>
                </c:pt>
                <c:pt idx="8">
                  <c:v>1.931330472103</c:v>
                </c:pt>
                <c:pt idx="10">
                  <c:v>0</c:v>
                </c:pt>
                <c:pt idx="11">
                  <c:v>3.0303030303030298</c:v>
                </c:pt>
                <c:pt idx="13">
                  <c:v>0</c:v>
                </c:pt>
                <c:pt idx="14">
                  <c:v>3.3374536464771301</c:v>
                </c:pt>
                <c:pt idx="16">
                  <c:v>0</c:v>
                </c:pt>
                <c:pt idx="17">
                  <c:v>4</c:v>
                </c:pt>
                <c:pt idx="19">
                  <c:v>0</c:v>
                </c:pt>
                <c:pt idx="20">
                  <c:v>6.6484517304189401</c:v>
                </c:pt>
                <c:pt idx="22">
                  <c:v>0</c:v>
                </c:pt>
                <c:pt idx="23">
                  <c:v>8.4112149532710294</c:v>
                </c:pt>
                <c:pt idx="25">
                  <c:v>0</c:v>
                </c:pt>
                <c:pt idx="26">
                  <c:v>11.887550200803201</c:v>
                </c:pt>
                <c:pt idx="28">
                  <c:v>0</c:v>
                </c:pt>
                <c:pt idx="29">
                  <c:v>13.4819532908705</c:v>
                </c:pt>
                <c:pt idx="31">
                  <c:v>0</c:v>
                </c:pt>
                <c:pt idx="32">
                  <c:v>18.440463645943101</c:v>
                </c:pt>
                <c:pt idx="34">
                  <c:v>0</c:v>
                </c:pt>
                <c:pt idx="35">
                  <c:v>22.271223814774</c:v>
                </c:pt>
                <c:pt idx="37">
                  <c:v>0</c:v>
                </c:pt>
                <c:pt idx="38">
                  <c:v>27.136150234741802</c:v>
                </c:pt>
                <c:pt idx="40">
                  <c:v>0</c:v>
                </c:pt>
                <c:pt idx="41">
                  <c:v>32.7402135231317</c:v>
                </c:pt>
                <c:pt idx="43">
                  <c:v>0</c:v>
                </c:pt>
                <c:pt idx="44">
                  <c:v>35.859269282814601</c:v>
                </c:pt>
                <c:pt idx="46">
                  <c:v>0</c:v>
                </c:pt>
                <c:pt idx="47">
                  <c:v>43.510054844606898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78-4D6A-841C-96695D7F9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3394560"/>
        <c:axId val="43396096"/>
      </c:barChart>
      <c:catAx>
        <c:axId val="433945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3396096"/>
        <c:crosses val="autoZero"/>
        <c:auto val="1"/>
        <c:lblAlgn val="ctr"/>
        <c:lblOffset val="100"/>
        <c:noMultiLvlLbl val="0"/>
      </c:catAx>
      <c:valAx>
        <c:axId val="43396096"/>
        <c:scaling>
          <c:orientation val="minMax"/>
          <c:max val="10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0\ &quot;%&quot;" sourceLinked="0"/>
        <c:majorTickMark val="none"/>
        <c:minorTickMark val="none"/>
        <c:tickLblPos val="nextTo"/>
        <c:crossAx val="43394560"/>
        <c:crosses val="autoZero"/>
        <c:crossBetween val="between"/>
        <c:majorUnit val="20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6.9442385133666198E-2"/>
          <c:y val="0.24427968541685779"/>
          <c:w val="0.84344285632418625"/>
          <c:h val="0.598113984661241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9F9F9"/>
    </a:solidFill>
    <a:ln w="9525" cap="flat" cmpd="sng" algn="ctr">
      <a:noFill/>
      <a:round/>
    </a:ln>
    <a:effectLst/>
  </c:spPr>
  <c:txPr>
    <a:bodyPr/>
    <a:lstStyle/>
    <a:p>
      <a:pPr>
        <a:defRPr sz="750"/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285280971441908E-2"/>
          <c:y val="9.1611071343354805E-2"/>
          <c:w val="0.909751739860858"/>
          <c:h val="0.76166645822265722"/>
        </c:manualLayout>
      </c:layout>
      <c:lineChart>
        <c:grouping val="standard"/>
        <c:varyColors val="0"/>
        <c:ser>
          <c:idx val="4"/>
          <c:order val="0"/>
          <c:tx>
            <c:strRef>
              <c:f>'6.8'!$N$40:$N$42</c:f>
              <c:strCache>
                <c:ptCount val="3"/>
                <c:pt idx="0">
                  <c:v>Prof. agrégés</c:v>
                </c:pt>
                <c:pt idx="2">
                  <c:v>Femmes</c:v>
                </c:pt>
              </c:strCache>
            </c:strRef>
          </c:tx>
          <c:spPr>
            <a:ln>
              <a:solidFill>
                <a:srgbClr val="D08A77"/>
              </a:solidFill>
            </a:ln>
          </c:spPr>
          <c:marker>
            <c:symbol val="none"/>
          </c:marker>
          <c:val>
            <c:numRef>
              <c:f>'6.8'!$N$43:$N$72</c:f>
              <c:numCache>
                <c:formatCode>0</c:formatCode>
                <c:ptCount val="30"/>
                <c:pt idx="0">
                  <c:v>506.40268456375799</c:v>
                </c:pt>
                <c:pt idx="1">
                  <c:v>526.71956521739105</c:v>
                </c:pt>
                <c:pt idx="2">
                  <c:v>539.83972911963895</c:v>
                </c:pt>
                <c:pt idx="3">
                  <c:v>555.76688453158999</c:v>
                </c:pt>
                <c:pt idx="4">
                  <c:v>571.339215686275</c:v>
                </c:pt>
                <c:pt idx="5">
                  <c:v>582.43581081081095</c:v>
                </c:pt>
                <c:pt idx="6">
                  <c:v>605.27018121910999</c:v>
                </c:pt>
                <c:pt idx="7">
                  <c:v>632.09865470852003</c:v>
                </c:pt>
                <c:pt idx="8">
                  <c:v>644.55411255411298</c:v>
                </c:pt>
                <c:pt idx="9">
                  <c:v>660.069848661234</c:v>
                </c:pt>
                <c:pt idx="10">
                  <c:v>681.055555555556</c:v>
                </c:pt>
                <c:pt idx="11">
                  <c:v>694.69337979094098</c:v>
                </c:pt>
                <c:pt idx="12">
                  <c:v>710.87623066104095</c:v>
                </c:pt>
                <c:pt idx="13">
                  <c:v>715.64025157232697</c:v>
                </c:pt>
                <c:pt idx="14">
                  <c:v>721.35027472527497</c:v>
                </c:pt>
                <c:pt idx="15">
                  <c:v>726.74037267080701</c:v>
                </c:pt>
                <c:pt idx="16">
                  <c:v>741.99873577749702</c:v>
                </c:pt>
                <c:pt idx="17">
                  <c:v>753.53231106243197</c:v>
                </c:pt>
                <c:pt idx="18">
                  <c:v>762.11088911088905</c:v>
                </c:pt>
                <c:pt idx="19">
                  <c:v>772.486193293886</c:v>
                </c:pt>
                <c:pt idx="20">
                  <c:v>787.28505535055399</c:v>
                </c:pt>
                <c:pt idx="21">
                  <c:v>797.13092161929399</c:v>
                </c:pt>
                <c:pt idx="22">
                  <c:v>806.00181818181795</c:v>
                </c:pt>
                <c:pt idx="23">
                  <c:v>817.34386973180096</c:v>
                </c:pt>
                <c:pt idx="24">
                  <c:v>833.2998046875</c:v>
                </c:pt>
                <c:pt idx="25">
                  <c:v>853.39051463168505</c:v>
                </c:pt>
                <c:pt idx="26">
                  <c:v>866.65192307692303</c:v>
                </c:pt>
                <c:pt idx="27">
                  <c:v>892.52003727865804</c:v>
                </c:pt>
                <c:pt idx="28">
                  <c:v>916.62547169811296</c:v>
                </c:pt>
                <c:pt idx="29">
                  <c:v>939.39370078740205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56-4578-978B-236B3163C853}"/>
            </c:ext>
          </c:extLst>
        </c:ser>
        <c:ser>
          <c:idx val="5"/>
          <c:order val="1"/>
          <c:tx>
            <c:strRef>
              <c:f>'6.8'!$O$40:$O$42</c:f>
              <c:strCache>
                <c:ptCount val="3"/>
                <c:pt idx="0">
                  <c:v>Prof. agrégés</c:v>
                </c:pt>
                <c:pt idx="2">
                  <c:v>Hommes</c:v>
                </c:pt>
              </c:strCache>
            </c:strRef>
          </c:tx>
          <c:spPr>
            <a:ln>
              <a:solidFill>
                <a:srgbClr val="0770BE"/>
              </a:solidFill>
            </a:ln>
          </c:spPr>
          <c:marker>
            <c:symbol val="none"/>
          </c:marker>
          <c:val>
            <c:numRef>
              <c:f>'6.8'!$O$43:$O$72</c:f>
              <c:numCache>
                <c:formatCode>0</c:formatCode>
                <c:ptCount val="30"/>
                <c:pt idx="0">
                  <c:v>505.84301075268797</c:v>
                </c:pt>
                <c:pt idx="1">
                  <c:v>526.85769980506802</c:v>
                </c:pt>
                <c:pt idx="2">
                  <c:v>544.48670756646197</c:v>
                </c:pt>
                <c:pt idx="3">
                  <c:v>553.55122950819703</c:v>
                </c:pt>
                <c:pt idx="4">
                  <c:v>565.70624999999995</c:v>
                </c:pt>
                <c:pt idx="5">
                  <c:v>585.26326530612198</c:v>
                </c:pt>
                <c:pt idx="6">
                  <c:v>603.53180212014104</c:v>
                </c:pt>
                <c:pt idx="7">
                  <c:v>632.97739130434798</c:v>
                </c:pt>
                <c:pt idx="8">
                  <c:v>650.72542901716099</c:v>
                </c:pt>
                <c:pt idx="9">
                  <c:v>665.07977207977206</c:v>
                </c:pt>
                <c:pt idx="10">
                  <c:v>686.05</c:v>
                </c:pt>
                <c:pt idx="11">
                  <c:v>704.68395061728404</c:v>
                </c:pt>
                <c:pt idx="12">
                  <c:v>712.28868360277102</c:v>
                </c:pt>
                <c:pt idx="13">
                  <c:v>724.28702010968902</c:v>
                </c:pt>
                <c:pt idx="14">
                  <c:v>723.97397769516704</c:v>
                </c:pt>
                <c:pt idx="15">
                  <c:v>734.91454545454496</c:v>
                </c:pt>
                <c:pt idx="16">
                  <c:v>746.40414507772005</c:v>
                </c:pt>
                <c:pt idx="17">
                  <c:v>759.047202797203</c:v>
                </c:pt>
                <c:pt idx="18">
                  <c:v>766.21428571428601</c:v>
                </c:pt>
                <c:pt idx="19">
                  <c:v>781.38862559241704</c:v>
                </c:pt>
                <c:pt idx="20">
                  <c:v>794.25058548009395</c:v>
                </c:pt>
                <c:pt idx="21">
                  <c:v>804.41787709497203</c:v>
                </c:pt>
                <c:pt idx="22">
                  <c:v>813.38100320170804</c:v>
                </c:pt>
                <c:pt idx="23">
                  <c:v>823.36072144288596</c:v>
                </c:pt>
                <c:pt idx="24">
                  <c:v>842.83764219234797</c:v>
                </c:pt>
                <c:pt idx="25">
                  <c:v>861.08695652173901</c:v>
                </c:pt>
                <c:pt idx="26">
                  <c:v>877.91847265221895</c:v>
                </c:pt>
                <c:pt idx="27">
                  <c:v>904.015005359057</c:v>
                </c:pt>
                <c:pt idx="28">
                  <c:v>926.52247191011202</c:v>
                </c:pt>
                <c:pt idx="29">
                  <c:v>953.88174512055105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56-4578-978B-236B3163C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66976"/>
        <c:axId val="43568512"/>
      </c:lineChart>
      <c:catAx>
        <c:axId val="4356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3568512"/>
        <c:crosses val="autoZero"/>
        <c:auto val="1"/>
        <c:lblAlgn val="ctr"/>
        <c:lblOffset val="100"/>
        <c:tickLblSkip val="1"/>
        <c:noMultiLvlLbl val="0"/>
      </c:catAx>
      <c:valAx>
        <c:axId val="43568512"/>
        <c:scaling>
          <c:orientation val="minMax"/>
          <c:max val="1000"/>
          <c:min val="4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43566976"/>
        <c:crosses val="autoZero"/>
        <c:crossBetween val="between"/>
        <c:majorUnit val="200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43073053077500584"/>
          <c:y val="0.65849320987654325"/>
          <c:w val="0.54813952781981889"/>
          <c:h val="0.17864876543209876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8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558364414974439E-2"/>
          <c:y val="0.10781385518832511"/>
          <c:w val="0.87867467882304184"/>
          <c:h val="0.76278728968745368"/>
        </c:manualLayout>
      </c:layout>
      <c:lineChart>
        <c:grouping val="standard"/>
        <c:varyColors val="0"/>
        <c:ser>
          <c:idx val="4"/>
          <c:order val="0"/>
          <c:tx>
            <c:strRef>
              <c:f>'6.8'!$B$40:$B$42</c:f>
              <c:strCache>
                <c:ptCount val="3"/>
                <c:pt idx="0">
                  <c:v>Prof. des écoles</c:v>
                </c:pt>
                <c:pt idx="2">
                  <c:v>Femmes</c:v>
                </c:pt>
              </c:strCache>
            </c:strRef>
          </c:tx>
          <c:spPr>
            <a:ln>
              <a:solidFill>
                <a:srgbClr val="D08A77"/>
              </a:solidFill>
            </a:ln>
          </c:spPr>
          <c:marker>
            <c:symbol val="none"/>
          </c:marker>
          <c:cat>
            <c:numRef>
              <c:f>'6.8'!$A$43:$A$72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'6.8'!$B$43:$B$72</c:f>
              <c:numCache>
                <c:formatCode>0</c:formatCode>
                <c:ptCount val="30"/>
                <c:pt idx="0">
                  <c:v>455.27045967454598</c:v>
                </c:pt>
                <c:pt idx="1">
                  <c:v>456.59131596526402</c:v>
                </c:pt>
                <c:pt idx="2">
                  <c:v>457.81271076524001</c:v>
                </c:pt>
                <c:pt idx="3">
                  <c:v>462.14260207118201</c:v>
                </c:pt>
                <c:pt idx="4">
                  <c:v>471.92482859941202</c:v>
                </c:pt>
                <c:pt idx="5">
                  <c:v>477.74861032331302</c:v>
                </c:pt>
                <c:pt idx="6">
                  <c:v>488.91718983557502</c:v>
                </c:pt>
                <c:pt idx="7">
                  <c:v>505.28122783912499</c:v>
                </c:pt>
                <c:pt idx="8">
                  <c:v>516.67011448081905</c:v>
                </c:pt>
                <c:pt idx="9">
                  <c:v>530.54380254949797</c:v>
                </c:pt>
                <c:pt idx="10">
                  <c:v>543.20075882546996</c:v>
                </c:pt>
                <c:pt idx="11">
                  <c:v>558.77623126338301</c:v>
                </c:pt>
                <c:pt idx="12">
                  <c:v>567.90873728306406</c:v>
                </c:pt>
                <c:pt idx="13">
                  <c:v>571.84478327908198</c:v>
                </c:pt>
                <c:pt idx="14">
                  <c:v>576.831495098039</c:v>
                </c:pt>
                <c:pt idx="15">
                  <c:v>586.23529411764696</c:v>
                </c:pt>
                <c:pt idx="16">
                  <c:v>597.36153091265896</c:v>
                </c:pt>
                <c:pt idx="17">
                  <c:v>603.25744794447405</c:v>
                </c:pt>
                <c:pt idx="18">
                  <c:v>610.35361730899297</c:v>
                </c:pt>
                <c:pt idx="19">
                  <c:v>627.01598850264998</c:v>
                </c:pt>
                <c:pt idx="20">
                  <c:v>647.54514255543802</c:v>
                </c:pt>
                <c:pt idx="21">
                  <c:v>663.52229873749798</c:v>
                </c:pt>
                <c:pt idx="22">
                  <c:v>686.19863185117197</c:v>
                </c:pt>
                <c:pt idx="23">
                  <c:v>704.81690657375998</c:v>
                </c:pt>
                <c:pt idx="24">
                  <c:v>716.10517547756604</c:v>
                </c:pt>
                <c:pt idx="25">
                  <c:v>731.54673745982996</c:v>
                </c:pt>
                <c:pt idx="26">
                  <c:v>751.94145521247299</c:v>
                </c:pt>
                <c:pt idx="27">
                  <c:v>769.15899280575502</c:v>
                </c:pt>
                <c:pt idx="28">
                  <c:v>783.73350529459697</c:v>
                </c:pt>
                <c:pt idx="29">
                  <c:v>793.73987206823006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8-4E68-818A-73A1D0ABDAC9}"/>
            </c:ext>
          </c:extLst>
        </c:ser>
        <c:ser>
          <c:idx val="5"/>
          <c:order val="1"/>
          <c:tx>
            <c:strRef>
              <c:f>'6.8'!$C$40:$C$42</c:f>
              <c:strCache>
                <c:ptCount val="3"/>
                <c:pt idx="0">
                  <c:v>Prof. des écoles</c:v>
                </c:pt>
                <c:pt idx="2">
                  <c:v>Hommes</c:v>
                </c:pt>
              </c:strCache>
            </c:strRef>
          </c:tx>
          <c:spPr>
            <a:ln>
              <a:solidFill>
                <a:srgbClr val="0770BE"/>
              </a:solidFill>
            </a:ln>
          </c:spPr>
          <c:marker>
            <c:symbol val="none"/>
          </c:marker>
          <c:cat>
            <c:numRef>
              <c:f>'6.8'!$A$43:$A$72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'6.8'!$C$43:$C$72</c:f>
              <c:numCache>
                <c:formatCode>0</c:formatCode>
                <c:ptCount val="30"/>
                <c:pt idx="0">
                  <c:v>457.70542026708603</c:v>
                </c:pt>
                <c:pt idx="1">
                  <c:v>456.272878535774</c:v>
                </c:pt>
                <c:pt idx="2">
                  <c:v>458.80668473351398</c:v>
                </c:pt>
                <c:pt idx="3">
                  <c:v>463.59756097561001</c:v>
                </c:pt>
                <c:pt idx="4">
                  <c:v>474.64351851851899</c:v>
                </c:pt>
                <c:pt idx="5">
                  <c:v>479.443812233286</c:v>
                </c:pt>
                <c:pt idx="6">
                  <c:v>488.75276073619602</c:v>
                </c:pt>
                <c:pt idx="7">
                  <c:v>506.24431818181802</c:v>
                </c:pt>
                <c:pt idx="8">
                  <c:v>516.73288135593202</c:v>
                </c:pt>
                <c:pt idx="9">
                  <c:v>532.88</c:v>
                </c:pt>
                <c:pt idx="10">
                  <c:v>545.21987315010597</c:v>
                </c:pt>
                <c:pt idx="11">
                  <c:v>561.72527472527497</c:v>
                </c:pt>
                <c:pt idx="12">
                  <c:v>573.44795539033498</c:v>
                </c:pt>
                <c:pt idx="13">
                  <c:v>576.30561330561295</c:v>
                </c:pt>
                <c:pt idx="14">
                  <c:v>581.57229965156796</c:v>
                </c:pt>
                <c:pt idx="15">
                  <c:v>589.10548523206796</c:v>
                </c:pt>
                <c:pt idx="16">
                  <c:v>601.58161044613701</c:v>
                </c:pt>
                <c:pt idx="17">
                  <c:v>606.58003544004703</c:v>
                </c:pt>
                <c:pt idx="18">
                  <c:v>615.09221424627299</c:v>
                </c:pt>
                <c:pt idx="19">
                  <c:v>633.03604088219504</c:v>
                </c:pt>
                <c:pt idx="20">
                  <c:v>651.36156696664898</c:v>
                </c:pt>
                <c:pt idx="21">
                  <c:v>670.69098077870899</c:v>
                </c:pt>
                <c:pt idx="22">
                  <c:v>689.91091703056804</c:v>
                </c:pt>
                <c:pt idx="23">
                  <c:v>709.13061041292599</c:v>
                </c:pt>
                <c:pt idx="24">
                  <c:v>721.32838378069698</c:v>
                </c:pt>
                <c:pt idx="25">
                  <c:v>741.32017543859604</c:v>
                </c:pt>
                <c:pt idx="26">
                  <c:v>766.38888888888903</c:v>
                </c:pt>
                <c:pt idx="27">
                  <c:v>784.75295043273002</c:v>
                </c:pt>
                <c:pt idx="28">
                  <c:v>797.515997277059</c:v>
                </c:pt>
                <c:pt idx="29">
                  <c:v>812.25779467680604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8-4E68-818A-73A1D0ABD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045056"/>
        <c:axId val="44046592"/>
      </c:lineChart>
      <c:catAx>
        <c:axId val="4404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44046592"/>
        <c:crosses val="autoZero"/>
        <c:auto val="1"/>
        <c:lblAlgn val="ctr"/>
        <c:lblOffset val="100"/>
        <c:noMultiLvlLbl val="0"/>
      </c:catAx>
      <c:valAx>
        <c:axId val="44046592"/>
        <c:scaling>
          <c:orientation val="minMax"/>
          <c:max val="1000"/>
          <c:min val="4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fr-FR"/>
          </a:p>
        </c:txPr>
        <c:crossAx val="44045056"/>
        <c:crosses val="autoZero"/>
        <c:crossBetween val="between"/>
        <c:majorUnit val="200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38025318414145604"/>
          <c:y val="0.72378466278671683"/>
          <c:w val="0.61974681585854396"/>
          <c:h val="0.13534634257674316"/>
        </c:manualLayout>
      </c:layout>
      <c:overlay val="0"/>
      <c:txPr>
        <a:bodyPr/>
        <a:lstStyle/>
        <a:p>
          <a:pPr>
            <a:defRPr sz="800"/>
          </a:pPr>
          <a:endParaRPr lang="fr-FR"/>
        </a:p>
      </c:txPr>
    </c:legend>
    <c:plotVisOnly val="1"/>
    <c:dispBlanksAs val="gap"/>
    <c:showDLblsOverMax val="0"/>
  </c:chart>
  <c:spPr>
    <a:solidFill>
      <a:schemeClr val="accent2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064044152156591E-2"/>
          <c:y val="8.9552112437558215E-2"/>
          <c:w val="0.92117709091785471"/>
          <c:h val="0.79330285327237327"/>
        </c:manualLayout>
      </c:layout>
      <c:lineChart>
        <c:grouping val="standard"/>
        <c:varyColors val="0"/>
        <c:ser>
          <c:idx val="4"/>
          <c:order val="0"/>
          <c:tx>
            <c:strRef>
              <c:f>'6.8'!$H$40:$H$42</c:f>
              <c:strCache>
                <c:ptCount val="3"/>
                <c:pt idx="0">
                  <c:v>PEPS</c:v>
                </c:pt>
                <c:pt idx="2">
                  <c:v>Femmes</c:v>
                </c:pt>
              </c:strCache>
            </c:strRef>
          </c:tx>
          <c:spPr>
            <a:ln>
              <a:solidFill>
                <a:srgbClr val="D08A77"/>
              </a:solidFill>
            </a:ln>
          </c:spPr>
          <c:marker>
            <c:symbol val="none"/>
          </c:marker>
          <c:cat>
            <c:numRef>
              <c:f>'6.8'!$A$43:$A$72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'6.8'!$H$43:$H$72</c:f>
              <c:numCache>
                <c:formatCode>0</c:formatCode>
                <c:ptCount val="30"/>
                <c:pt idx="0">
                  <c:v>439.984732824427</c:v>
                </c:pt>
                <c:pt idx="1">
                  <c:v>450.88185654008402</c:v>
                </c:pt>
                <c:pt idx="2">
                  <c:v>455.73275862068999</c:v>
                </c:pt>
                <c:pt idx="3">
                  <c:v>459.29613733905597</c:v>
                </c:pt>
                <c:pt idx="4">
                  <c:v>468.89406779660999</c:v>
                </c:pt>
                <c:pt idx="5">
                  <c:v>472.78205128205099</c:v>
                </c:pt>
                <c:pt idx="6">
                  <c:v>484.67803030303003</c:v>
                </c:pt>
                <c:pt idx="7">
                  <c:v>503.97424892703901</c:v>
                </c:pt>
                <c:pt idx="8">
                  <c:v>516.9765625</c:v>
                </c:pt>
                <c:pt idx="9">
                  <c:v>528.64102564102598</c:v>
                </c:pt>
                <c:pt idx="10">
                  <c:v>544.70072992700705</c:v>
                </c:pt>
                <c:pt idx="11">
                  <c:v>557.03603603603597</c:v>
                </c:pt>
                <c:pt idx="12">
                  <c:v>565.81215469613301</c:v>
                </c:pt>
                <c:pt idx="13">
                  <c:v>571.404255319149</c:v>
                </c:pt>
                <c:pt idx="14">
                  <c:v>578.75</c:v>
                </c:pt>
                <c:pt idx="15">
                  <c:v>583.01459854014604</c:v>
                </c:pt>
                <c:pt idx="16">
                  <c:v>597.93571428571397</c:v>
                </c:pt>
                <c:pt idx="17">
                  <c:v>602.07734806629799</c:v>
                </c:pt>
                <c:pt idx="18">
                  <c:v>616.42413793103401</c:v>
                </c:pt>
                <c:pt idx="19">
                  <c:v>629.30053191489401</c:v>
                </c:pt>
                <c:pt idx="20">
                  <c:v>648.7265625</c:v>
                </c:pt>
                <c:pt idx="21">
                  <c:v>673.80843585237301</c:v>
                </c:pt>
                <c:pt idx="22">
                  <c:v>695.41222879684403</c:v>
                </c:pt>
                <c:pt idx="23">
                  <c:v>714.09592326139102</c:v>
                </c:pt>
                <c:pt idx="24">
                  <c:v>735.08920187793399</c:v>
                </c:pt>
                <c:pt idx="25">
                  <c:v>751.01758241758205</c:v>
                </c:pt>
                <c:pt idx="26">
                  <c:v>768.93693693693695</c:v>
                </c:pt>
                <c:pt idx="27">
                  <c:v>786.27480916030504</c:v>
                </c:pt>
                <c:pt idx="28">
                  <c:v>803.85978835978801</c:v>
                </c:pt>
                <c:pt idx="29">
                  <c:v>813.25196850393695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E0-4376-9EF5-90379DA5566F}"/>
            </c:ext>
          </c:extLst>
        </c:ser>
        <c:ser>
          <c:idx val="5"/>
          <c:order val="1"/>
          <c:tx>
            <c:strRef>
              <c:f>'6.8'!$I$40:$I$42</c:f>
              <c:strCache>
                <c:ptCount val="3"/>
                <c:pt idx="0">
                  <c:v>PEPS</c:v>
                </c:pt>
                <c:pt idx="2">
                  <c:v>Hommes</c:v>
                </c:pt>
              </c:strCache>
            </c:strRef>
          </c:tx>
          <c:spPr>
            <a:ln>
              <a:solidFill>
                <a:srgbClr val="0770BE"/>
              </a:solidFill>
            </a:ln>
          </c:spPr>
          <c:marker>
            <c:symbol val="none"/>
          </c:marker>
          <c:cat>
            <c:numRef>
              <c:f>'6.8'!$A$43:$A$72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'6.8'!$I$43:$I$72</c:f>
              <c:numCache>
                <c:formatCode>0</c:formatCode>
                <c:ptCount val="30"/>
                <c:pt idx="0">
                  <c:v>440.12943632567902</c:v>
                </c:pt>
                <c:pt idx="1">
                  <c:v>450.53754940711502</c:v>
                </c:pt>
                <c:pt idx="2">
                  <c:v>455.35920177383599</c:v>
                </c:pt>
                <c:pt idx="3">
                  <c:v>460.89207048458098</c:v>
                </c:pt>
                <c:pt idx="4">
                  <c:v>469.05839416058399</c:v>
                </c:pt>
                <c:pt idx="5">
                  <c:v>479.50113895216401</c:v>
                </c:pt>
                <c:pt idx="6">
                  <c:v>487.60286225402501</c:v>
                </c:pt>
                <c:pt idx="7">
                  <c:v>502.47148288973398</c:v>
                </c:pt>
                <c:pt idx="8">
                  <c:v>517.41054613936001</c:v>
                </c:pt>
                <c:pt idx="9">
                  <c:v>528.90621336459606</c:v>
                </c:pt>
                <c:pt idx="10">
                  <c:v>542.37744034707202</c:v>
                </c:pt>
                <c:pt idx="11">
                  <c:v>557.23641304347802</c:v>
                </c:pt>
                <c:pt idx="12">
                  <c:v>567.41776315789502</c:v>
                </c:pt>
                <c:pt idx="13">
                  <c:v>572.65238095238101</c:v>
                </c:pt>
                <c:pt idx="14">
                  <c:v>573.58620689655197</c:v>
                </c:pt>
                <c:pt idx="15">
                  <c:v>587.28272251308897</c:v>
                </c:pt>
                <c:pt idx="16">
                  <c:v>597.01041666666697</c:v>
                </c:pt>
                <c:pt idx="17">
                  <c:v>605.63888888888903</c:v>
                </c:pt>
                <c:pt idx="18">
                  <c:v>618.23899371069194</c:v>
                </c:pt>
                <c:pt idx="19">
                  <c:v>639.47321428571399</c:v>
                </c:pt>
                <c:pt idx="20">
                  <c:v>655.62219101123605</c:v>
                </c:pt>
                <c:pt idx="21">
                  <c:v>680.79343365253101</c:v>
                </c:pt>
                <c:pt idx="22">
                  <c:v>696.41143654114398</c:v>
                </c:pt>
                <c:pt idx="23">
                  <c:v>717.10575427682704</c:v>
                </c:pt>
                <c:pt idx="24">
                  <c:v>745.65434083601303</c:v>
                </c:pt>
                <c:pt idx="25">
                  <c:v>765.07627118644098</c:v>
                </c:pt>
                <c:pt idx="26">
                  <c:v>790.08249496981898</c:v>
                </c:pt>
                <c:pt idx="27">
                  <c:v>801.25515463917498</c:v>
                </c:pt>
                <c:pt idx="28">
                  <c:v>816.84382871536502</c:v>
                </c:pt>
                <c:pt idx="29">
                  <c:v>824.46961325966902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E0-4376-9EF5-90379DA55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055936"/>
        <c:axId val="44061824"/>
      </c:lineChart>
      <c:catAx>
        <c:axId val="4405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44061824"/>
        <c:crosses val="autoZero"/>
        <c:auto val="1"/>
        <c:lblAlgn val="ctr"/>
        <c:lblOffset val="100"/>
        <c:noMultiLvlLbl val="0"/>
      </c:catAx>
      <c:valAx>
        <c:axId val="44061824"/>
        <c:scaling>
          <c:orientation val="minMax"/>
          <c:max val="1000"/>
          <c:min val="4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fr-FR"/>
          </a:p>
        </c:txPr>
        <c:crossAx val="44055936"/>
        <c:crosses val="autoZero"/>
        <c:crossBetween val="between"/>
        <c:majorUnit val="200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513368930378585"/>
          <c:y val="0.72252530864197517"/>
          <c:w val="0.48232094534457304"/>
          <c:h val="0.13549741766150203"/>
        </c:manualLayout>
      </c:layout>
      <c:overlay val="0"/>
      <c:txPr>
        <a:bodyPr/>
        <a:lstStyle/>
        <a:p>
          <a:pPr>
            <a:defRPr sz="800"/>
          </a:pPr>
          <a:endParaRPr lang="fr-FR"/>
        </a:p>
      </c:txPr>
    </c:legend>
    <c:plotVisOnly val="1"/>
    <c:dispBlanksAs val="gap"/>
    <c:showDLblsOverMax val="0"/>
  </c:chart>
  <c:spPr>
    <a:solidFill>
      <a:schemeClr val="accent2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769278840144982E-2"/>
          <c:y val="9.672057121892022E-2"/>
          <c:w val="0.92117709091785471"/>
          <c:h val="0.77984647080405267"/>
        </c:manualLayout>
      </c:layout>
      <c:lineChart>
        <c:grouping val="standard"/>
        <c:varyColors val="0"/>
        <c:ser>
          <c:idx val="4"/>
          <c:order val="0"/>
          <c:tx>
            <c:strRef>
              <c:f>'6.8'!$K$40:$K$42</c:f>
              <c:strCache>
                <c:ptCount val="3"/>
                <c:pt idx="0">
                  <c:v>PLP</c:v>
                </c:pt>
                <c:pt idx="2">
                  <c:v>Femmes</c:v>
                </c:pt>
              </c:strCache>
            </c:strRef>
          </c:tx>
          <c:spPr>
            <a:ln>
              <a:solidFill>
                <a:srgbClr val="D08A77"/>
              </a:solidFill>
            </a:ln>
          </c:spPr>
          <c:marker>
            <c:symbol val="none"/>
          </c:marker>
          <c:val>
            <c:numRef>
              <c:f>'6.8'!$K$43:$K$72</c:f>
              <c:numCache>
                <c:formatCode>0</c:formatCode>
                <c:ptCount val="30"/>
                <c:pt idx="0">
                  <c:v>497.77609682299499</c:v>
                </c:pt>
                <c:pt idx="1">
                  <c:v>491.98815566835901</c:v>
                </c:pt>
                <c:pt idx="2">
                  <c:v>486.37155963302803</c:v>
                </c:pt>
                <c:pt idx="3">
                  <c:v>498.40362438220802</c:v>
                </c:pt>
                <c:pt idx="4">
                  <c:v>504.79578392621897</c:v>
                </c:pt>
                <c:pt idx="5">
                  <c:v>510.60984848484799</c:v>
                </c:pt>
                <c:pt idx="6">
                  <c:v>516.52459016393402</c:v>
                </c:pt>
                <c:pt idx="7">
                  <c:v>538.33752860411903</c:v>
                </c:pt>
                <c:pt idx="8">
                  <c:v>551.47357926221298</c:v>
                </c:pt>
                <c:pt idx="9">
                  <c:v>557.15996784565903</c:v>
                </c:pt>
                <c:pt idx="10">
                  <c:v>570.10577864838399</c:v>
                </c:pt>
                <c:pt idx="11">
                  <c:v>578.45517241379298</c:v>
                </c:pt>
                <c:pt idx="12">
                  <c:v>588.41235392320505</c:v>
                </c:pt>
                <c:pt idx="13">
                  <c:v>603.30319148936201</c:v>
                </c:pt>
                <c:pt idx="14">
                  <c:v>599.450867052023</c:v>
                </c:pt>
                <c:pt idx="15">
                  <c:v>607.906581740977</c:v>
                </c:pt>
                <c:pt idx="16">
                  <c:v>620.86666666666702</c:v>
                </c:pt>
                <c:pt idx="17">
                  <c:v>627.82922201138501</c:v>
                </c:pt>
                <c:pt idx="18">
                  <c:v>647.97509339975102</c:v>
                </c:pt>
                <c:pt idx="19">
                  <c:v>671.48702830188699</c:v>
                </c:pt>
                <c:pt idx="20">
                  <c:v>687.993618960802</c:v>
                </c:pt>
                <c:pt idx="21">
                  <c:v>709.329696024942</c:v>
                </c:pt>
                <c:pt idx="22">
                  <c:v>733.01609010458606</c:v>
                </c:pt>
                <c:pt idx="23">
                  <c:v>749.46390658174096</c:v>
                </c:pt>
                <c:pt idx="24">
                  <c:v>768.37103594080304</c:v>
                </c:pt>
                <c:pt idx="25">
                  <c:v>788.33885209713003</c:v>
                </c:pt>
                <c:pt idx="26">
                  <c:v>804.12957746478901</c:v>
                </c:pt>
                <c:pt idx="27">
                  <c:v>811.35273159144901</c:v>
                </c:pt>
                <c:pt idx="28">
                  <c:v>824.01897018970203</c:v>
                </c:pt>
                <c:pt idx="29">
                  <c:v>834.16636197440596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2-4253-BAA4-C13B9EA6164B}"/>
            </c:ext>
          </c:extLst>
        </c:ser>
        <c:ser>
          <c:idx val="5"/>
          <c:order val="1"/>
          <c:tx>
            <c:strRef>
              <c:f>'6.8'!$L$40:$L$42</c:f>
              <c:strCache>
                <c:ptCount val="3"/>
                <c:pt idx="0">
                  <c:v>PLP</c:v>
                </c:pt>
                <c:pt idx="2">
                  <c:v>Hommes</c:v>
                </c:pt>
              </c:strCache>
            </c:strRef>
          </c:tx>
          <c:spPr>
            <a:ln>
              <a:solidFill>
                <a:srgbClr val="0770BE"/>
              </a:solidFill>
            </a:ln>
          </c:spPr>
          <c:marker>
            <c:symbol val="none"/>
          </c:marker>
          <c:val>
            <c:numRef>
              <c:f>'6.8'!$L$43:$L$72</c:f>
              <c:numCache>
                <c:formatCode>0</c:formatCode>
                <c:ptCount val="30"/>
                <c:pt idx="0">
                  <c:v>516.53832752613198</c:v>
                </c:pt>
                <c:pt idx="1">
                  <c:v>509.58498023715401</c:v>
                </c:pt>
                <c:pt idx="2">
                  <c:v>503.67116357504199</c:v>
                </c:pt>
                <c:pt idx="3">
                  <c:v>508.78571428571399</c:v>
                </c:pt>
                <c:pt idx="4">
                  <c:v>517.09707241910598</c:v>
                </c:pt>
                <c:pt idx="5">
                  <c:v>523.53597650513996</c:v>
                </c:pt>
                <c:pt idx="6">
                  <c:v>534.73102529960101</c:v>
                </c:pt>
                <c:pt idx="7">
                  <c:v>551.62400000000002</c:v>
                </c:pt>
                <c:pt idx="8">
                  <c:v>564.87635054021598</c:v>
                </c:pt>
                <c:pt idx="9">
                  <c:v>571.48775710088103</c:v>
                </c:pt>
                <c:pt idx="10">
                  <c:v>583.42809364548498</c:v>
                </c:pt>
                <c:pt idx="11">
                  <c:v>592.64347826086998</c:v>
                </c:pt>
                <c:pt idx="12">
                  <c:v>603.56086956521699</c:v>
                </c:pt>
                <c:pt idx="13">
                  <c:v>607.96332046331997</c:v>
                </c:pt>
                <c:pt idx="14">
                  <c:v>614.60408921933094</c:v>
                </c:pt>
                <c:pt idx="15">
                  <c:v>620.60791366906506</c:v>
                </c:pt>
                <c:pt idx="16">
                  <c:v>630.58306709265196</c:v>
                </c:pt>
                <c:pt idx="17">
                  <c:v>636.44427480915999</c:v>
                </c:pt>
                <c:pt idx="18">
                  <c:v>658.89506172839504</c:v>
                </c:pt>
                <c:pt idx="19">
                  <c:v>678.92834562697601</c:v>
                </c:pt>
                <c:pt idx="20">
                  <c:v>703.41746031746004</c:v>
                </c:pt>
                <c:pt idx="21">
                  <c:v>724.60914760914795</c:v>
                </c:pt>
                <c:pt idx="22">
                  <c:v>745.88825214899703</c:v>
                </c:pt>
                <c:pt idx="23">
                  <c:v>761.49220103986102</c:v>
                </c:pt>
                <c:pt idx="24">
                  <c:v>778.71444082518997</c:v>
                </c:pt>
                <c:pt idx="25">
                  <c:v>796.62601626016306</c:v>
                </c:pt>
                <c:pt idx="26">
                  <c:v>811.91874322860201</c:v>
                </c:pt>
                <c:pt idx="27">
                  <c:v>818.62808988764004</c:v>
                </c:pt>
                <c:pt idx="28">
                  <c:v>833.50948509485102</c:v>
                </c:pt>
                <c:pt idx="29">
                  <c:v>837.70539419087095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2-4253-BAA4-C13B9EA61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071552"/>
        <c:axId val="44073344"/>
      </c:lineChart>
      <c:catAx>
        <c:axId val="4407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44073344"/>
        <c:crosses val="autoZero"/>
        <c:auto val="1"/>
        <c:lblAlgn val="ctr"/>
        <c:lblOffset val="100"/>
        <c:noMultiLvlLbl val="0"/>
      </c:catAx>
      <c:valAx>
        <c:axId val="44073344"/>
        <c:scaling>
          <c:orientation val="minMax"/>
          <c:max val="1000"/>
          <c:min val="4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44071552"/>
        <c:crosses val="autoZero"/>
        <c:crossBetween val="between"/>
        <c:majorUnit val="200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54548928152404352"/>
          <c:y val="0.69279814814814811"/>
          <c:w val="0.43747411320420393"/>
          <c:h val="0.16974444444444445"/>
        </c:manualLayout>
      </c:layout>
      <c:overlay val="0"/>
      <c:txPr>
        <a:bodyPr/>
        <a:lstStyle/>
        <a:p>
          <a:pPr>
            <a:defRPr sz="800"/>
          </a:pPr>
          <a:endParaRPr lang="fr-FR"/>
        </a:p>
      </c:txPr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9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805379818852128E-2"/>
          <c:y val="0.10946378309046211"/>
          <c:w val="0.92117709091785471"/>
          <c:h val="0.76956093158038508"/>
        </c:manualLayout>
      </c:layout>
      <c:lineChart>
        <c:grouping val="standard"/>
        <c:varyColors val="0"/>
        <c:ser>
          <c:idx val="4"/>
          <c:order val="0"/>
          <c:tx>
            <c:strRef>
              <c:f>'6.8'!$E$40:$E$42</c:f>
              <c:strCache>
                <c:ptCount val="3"/>
                <c:pt idx="0">
                  <c:v>Prof. certifiés</c:v>
                </c:pt>
                <c:pt idx="2">
                  <c:v>Femmes</c:v>
                </c:pt>
              </c:strCache>
            </c:strRef>
          </c:tx>
          <c:spPr>
            <a:ln>
              <a:solidFill>
                <a:srgbClr val="D08A77"/>
              </a:solidFill>
            </a:ln>
          </c:spPr>
          <c:marker>
            <c:symbol val="none"/>
          </c:marker>
          <c:cat>
            <c:numRef>
              <c:f>'6.8'!$A$43:$A$72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'6.8'!$E$43:$E$72</c:f>
              <c:numCache>
                <c:formatCode>0</c:formatCode>
                <c:ptCount val="30"/>
                <c:pt idx="0">
                  <c:v>449.70692484410898</c:v>
                </c:pt>
                <c:pt idx="1">
                  <c:v>460.23402824478802</c:v>
                </c:pt>
                <c:pt idx="2">
                  <c:v>463.218584070796</c:v>
                </c:pt>
                <c:pt idx="3">
                  <c:v>468.48011695906399</c:v>
                </c:pt>
                <c:pt idx="4">
                  <c:v>476.47339945897198</c:v>
                </c:pt>
                <c:pt idx="5">
                  <c:v>484.40148801322698</c:v>
                </c:pt>
                <c:pt idx="6">
                  <c:v>494.68176100628898</c:v>
                </c:pt>
                <c:pt idx="7">
                  <c:v>512.49346733668301</c:v>
                </c:pt>
                <c:pt idx="8">
                  <c:v>525.45763097949896</c:v>
                </c:pt>
                <c:pt idx="9">
                  <c:v>536.41588785046702</c:v>
                </c:pt>
                <c:pt idx="10">
                  <c:v>550.46635864857103</c:v>
                </c:pt>
                <c:pt idx="11">
                  <c:v>564.30269607843104</c:v>
                </c:pt>
                <c:pt idx="12">
                  <c:v>570.23387400980801</c:v>
                </c:pt>
                <c:pt idx="13">
                  <c:v>576.03673744523098</c:v>
                </c:pt>
                <c:pt idx="14">
                  <c:v>579.68125626461699</c:v>
                </c:pt>
                <c:pt idx="15">
                  <c:v>588.656067488644</c:v>
                </c:pt>
                <c:pt idx="16">
                  <c:v>598.937430167598</c:v>
                </c:pt>
                <c:pt idx="17">
                  <c:v>607.30041841004197</c:v>
                </c:pt>
                <c:pt idx="18">
                  <c:v>623.60531869987301</c:v>
                </c:pt>
                <c:pt idx="19">
                  <c:v>645.64135593220306</c:v>
                </c:pt>
                <c:pt idx="20">
                  <c:v>665.04260961810496</c:v>
                </c:pt>
                <c:pt idx="21">
                  <c:v>685.61220406802295</c:v>
                </c:pt>
                <c:pt idx="22">
                  <c:v>707.66577540106903</c:v>
                </c:pt>
                <c:pt idx="23">
                  <c:v>726.73141967067204</c:v>
                </c:pt>
                <c:pt idx="24">
                  <c:v>749.46439361242994</c:v>
                </c:pt>
                <c:pt idx="25">
                  <c:v>768.614959061739</c:v>
                </c:pt>
                <c:pt idx="26">
                  <c:v>786.05438329345202</c:v>
                </c:pt>
                <c:pt idx="27">
                  <c:v>795.79033041788102</c:v>
                </c:pt>
                <c:pt idx="28">
                  <c:v>809.17967839664402</c:v>
                </c:pt>
                <c:pt idx="29">
                  <c:v>820.02359046945003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2B-4088-B598-A7DDB3259227}"/>
            </c:ext>
          </c:extLst>
        </c:ser>
        <c:ser>
          <c:idx val="5"/>
          <c:order val="1"/>
          <c:tx>
            <c:strRef>
              <c:f>'6.8'!$F$40:$F$42</c:f>
              <c:strCache>
                <c:ptCount val="3"/>
                <c:pt idx="0">
                  <c:v>Prof. certifiés</c:v>
                </c:pt>
                <c:pt idx="2">
                  <c:v>Hommes</c:v>
                </c:pt>
              </c:strCache>
            </c:strRef>
          </c:tx>
          <c:spPr>
            <a:ln>
              <a:solidFill>
                <a:srgbClr val="0770BE"/>
              </a:solidFill>
            </a:ln>
          </c:spPr>
          <c:marker>
            <c:symbol val="none"/>
          </c:marker>
          <c:cat>
            <c:numRef>
              <c:f>'6.8'!$A$43:$A$72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'6.8'!$F$43:$F$72</c:f>
              <c:numCache>
                <c:formatCode>0</c:formatCode>
                <c:ptCount val="30"/>
                <c:pt idx="0">
                  <c:v>454.35695942475598</c:v>
                </c:pt>
                <c:pt idx="1">
                  <c:v>462.65069739235901</c:v>
                </c:pt>
                <c:pt idx="2">
                  <c:v>463.59303391383997</c:v>
                </c:pt>
                <c:pt idx="3">
                  <c:v>469.02485089463198</c:v>
                </c:pt>
                <c:pt idx="4">
                  <c:v>477.88717948717903</c:v>
                </c:pt>
                <c:pt idx="5">
                  <c:v>486.45058286872802</c:v>
                </c:pt>
                <c:pt idx="6">
                  <c:v>496.06694367497698</c:v>
                </c:pt>
                <c:pt idx="7">
                  <c:v>511.54389224338098</c:v>
                </c:pt>
                <c:pt idx="8">
                  <c:v>525.99627039627001</c:v>
                </c:pt>
                <c:pt idx="9">
                  <c:v>538.56352154531896</c:v>
                </c:pt>
                <c:pt idx="10">
                  <c:v>553.43086632243296</c:v>
                </c:pt>
                <c:pt idx="11">
                  <c:v>567.89382940108896</c:v>
                </c:pt>
                <c:pt idx="12">
                  <c:v>576.362666666667</c:v>
                </c:pt>
                <c:pt idx="13">
                  <c:v>581.776402640264</c:v>
                </c:pt>
                <c:pt idx="14">
                  <c:v>583.88761279737503</c:v>
                </c:pt>
                <c:pt idx="15">
                  <c:v>593.85781250000002</c:v>
                </c:pt>
                <c:pt idx="16">
                  <c:v>601.26369863013701</c:v>
                </c:pt>
                <c:pt idx="17">
                  <c:v>614.28588445503306</c:v>
                </c:pt>
                <c:pt idx="18">
                  <c:v>625.03773584905696</c:v>
                </c:pt>
                <c:pt idx="19">
                  <c:v>646.89252564728895</c:v>
                </c:pt>
                <c:pt idx="20">
                  <c:v>668.11115490737097</c:v>
                </c:pt>
                <c:pt idx="21">
                  <c:v>685.61313868613104</c:v>
                </c:pt>
                <c:pt idx="22">
                  <c:v>706.99080107320799</c:v>
                </c:pt>
                <c:pt idx="23">
                  <c:v>727.40339531123698</c:v>
                </c:pt>
                <c:pt idx="24">
                  <c:v>753.52131403989097</c:v>
                </c:pt>
                <c:pt idx="25">
                  <c:v>774.58713850837103</c:v>
                </c:pt>
                <c:pt idx="26">
                  <c:v>790.87521663778205</c:v>
                </c:pt>
                <c:pt idx="27">
                  <c:v>805.63360684980398</c:v>
                </c:pt>
                <c:pt idx="28">
                  <c:v>816.59231553893198</c:v>
                </c:pt>
                <c:pt idx="29">
                  <c:v>825.56436739210596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2B-4088-B598-A7DDB3259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090880"/>
        <c:axId val="44092416"/>
      </c:lineChart>
      <c:catAx>
        <c:axId val="4409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4092416"/>
        <c:crosses val="autoZero"/>
        <c:auto val="1"/>
        <c:lblAlgn val="ctr"/>
        <c:lblOffset val="100"/>
        <c:noMultiLvlLbl val="0"/>
      </c:catAx>
      <c:valAx>
        <c:axId val="44092416"/>
        <c:scaling>
          <c:orientation val="minMax"/>
          <c:max val="1000"/>
          <c:min val="40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44090880"/>
        <c:crosses val="autoZero"/>
        <c:crossBetween val="between"/>
        <c:majorUnit val="200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44852883413827593"/>
          <c:y val="0.71345185185185189"/>
          <c:w val="0.55147124391877789"/>
          <c:h val="0.14746741403087327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8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b="1">
                <a:solidFill>
                  <a:schemeClr val="tx1"/>
                </a:solidFill>
                <a:latin typeface="+mj-lt"/>
              </a:rPr>
              <a:t>Enseignants</a:t>
            </a:r>
            <a:r>
              <a:rPr lang="fr-FR" b="1" baseline="0">
                <a:solidFill>
                  <a:schemeClr val="tx1"/>
                </a:solidFill>
                <a:latin typeface="+mj-lt"/>
              </a:rPr>
              <a:t> du s</a:t>
            </a:r>
            <a:r>
              <a:rPr lang="fr-FR" b="1">
                <a:solidFill>
                  <a:schemeClr val="tx1"/>
                </a:solidFill>
                <a:latin typeface="+mj-lt"/>
              </a:rPr>
              <a:t>econd degré </a:t>
            </a:r>
          </a:p>
        </c:rich>
      </c:tx>
      <c:layout>
        <c:manualLayout>
          <c:xMode val="edge"/>
          <c:yMode val="edge"/>
          <c:x val="0.34405504742547427"/>
          <c:y val="1.602584581461923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5825463405859315E-2"/>
          <c:y val="0.21647602072663558"/>
          <c:w val="0.90114242729004668"/>
          <c:h val="0.6837646368702479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'Données_6.1(2)'!$A$3</c:f>
              <c:strCache>
                <c:ptCount val="1"/>
                <c:pt idx="0">
                  <c:v>Hommes</c:v>
                </c:pt>
              </c:strCache>
            </c:strRef>
          </c:tx>
          <c:spPr>
            <a:ln>
              <a:solidFill>
                <a:srgbClr val="0770BE"/>
              </a:solidFill>
            </a:ln>
          </c:spPr>
          <c:marker>
            <c:symbol val="none"/>
          </c:marker>
          <c:xVal>
            <c:numRef>
              <c:f>'Données_6.1(2)'!$A$4:$A$44</c:f>
              <c:numCache>
                <c:formatCode>0;0</c:formatCode>
                <c:ptCount val="41"/>
                <c:pt idx="0">
                  <c:v>-3846</c:v>
                </c:pt>
                <c:pt idx="1">
                  <c:v>-3489</c:v>
                </c:pt>
                <c:pt idx="2">
                  <c:v>-3187</c:v>
                </c:pt>
                <c:pt idx="3">
                  <c:v>-3725</c:v>
                </c:pt>
                <c:pt idx="4">
                  <c:v>-3538</c:v>
                </c:pt>
                <c:pt idx="5">
                  <c:v>-3506</c:v>
                </c:pt>
                <c:pt idx="6">
                  <c:v>-3592</c:v>
                </c:pt>
                <c:pt idx="7">
                  <c:v>-4054</c:v>
                </c:pt>
                <c:pt idx="8">
                  <c:v>-4021</c:v>
                </c:pt>
                <c:pt idx="9">
                  <c:v>-4162</c:v>
                </c:pt>
                <c:pt idx="10">
                  <c:v>-5287</c:v>
                </c:pt>
                <c:pt idx="11">
                  <c:v>-3602</c:v>
                </c:pt>
                <c:pt idx="12">
                  <c:v>-2350</c:v>
                </c:pt>
                <c:pt idx="13">
                  <c:v>-2344</c:v>
                </c:pt>
                <c:pt idx="14">
                  <c:v>-2520</c:v>
                </c:pt>
                <c:pt idx="15">
                  <c:v>-2511</c:v>
                </c:pt>
                <c:pt idx="16">
                  <c:v>-2614</c:v>
                </c:pt>
                <c:pt idx="17">
                  <c:v>-2900</c:v>
                </c:pt>
                <c:pt idx="18">
                  <c:v>-3184</c:v>
                </c:pt>
                <c:pt idx="19">
                  <c:v>-4590</c:v>
                </c:pt>
                <c:pt idx="20">
                  <c:v>-4356</c:v>
                </c:pt>
                <c:pt idx="21">
                  <c:v>-5429</c:v>
                </c:pt>
                <c:pt idx="22">
                  <c:v>-6017</c:v>
                </c:pt>
                <c:pt idx="23">
                  <c:v>-5729</c:v>
                </c:pt>
                <c:pt idx="24">
                  <c:v>-5338</c:v>
                </c:pt>
                <c:pt idx="25">
                  <c:v>-5155</c:v>
                </c:pt>
                <c:pt idx="26">
                  <c:v>-5254</c:v>
                </c:pt>
                <c:pt idx="27">
                  <c:v>-5343</c:v>
                </c:pt>
                <c:pt idx="28">
                  <c:v>-5101</c:v>
                </c:pt>
                <c:pt idx="29">
                  <c:v>-5051</c:v>
                </c:pt>
                <c:pt idx="30">
                  <c:v>-4504</c:v>
                </c:pt>
                <c:pt idx="31">
                  <c:v>-3950</c:v>
                </c:pt>
                <c:pt idx="32">
                  <c:v>-3219</c:v>
                </c:pt>
                <c:pt idx="33">
                  <c:v>-2473</c:v>
                </c:pt>
                <c:pt idx="34">
                  <c:v>-1968</c:v>
                </c:pt>
                <c:pt idx="35">
                  <c:v>-1382</c:v>
                </c:pt>
                <c:pt idx="36">
                  <c:v>-1071</c:v>
                </c:pt>
                <c:pt idx="37">
                  <c:v>-694</c:v>
                </c:pt>
                <c:pt idx="38">
                  <c:v>-528</c:v>
                </c:pt>
                <c:pt idx="39">
                  <c:v>-281</c:v>
                </c:pt>
                <c:pt idx="40">
                  <c:v>-198</c:v>
                </c:pt>
              </c:numCache>
            </c:numRef>
          </c:xVal>
          <c:yVal>
            <c:numRef>
              <c:f>'Données_6.1(2)'!$B$4:$B$44</c:f>
              <c:numCache>
                <c:formatCode>General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8A4-4C61-B343-0AAB0B1E0CA1}"/>
            </c:ext>
          </c:extLst>
        </c:ser>
        <c:ser>
          <c:idx val="1"/>
          <c:order val="1"/>
          <c:tx>
            <c:strRef>
              <c:f>'Données_6.1(2)'!$C$3</c:f>
              <c:strCache>
                <c:ptCount val="1"/>
                <c:pt idx="0">
                  <c:v>Femmes</c:v>
                </c:pt>
              </c:strCache>
            </c:strRef>
          </c:tx>
          <c:spPr>
            <a:ln>
              <a:solidFill>
                <a:srgbClr val="D08A77"/>
              </a:solidFill>
            </a:ln>
          </c:spPr>
          <c:marker>
            <c:symbol val="none"/>
          </c:marker>
          <c:xVal>
            <c:numRef>
              <c:f>'Données_6.1(2)'!$C$4:$C$44</c:f>
              <c:numCache>
                <c:formatCode>###########0</c:formatCode>
                <c:ptCount val="41"/>
                <c:pt idx="0">
                  <c:v>4641</c:v>
                </c:pt>
                <c:pt idx="1">
                  <c:v>4346</c:v>
                </c:pt>
                <c:pt idx="2">
                  <c:v>4836</c:v>
                </c:pt>
                <c:pt idx="3">
                  <c:v>4795</c:v>
                </c:pt>
                <c:pt idx="4">
                  <c:v>4912</c:v>
                </c:pt>
                <c:pt idx="5">
                  <c:v>5351</c:v>
                </c:pt>
                <c:pt idx="6">
                  <c:v>5933</c:v>
                </c:pt>
                <c:pt idx="7">
                  <c:v>5824</c:v>
                </c:pt>
                <c:pt idx="8">
                  <c:v>6492</c:v>
                </c:pt>
                <c:pt idx="9">
                  <c:v>8083</c:v>
                </c:pt>
                <c:pt idx="10">
                  <c:v>5523</c:v>
                </c:pt>
                <c:pt idx="11">
                  <c:v>3861</c:v>
                </c:pt>
                <c:pt idx="12">
                  <c:v>4197</c:v>
                </c:pt>
                <c:pt idx="13">
                  <c:v>4534</c:v>
                </c:pt>
                <c:pt idx="14">
                  <c:v>4422</c:v>
                </c:pt>
                <c:pt idx="15">
                  <c:v>4564</c:v>
                </c:pt>
                <c:pt idx="16">
                  <c:v>5086</c:v>
                </c:pt>
                <c:pt idx="17">
                  <c:v>5315</c:v>
                </c:pt>
                <c:pt idx="18">
                  <c:v>6989</c:v>
                </c:pt>
                <c:pt idx="19">
                  <c:v>6772</c:v>
                </c:pt>
                <c:pt idx="20">
                  <c:v>8577</c:v>
                </c:pt>
                <c:pt idx="21">
                  <c:v>9222</c:v>
                </c:pt>
                <c:pt idx="22">
                  <c:v>8300</c:v>
                </c:pt>
                <c:pt idx="23">
                  <c:v>7074</c:v>
                </c:pt>
                <c:pt idx="24">
                  <c:v>7342</c:v>
                </c:pt>
                <c:pt idx="25">
                  <c:v>7033</c:v>
                </c:pt>
                <c:pt idx="26">
                  <c:v>7403</c:v>
                </c:pt>
                <c:pt idx="27">
                  <c:v>6662</c:v>
                </c:pt>
                <c:pt idx="28">
                  <c:v>6734</c:v>
                </c:pt>
                <c:pt idx="29">
                  <c:v>6308</c:v>
                </c:pt>
                <c:pt idx="30">
                  <c:v>5898</c:v>
                </c:pt>
                <c:pt idx="31">
                  <c:v>5171</c:v>
                </c:pt>
                <c:pt idx="32">
                  <c:v>3950</c:v>
                </c:pt>
                <c:pt idx="33">
                  <c:v>3126</c:v>
                </c:pt>
                <c:pt idx="34">
                  <c:v>2162</c:v>
                </c:pt>
                <c:pt idx="35">
                  <c:v>1622</c:v>
                </c:pt>
                <c:pt idx="36">
                  <c:v>1082</c:v>
                </c:pt>
                <c:pt idx="37">
                  <c:v>1040</c:v>
                </c:pt>
                <c:pt idx="38">
                  <c:v>825</c:v>
                </c:pt>
                <c:pt idx="39">
                  <c:v>317</c:v>
                </c:pt>
                <c:pt idx="40">
                  <c:v>287</c:v>
                </c:pt>
              </c:numCache>
            </c:numRef>
          </c:xVal>
          <c:yVal>
            <c:numRef>
              <c:f>'Données_6.1(2)'!$B$4:$B$44</c:f>
              <c:numCache>
                <c:formatCode>General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8A4-4C61-B343-0AAB0B1E0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931072"/>
        <c:axId val="130151936"/>
      </c:scatterChart>
      <c:valAx>
        <c:axId val="124931072"/>
        <c:scaling>
          <c:orientation val="minMax"/>
          <c:max val="14000"/>
          <c:min val="-14000"/>
        </c:scaling>
        <c:delete val="0"/>
        <c:axPos val="b"/>
        <c:numFmt formatCode="#,##0;#,##0;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30151936"/>
        <c:crosses val="autoZero"/>
        <c:crossBetween val="midCat"/>
        <c:majorUnit val="4000"/>
      </c:valAx>
      <c:valAx>
        <c:axId val="130151936"/>
        <c:scaling>
          <c:orientation val="minMax"/>
          <c:max val="4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24931072"/>
        <c:crosses val="autoZero"/>
        <c:crossBetween val="midCat"/>
      </c:valAx>
      <c:spPr>
        <a:solidFill>
          <a:schemeClr val="accent2"/>
        </a:solidFill>
        <a:ln>
          <a:noFill/>
        </a:ln>
      </c:spPr>
    </c:plotArea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b="1">
                <a:latin typeface="+mj-lt"/>
              </a:rPr>
              <a:t>Conseillers principaux d'éducation</a:t>
            </a:r>
          </a:p>
        </c:rich>
      </c:tx>
      <c:layout>
        <c:manualLayout>
          <c:xMode val="edge"/>
          <c:yMode val="edge"/>
          <c:x val="0.34269258130081298"/>
          <c:y val="4.2210521230858413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3146773601957399E-2"/>
          <c:y val="0.2247711060657295"/>
          <c:w val="0.8910262352460635"/>
          <c:h val="0.671976877123488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'6.4'!$B$29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rgbClr val="0770BE"/>
            </a:solidFill>
            <a:ln>
              <a:noFill/>
            </a:ln>
          </c:spPr>
          <c:invertIfNegative val="0"/>
          <c:cat>
            <c:strRef>
              <c:f>'6.4'!$A$30:$A$37</c:f>
              <c:strCache>
                <c:ptCount val="8"/>
                <c:pt idx="0">
                  <c:v>0 - 5 ans</c:v>
                </c:pt>
                <c:pt idx="1">
                  <c:v>5-10 ans</c:v>
                </c:pt>
                <c:pt idx="2">
                  <c:v>10 -15 ans</c:v>
                </c:pt>
                <c:pt idx="3">
                  <c:v>15 -20 ans</c:v>
                </c:pt>
                <c:pt idx="4">
                  <c:v>20 -25 ans</c:v>
                </c:pt>
                <c:pt idx="5">
                  <c:v>25 -30 ans</c:v>
                </c:pt>
                <c:pt idx="6">
                  <c:v>30 -35 ans</c:v>
                </c:pt>
                <c:pt idx="7">
                  <c:v>35 ans ou plus</c:v>
                </c:pt>
              </c:strCache>
            </c:strRef>
          </c:cat>
          <c:val>
            <c:numRef>
              <c:f>'6.4'!$B$30:$B$37</c:f>
              <c:numCache>
                <c:formatCode>0;0</c:formatCode>
                <c:ptCount val="8"/>
                <c:pt idx="0">
                  <c:v>-495</c:v>
                </c:pt>
                <c:pt idx="1">
                  <c:v>-389</c:v>
                </c:pt>
                <c:pt idx="2">
                  <c:v>-332</c:v>
                </c:pt>
                <c:pt idx="3">
                  <c:v>-202</c:v>
                </c:pt>
                <c:pt idx="4">
                  <c:v>-713</c:v>
                </c:pt>
                <c:pt idx="5">
                  <c:v>-491</c:v>
                </c:pt>
                <c:pt idx="6">
                  <c:v>-227</c:v>
                </c:pt>
                <c:pt idx="7">
                  <c:v>-35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E4-4CB1-BA08-7B1326AF4949}"/>
            </c:ext>
          </c:extLst>
        </c:ser>
        <c:ser>
          <c:idx val="1"/>
          <c:order val="1"/>
          <c:tx>
            <c:strRef>
              <c:f>'6.4'!$C$29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D08A77"/>
            </a:solidFill>
            <a:ln>
              <a:noFill/>
            </a:ln>
          </c:spPr>
          <c:invertIfNegative val="0"/>
          <c:cat>
            <c:strRef>
              <c:f>'6.4'!$A$30:$A$37</c:f>
              <c:strCache>
                <c:ptCount val="8"/>
                <c:pt idx="0">
                  <c:v>0 - 5 ans</c:v>
                </c:pt>
                <c:pt idx="1">
                  <c:v>5-10 ans</c:v>
                </c:pt>
                <c:pt idx="2">
                  <c:v>10 -15 ans</c:v>
                </c:pt>
                <c:pt idx="3">
                  <c:v>15 -20 ans</c:v>
                </c:pt>
                <c:pt idx="4">
                  <c:v>20 -25 ans</c:v>
                </c:pt>
                <c:pt idx="5">
                  <c:v>25 -30 ans</c:v>
                </c:pt>
                <c:pt idx="6">
                  <c:v>30 -35 ans</c:v>
                </c:pt>
                <c:pt idx="7">
                  <c:v>35 ans ou plus</c:v>
                </c:pt>
              </c:strCache>
            </c:strRef>
          </c:cat>
          <c:val>
            <c:numRef>
              <c:f>'6.4'!$C$30:$C$37</c:f>
              <c:numCache>
                <c:formatCode>0;0</c:formatCode>
                <c:ptCount val="8"/>
                <c:pt idx="0">
                  <c:v>1629</c:v>
                </c:pt>
                <c:pt idx="1">
                  <c:v>1594</c:v>
                </c:pt>
                <c:pt idx="2">
                  <c:v>982</c:v>
                </c:pt>
                <c:pt idx="3">
                  <c:v>999</c:v>
                </c:pt>
                <c:pt idx="4">
                  <c:v>2065</c:v>
                </c:pt>
                <c:pt idx="5">
                  <c:v>1164</c:v>
                </c:pt>
                <c:pt idx="6">
                  <c:v>533</c:v>
                </c:pt>
                <c:pt idx="7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E4-4CB1-BA08-7B1326AF4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100"/>
        <c:axId val="44102400"/>
        <c:axId val="44103936"/>
      </c:barChart>
      <c:catAx>
        <c:axId val="441024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4103936"/>
        <c:crosses val="autoZero"/>
        <c:auto val="1"/>
        <c:lblAlgn val="ctr"/>
        <c:lblOffset val="100"/>
        <c:noMultiLvlLbl val="0"/>
      </c:catAx>
      <c:valAx>
        <c:axId val="44103936"/>
        <c:scaling>
          <c:orientation val="minMax"/>
          <c:max val="3000"/>
          <c:min val="-3000"/>
        </c:scaling>
        <c:delete val="0"/>
        <c:axPos val="b"/>
        <c:majorGridlines/>
        <c:numFmt formatCode="#,##0;#,##0;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4102400"/>
        <c:crosses val="autoZero"/>
        <c:crossBetween val="between"/>
      </c:valAx>
      <c:spPr>
        <a:solidFill>
          <a:schemeClr val="accent2"/>
        </a:solidFill>
      </c:spPr>
    </c:plotArea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="1">
                <a:latin typeface="+mj-lt"/>
              </a:rPr>
              <a:t>Psychologues EN et conseillers d'orientation psychologues</a:t>
            </a:r>
          </a:p>
        </c:rich>
      </c:tx>
      <c:layout>
        <c:manualLayout>
          <c:xMode val="edge"/>
          <c:yMode val="edge"/>
          <c:x val="0.2422259485094850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2203389830508478E-2"/>
          <c:y val="0.21870299353824788"/>
          <c:w val="0.87370460048426146"/>
          <c:h val="0.696362354407125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'6.4'!$F$29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rgbClr val="0770BE"/>
            </a:solidFill>
            <a:ln>
              <a:noFill/>
            </a:ln>
          </c:spPr>
          <c:invertIfNegative val="0"/>
          <c:cat>
            <c:strRef>
              <c:f>'6.4'!$E$30:$E$37</c:f>
              <c:strCache>
                <c:ptCount val="8"/>
                <c:pt idx="0">
                  <c:v>0 - 5 ans</c:v>
                </c:pt>
                <c:pt idx="1">
                  <c:v>5-10 ans</c:v>
                </c:pt>
                <c:pt idx="2">
                  <c:v>10 -15 ans</c:v>
                </c:pt>
                <c:pt idx="3">
                  <c:v>15 -20 ans</c:v>
                </c:pt>
                <c:pt idx="4">
                  <c:v>20 -25 ans</c:v>
                </c:pt>
                <c:pt idx="5">
                  <c:v>25 -30 ans</c:v>
                </c:pt>
                <c:pt idx="6">
                  <c:v>30 -35 ans</c:v>
                </c:pt>
                <c:pt idx="7">
                  <c:v>35 ans ou plus</c:v>
                </c:pt>
              </c:strCache>
            </c:strRef>
          </c:cat>
          <c:val>
            <c:numRef>
              <c:f>'6.4'!$F$30:$F$37</c:f>
              <c:numCache>
                <c:formatCode>0;0</c:formatCode>
                <c:ptCount val="8"/>
                <c:pt idx="0">
                  <c:v>-84</c:v>
                </c:pt>
                <c:pt idx="1">
                  <c:v>-80</c:v>
                </c:pt>
                <c:pt idx="2">
                  <c:v>-45</c:v>
                </c:pt>
                <c:pt idx="3">
                  <c:v>-58</c:v>
                </c:pt>
                <c:pt idx="4">
                  <c:v>-170</c:v>
                </c:pt>
                <c:pt idx="5">
                  <c:v>-136</c:v>
                </c:pt>
                <c:pt idx="6">
                  <c:v>-133</c:v>
                </c:pt>
                <c:pt idx="7">
                  <c:v>-55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2-4736-B62F-AB67734CB5EA}"/>
            </c:ext>
          </c:extLst>
        </c:ser>
        <c:ser>
          <c:idx val="1"/>
          <c:order val="1"/>
          <c:tx>
            <c:strRef>
              <c:f>'6.4'!$G$29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D08A77"/>
            </a:solidFill>
            <a:ln>
              <a:noFill/>
            </a:ln>
          </c:spPr>
          <c:invertIfNegative val="0"/>
          <c:cat>
            <c:strRef>
              <c:f>'6.4'!$E$30:$E$37</c:f>
              <c:strCache>
                <c:ptCount val="8"/>
                <c:pt idx="0">
                  <c:v>0 - 5 ans</c:v>
                </c:pt>
                <c:pt idx="1">
                  <c:v>5-10 ans</c:v>
                </c:pt>
                <c:pt idx="2">
                  <c:v>10 -15 ans</c:v>
                </c:pt>
                <c:pt idx="3">
                  <c:v>15 -20 ans</c:v>
                </c:pt>
                <c:pt idx="4">
                  <c:v>20 -25 ans</c:v>
                </c:pt>
                <c:pt idx="5">
                  <c:v>25 -30 ans</c:v>
                </c:pt>
                <c:pt idx="6">
                  <c:v>30 -35 ans</c:v>
                </c:pt>
                <c:pt idx="7">
                  <c:v>35 ans ou plus</c:v>
                </c:pt>
              </c:strCache>
            </c:strRef>
          </c:cat>
          <c:val>
            <c:numRef>
              <c:f>'6.4'!$G$30:$G$37</c:f>
              <c:numCache>
                <c:formatCode>0;0</c:formatCode>
                <c:ptCount val="8"/>
                <c:pt idx="0">
                  <c:v>905</c:v>
                </c:pt>
                <c:pt idx="1">
                  <c:v>800</c:v>
                </c:pt>
                <c:pt idx="2">
                  <c:v>344</c:v>
                </c:pt>
                <c:pt idx="3">
                  <c:v>571</c:v>
                </c:pt>
                <c:pt idx="4">
                  <c:v>1197</c:v>
                </c:pt>
                <c:pt idx="5">
                  <c:v>1001</c:v>
                </c:pt>
                <c:pt idx="6">
                  <c:v>820</c:v>
                </c:pt>
                <c:pt idx="7">
                  <c:v>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F2-4736-B62F-AB67734CB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100"/>
        <c:axId val="44193280"/>
        <c:axId val="44194816"/>
      </c:barChart>
      <c:catAx>
        <c:axId val="441932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4194816"/>
        <c:crosses val="autoZero"/>
        <c:auto val="1"/>
        <c:lblAlgn val="ctr"/>
        <c:lblOffset val="100"/>
        <c:noMultiLvlLbl val="0"/>
      </c:catAx>
      <c:valAx>
        <c:axId val="44194816"/>
        <c:scaling>
          <c:orientation val="minMax"/>
          <c:max val="1500"/>
          <c:min val="-1500"/>
        </c:scaling>
        <c:delete val="0"/>
        <c:axPos val="b"/>
        <c:majorGridlines/>
        <c:numFmt formatCode="#,##0;#,##0;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4193280"/>
        <c:crosses val="autoZero"/>
        <c:crossBetween val="between"/>
      </c:valAx>
      <c:spPr>
        <a:solidFill>
          <a:schemeClr val="accent2"/>
        </a:solidFill>
      </c:spPr>
    </c:plotArea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b="1">
                <a:latin typeface="+mj-lt"/>
              </a:rPr>
              <a:t>Personnels de</a:t>
            </a:r>
            <a:r>
              <a:rPr lang="fr-FR" b="1" baseline="0">
                <a:latin typeface="+mj-lt"/>
              </a:rPr>
              <a:t> direction</a:t>
            </a:r>
            <a:endParaRPr lang="fr-FR" b="1">
              <a:latin typeface="+mj-lt"/>
            </a:endParaRPr>
          </a:p>
        </c:rich>
      </c:tx>
      <c:layout>
        <c:manualLayout>
          <c:xMode val="edge"/>
          <c:yMode val="edge"/>
          <c:x val="0.34269258130081298"/>
          <c:y val="4.2210521230858413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3146773601957399E-2"/>
          <c:y val="0.2247711060657295"/>
          <c:w val="0.8910262352460635"/>
          <c:h val="0.671976877123488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'6.5'!$B$29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rgbClr val="0770BE"/>
            </a:solidFill>
            <a:ln>
              <a:noFill/>
            </a:ln>
          </c:spPr>
          <c:invertIfNegative val="0"/>
          <c:cat>
            <c:strRef>
              <c:f>'6.4'!$A$30:$A$37</c:f>
              <c:strCache>
                <c:ptCount val="8"/>
                <c:pt idx="0">
                  <c:v>0 - 5 ans</c:v>
                </c:pt>
                <c:pt idx="1">
                  <c:v>5-10 ans</c:v>
                </c:pt>
                <c:pt idx="2">
                  <c:v>10 -15 ans</c:v>
                </c:pt>
                <c:pt idx="3">
                  <c:v>15 -20 ans</c:v>
                </c:pt>
                <c:pt idx="4">
                  <c:v>20 -25 ans</c:v>
                </c:pt>
                <c:pt idx="5">
                  <c:v>25 -30 ans</c:v>
                </c:pt>
                <c:pt idx="6">
                  <c:v>30 -35 ans</c:v>
                </c:pt>
                <c:pt idx="7">
                  <c:v>35 ans ou plus</c:v>
                </c:pt>
              </c:strCache>
            </c:strRef>
          </c:cat>
          <c:val>
            <c:numRef>
              <c:f>'6.5'!$B$30:$B$37</c:f>
              <c:numCache>
                <c:formatCode>0;0</c:formatCode>
                <c:ptCount val="8"/>
                <c:pt idx="0">
                  <c:v>-54</c:v>
                </c:pt>
                <c:pt idx="1">
                  <c:v>-201</c:v>
                </c:pt>
                <c:pt idx="2">
                  <c:v>-394</c:v>
                </c:pt>
                <c:pt idx="3">
                  <c:v>-651</c:v>
                </c:pt>
                <c:pt idx="4">
                  <c:v>-1514</c:v>
                </c:pt>
                <c:pt idx="5">
                  <c:v>-1689</c:v>
                </c:pt>
                <c:pt idx="6">
                  <c:v>-1114</c:v>
                </c:pt>
                <c:pt idx="7">
                  <c:v>-447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32-467B-A343-37ADF8C606C5}"/>
            </c:ext>
          </c:extLst>
        </c:ser>
        <c:ser>
          <c:idx val="1"/>
          <c:order val="1"/>
          <c:tx>
            <c:strRef>
              <c:f>'6.5'!$C$29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D08A77"/>
            </a:solidFill>
            <a:ln>
              <a:noFill/>
            </a:ln>
          </c:spPr>
          <c:invertIfNegative val="0"/>
          <c:cat>
            <c:strRef>
              <c:f>'6.4'!$A$30:$A$37</c:f>
              <c:strCache>
                <c:ptCount val="8"/>
                <c:pt idx="0">
                  <c:v>0 - 5 ans</c:v>
                </c:pt>
                <c:pt idx="1">
                  <c:v>5-10 ans</c:v>
                </c:pt>
                <c:pt idx="2">
                  <c:v>10 -15 ans</c:v>
                </c:pt>
                <c:pt idx="3">
                  <c:v>15 -20 ans</c:v>
                </c:pt>
                <c:pt idx="4">
                  <c:v>20 -25 ans</c:v>
                </c:pt>
                <c:pt idx="5">
                  <c:v>25 -30 ans</c:v>
                </c:pt>
                <c:pt idx="6">
                  <c:v>30 -35 ans</c:v>
                </c:pt>
                <c:pt idx="7">
                  <c:v>35 ans ou plus</c:v>
                </c:pt>
              </c:strCache>
            </c:strRef>
          </c:cat>
          <c:val>
            <c:numRef>
              <c:f>'6.5'!$C$30:$C$37</c:f>
              <c:numCache>
                <c:formatCode>0;0</c:formatCode>
                <c:ptCount val="8"/>
                <c:pt idx="0">
                  <c:v>63</c:v>
                </c:pt>
                <c:pt idx="1">
                  <c:v>237</c:v>
                </c:pt>
                <c:pt idx="2">
                  <c:v>531</c:v>
                </c:pt>
                <c:pt idx="3">
                  <c:v>1020</c:v>
                </c:pt>
                <c:pt idx="4">
                  <c:v>2060</c:v>
                </c:pt>
                <c:pt idx="5">
                  <c:v>1980</c:v>
                </c:pt>
                <c:pt idx="6">
                  <c:v>1277</c:v>
                </c:pt>
                <c:pt idx="7">
                  <c:v>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32-467B-A343-37ADF8C60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100"/>
        <c:axId val="44102400"/>
        <c:axId val="44103936"/>
      </c:barChart>
      <c:catAx>
        <c:axId val="441024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4103936"/>
        <c:crosses val="autoZero"/>
        <c:auto val="1"/>
        <c:lblAlgn val="ctr"/>
        <c:lblOffset val="100"/>
        <c:noMultiLvlLbl val="0"/>
      </c:catAx>
      <c:valAx>
        <c:axId val="44103936"/>
        <c:scaling>
          <c:orientation val="minMax"/>
          <c:max val="3000"/>
          <c:min val="-3000"/>
        </c:scaling>
        <c:delete val="0"/>
        <c:axPos val="b"/>
        <c:majorGridlines/>
        <c:numFmt formatCode="#,##0;#,##0;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4102400"/>
        <c:crosses val="autoZero"/>
        <c:crossBetween val="between"/>
      </c:valAx>
      <c:spPr>
        <a:solidFill>
          <a:schemeClr val="accent2"/>
        </a:solidFill>
      </c:spPr>
    </c:plotArea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="1">
                <a:latin typeface="+mj-lt"/>
              </a:rPr>
              <a:t>Personnels</a:t>
            </a:r>
            <a:r>
              <a:rPr lang="en-US" b="1" baseline="0">
                <a:latin typeface="+mj-lt"/>
              </a:rPr>
              <a:t> d'inspection</a:t>
            </a:r>
            <a:endParaRPr lang="en-US" b="1">
              <a:latin typeface="+mj-lt"/>
            </a:endParaRPr>
          </a:p>
        </c:rich>
      </c:tx>
      <c:layout>
        <c:manualLayout>
          <c:xMode val="edge"/>
          <c:yMode val="edge"/>
          <c:x val="0.2422259485094850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2203389830508478E-2"/>
          <c:y val="0.21870299353824788"/>
          <c:w val="0.87370460048426146"/>
          <c:h val="0.696362354407125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'6.4'!$F$29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rgbClr val="0770BE"/>
            </a:solidFill>
            <a:ln>
              <a:noFill/>
            </a:ln>
          </c:spPr>
          <c:invertIfNegative val="0"/>
          <c:cat>
            <c:strRef>
              <c:f>'6.4'!$E$30:$E$37</c:f>
              <c:strCache>
                <c:ptCount val="8"/>
                <c:pt idx="0">
                  <c:v>0 - 5 ans</c:v>
                </c:pt>
                <c:pt idx="1">
                  <c:v>5-10 ans</c:v>
                </c:pt>
                <c:pt idx="2">
                  <c:v>10 -15 ans</c:v>
                </c:pt>
                <c:pt idx="3">
                  <c:v>15 -20 ans</c:v>
                </c:pt>
                <c:pt idx="4">
                  <c:v>20 -25 ans</c:v>
                </c:pt>
                <c:pt idx="5">
                  <c:v>25 -30 ans</c:v>
                </c:pt>
                <c:pt idx="6">
                  <c:v>30 -35 ans</c:v>
                </c:pt>
                <c:pt idx="7">
                  <c:v>35 ans ou plus</c:v>
                </c:pt>
              </c:strCache>
            </c:strRef>
          </c:cat>
          <c:val>
            <c:numRef>
              <c:f>'6.5'!$F$30:$F$37</c:f>
              <c:numCache>
                <c:formatCode>0;0</c:formatCode>
                <c:ptCount val="8"/>
                <c:pt idx="0">
                  <c:v>-3</c:v>
                </c:pt>
                <c:pt idx="1">
                  <c:v>-12</c:v>
                </c:pt>
                <c:pt idx="2">
                  <c:v>-65</c:v>
                </c:pt>
                <c:pt idx="3">
                  <c:v>-146</c:v>
                </c:pt>
                <c:pt idx="4">
                  <c:v>-372</c:v>
                </c:pt>
                <c:pt idx="5">
                  <c:v>-502</c:v>
                </c:pt>
                <c:pt idx="6">
                  <c:v>-261</c:v>
                </c:pt>
                <c:pt idx="7">
                  <c:v>-208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9E-41E1-884F-AC57F0275405}"/>
            </c:ext>
          </c:extLst>
        </c:ser>
        <c:ser>
          <c:idx val="1"/>
          <c:order val="1"/>
          <c:tx>
            <c:strRef>
              <c:f>'6.4'!$G$29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D08A77"/>
            </a:solidFill>
            <a:ln>
              <a:noFill/>
            </a:ln>
          </c:spPr>
          <c:invertIfNegative val="0"/>
          <c:cat>
            <c:strRef>
              <c:f>'6.4'!$E$30:$E$37</c:f>
              <c:strCache>
                <c:ptCount val="8"/>
                <c:pt idx="0">
                  <c:v>0 - 5 ans</c:v>
                </c:pt>
                <c:pt idx="1">
                  <c:v>5-10 ans</c:v>
                </c:pt>
                <c:pt idx="2">
                  <c:v>10 -15 ans</c:v>
                </c:pt>
                <c:pt idx="3">
                  <c:v>15 -20 ans</c:v>
                </c:pt>
                <c:pt idx="4">
                  <c:v>20 -25 ans</c:v>
                </c:pt>
                <c:pt idx="5">
                  <c:v>25 -30 ans</c:v>
                </c:pt>
                <c:pt idx="6">
                  <c:v>30 -35 ans</c:v>
                </c:pt>
                <c:pt idx="7">
                  <c:v>35 ans ou plus</c:v>
                </c:pt>
              </c:strCache>
            </c:strRef>
          </c:cat>
          <c:val>
            <c:numRef>
              <c:f>'6.5'!$G$30:$G$37</c:f>
              <c:numCache>
                <c:formatCode>0;0</c:formatCode>
                <c:ptCount val="8"/>
                <c:pt idx="0">
                  <c:v>11</c:v>
                </c:pt>
                <c:pt idx="1">
                  <c:v>17</c:v>
                </c:pt>
                <c:pt idx="2">
                  <c:v>74</c:v>
                </c:pt>
                <c:pt idx="3">
                  <c:v>217</c:v>
                </c:pt>
                <c:pt idx="4">
                  <c:v>480</c:v>
                </c:pt>
                <c:pt idx="5">
                  <c:v>506</c:v>
                </c:pt>
                <c:pt idx="6">
                  <c:v>377</c:v>
                </c:pt>
                <c:pt idx="7">
                  <c:v>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9E-41E1-884F-AC57F0275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100"/>
        <c:axId val="44193280"/>
        <c:axId val="44194816"/>
      </c:barChart>
      <c:catAx>
        <c:axId val="441932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4194816"/>
        <c:crosses val="autoZero"/>
        <c:auto val="1"/>
        <c:lblAlgn val="ctr"/>
        <c:lblOffset val="100"/>
        <c:noMultiLvlLbl val="0"/>
      </c:catAx>
      <c:valAx>
        <c:axId val="44194816"/>
        <c:scaling>
          <c:orientation val="minMax"/>
          <c:max val="1500"/>
          <c:min val="-1500"/>
        </c:scaling>
        <c:delete val="0"/>
        <c:axPos val="b"/>
        <c:majorGridlines/>
        <c:numFmt formatCode="#,##0;#,##0;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4193280"/>
        <c:crosses val="autoZero"/>
        <c:crossBetween val="between"/>
      </c:valAx>
      <c:spPr>
        <a:solidFill>
          <a:schemeClr val="accent2"/>
        </a:solidFill>
      </c:spPr>
    </c:plotArea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="1">
                <a:latin typeface="+mj-lt"/>
              </a:rPr>
              <a:t>Personnels d'encadrement supérieur</a:t>
            </a:r>
          </a:p>
          <a:p>
            <a:pPr>
              <a:defRPr/>
            </a:pPr>
            <a:endParaRPr lang="en-US" b="1">
              <a:latin typeface="+mj-lt"/>
            </a:endParaRPr>
          </a:p>
        </c:rich>
      </c:tx>
      <c:layout>
        <c:manualLayout>
          <c:xMode val="edge"/>
          <c:yMode val="edge"/>
          <c:x val="0.2422259485094850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2203389830508478E-2"/>
          <c:y val="0.21870299353824788"/>
          <c:w val="0.87370460048426146"/>
          <c:h val="0.696362354407125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'6.5'!$J$29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rgbClr val="0770BE"/>
            </a:solidFill>
            <a:ln>
              <a:noFill/>
            </a:ln>
          </c:spPr>
          <c:invertIfNegative val="0"/>
          <c:cat>
            <c:strRef>
              <c:f>'6.4'!$E$30:$E$37</c:f>
              <c:strCache>
                <c:ptCount val="8"/>
                <c:pt idx="0">
                  <c:v>0 - 5 ans</c:v>
                </c:pt>
                <c:pt idx="1">
                  <c:v>5-10 ans</c:v>
                </c:pt>
                <c:pt idx="2">
                  <c:v>10 -15 ans</c:v>
                </c:pt>
                <c:pt idx="3">
                  <c:v>15 -20 ans</c:v>
                </c:pt>
                <c:pt idx="4">
                  <c:v>20 -25 ans</c:v>
                </c:pt>
                <c:pt idx="5">
                  <c:v>25 -30 ans</c:v>
                </c:pt>
                <c:pt idx="6">
                  <c:v>30 -35 ans</c:v>
                </c:pt>
                <c:pt idx="7">
                  <c:v>35 ans ou plus</c:v>
                </c:pt>
              </c:strCache>
            </c:strRef>
          </c:cat>
          <c:val>
            <c:numRef>
              <c:f>'6.5'!$J$30:$J$37</c:f>
              <c:numCache>
                <c:formatCode>0;0</c:formatCode>
                <c:ptCount val="8"/>
                <c:pt idx="0">
                  <c:v>-97</c:v>
                </c:pt>
                <c:pt idx="1">
                  <c:v>-58</c:v>
                </c:pt>
                <c:pt idx="2">
                  <c:v>-100</c:v>
                </c:pt>
                <c:pt idx="3">
                  <c:v>-142</c:v>
                </c:pt>
                <c:pt idx="4">
                  <c:v>-168</c:v>
                </c:pt>
                <c:pt idx="5">
                  <c:v>-146</c:v>
                </c:pt>
                <c:pt idx="6">
                  <c:v>-61</c:v>
                </c:pt>
                <c:pt idx="7">
                  <c:v>-44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A-4937-9296-22169EED0603}"/>
            </c:ext>
          </c:extLst>
        </c:ser>
        <c:ser>
          <c:idx val="1"/>
          <c:order val="1"/>
          <c:tx>
            <c:strRef>
              <c:f>'6.5'!$K$29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D08A77"/>
            </a:solidFill>
            <a:ln>
              <a:noFill/>
            </a:ln>
          </c:spPr>
          <c:invertIfNegative val="0"/>
          <c:cat>
            <c:strRef>
              <c:f>'6.4'!$E$30:$E$37</c:f>
              <c:strCache>
                <c:ptCount val="8"/>
                <c:pt idx="0">
                  <c:v>0 - 5 ans</c:v>
                </c:pt>
                <c:pt idx="1">
                  <c:v>5-10 ans</c:v>
                </c:pt>
                <c:pt idx="2">
                  <c:v>10 -15 ans</c:v>
                </c:pt>
                <c:pt idx="3">
                  <c:v>15 -20 ans</c:v>
                </c:pt>
                <c:pt idx="4">
                  <c:v>20 -25 ans</c:v>
                </c:pt>
                <c:pt idx="5">
                  <c:v>25 -30 ans</c:v>
                </c:pt>
                <c:pt idx="6">
                  <c:v>30 -35 ans</c:v>
                </c:pt>
                <c:pt idx="7">
                  <c:v>35 ans ou plus</c:v>
                </c:pt>
              </c:strCache>
            </c:strRef>
          </c:cat>
          <c:val>
            <c:numRef>
              <c:f>'6.5'!$K$30:$K$37</c:f>
              <c:numCache>
                <c:formatCode>0;0</c:formatCode>
                <c:ptCount val="8"/>
                <c:pt idx="0">
                  <c:v>90</c:v>
                </c:pt>
                <c:pt idx="1">
                  <c:v>46</c:v>
                </c:pt>
                <c:pt idx="2">
                  <c:v>59</c:v>
                </c:pt>
                <c:pt idx="3">
                  <c:v>121</c:v>
                </c:pt>
                <c:pt idx="4">
                  <c:v>111</c:v>
                </c:pt>
                <c:pt idx="5">
                  <c:v>98</c:v>
                </c:pt>
                <c:pt idx="6">
                  <c:v>42</c:v>
                </c:pt>
                <c:pt idx="7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FA-4937-9296-22169EED0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100"/>
        <c:axId val="44193280"/>
        <c:axId val="44194816"/>
      </c:barChart>
      <c:catAx>
        <c:axId val="441932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4194816"/>
        <c:crosses val="autoZero"/>
        <c:auto val="1"/>
        <c:lblAlgn val="ctr"/>
        <c:lblOffset val="100"/>
        <c:noMultiLvlLbl val="0"/>
      </c:catAx>
      <c:valAx>
        <c:axId val="44194816"/>
        <c:scaling>
          <c:orientation val="minMax"/>
          <c:max val="500"/>
          <c:min val="-500"/>
        </c:scaling>
        <c:delete val="0"/>
        <c:axPos val="b"/>
        <c:majorGridlines/>
        <c:numFmt formatCode="#,##0;#,##0;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4193280"/>
        <c:crosses val="autoZero"/>
        <c:crossBetween val="between"/>
      </c:valAx>
      <c:spPr>
        <a:solidFill>
          <a:schemeClr val="accent2"/>
        </a:solidFill>
      </c:spPr>
    </c:plotArea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Professeurs des écoles</a:t>
            </a:r>
          </a:p>
        </c:rich>
      </c:tx>
      <c:layout>
        <c:manualLayout>
          <c:xMode val="edge"/>
          <c:yMode val="edge"/>
          <c:x val="0.11665393872353348"/>
          <c:y val="5.15768321513002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6547726346586433E-2"/>
          <c:y val="2.8328640659792743E-2"/>
          <c:w val="0.92164912348058814"/>
          <c:h val="0.735029031221812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Données_6.7!$E$1</c:f>
              <c:strCache>
                <c:ptCount val="1"/>
                <c:pt idx="0">
                  <c:v>hommes_Hors_classe</c:v>
                </c:pt>
              </c:strCache>
            </c:strRef>
          </c:tx>
          <c:spPr>
            <a:solidFill>
              <a:srgbClr val="0770BE"/>
            </a:solidFill>
            <a:ln>
              <a:noFill/>
            </a:ln>
            <a:effectLst/>
          </c:spPr>
          <c:invertIfNegative val="0"/>
          <c:cat>
            <c:multiLvlStrRef>
              <c:f>Données_6.7!$B$2:$C$49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Données_6.7!$E$2:$E$49</c:f>
              <c:numCache>
                <c:formatCode>_-* #\ ##0.0_-;\-* #\ ##0.0_-;_-* "-"??_-;_-@_-</c:formatCode>
                <c:ptCount val="48"/>
                <c:pt idx="1">
                  <c:v>2.6109660574412499</c:v>
                </c:pt>
                <c:pt idx="2">
                  <c:v>0</c:v>
                </c:pt>
                <c:pt idx="4">
                  <c:v>1.323706377858</c:v>
                </c:pt>
                <c:pt idx="5">
                  <c:v>0</c:v>
                </c:pt>
                <c:pt idx="7">
                  <c:v>2.5013594344752601</c:v>
                </c:pt>
                <c:pt idx="8">
                  <c:v>0</c:v>
                </c:pt>
                <c:pt idx="10">
                  <c:v>3.59669811320755</c:v>
                </c:pt>
                <c:pt idx="11">
                  <c:v>0</c:v>
                </c:pt>
                <c:pt idx="13">
                  <c:v>7.0011025358324099</c:v>
                </c:pt>
                <c:pt idx="14">
                  <c:v>0</c:v>
                </c:pt>
                <c:pt idx="16">
                  <c:v>14.868491680085899</c:v>
                </c:pt>
                <c:pt idx="17">
                  <c:v>0</c:v>
                </c:pt>
                <c:pt idx="19">
                  <c:v>26.994189117802399</c:v>
                </c:pt>
                <c:pt idx="20">
                  <c:v>0</c:v>
                </c:pt>
                <c:pt idx="22">
                  <c:v>39.586410635155097</c:v>
                </c:pt>
                <c:pt idx="23">
                  <c:v>0</c:v>
                </c:pt>
                <c:pt idx="25">
                  <c:v>51.961639058413297</c:v>
                </c:pt>
                <c:pt idx="26">
                  <c:v>0</c:v>
                </c:pt>
                <c:pt idx="28">
                  <c:v>61.748878923766803</c:v>
                </c:pt>
                <c:pt idx="29">
                  <c:v>0</c:v>
                </c:pt>
                <c:pt idx="31">
                  <c:v>61.929223744292202</c:v>
                </c:pt>
                <c:pt idx="32">
                  <c:v>0</c:v>
                </c:pt>
                <c:pt idx="34">
                  <c:v>62.654996353027002</c:v>
                </c:pt>
                <c:pt idx="35">
                  <c:v>0</c:v>
                </c:pt>
                <c:pt idx="37">
                  <c:v>54.850474106491603</c:v>
                </c:pt>
                <c:pt idx="38">
                  <c:v>0</c:v>
                </c:pt>
                <c:pt idx="40">
                  <c:v>48.387096774193601</c:v>
                </c:pt>
                <c:pt idx="41">
                  <c:v>0</c:v>
                </c:pt>
                <c:pt idx="43">
                  <c:v>45.824847250509201</c:v>
                </c:pt>
                <c:pt idx="44">
                  <c:v>0</c:v>
                </c:pt>
                <c:pt idx="46">
                  <c:v>38.069908814589702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32-4FCB-9479-08DB9DD2C483}"/>
            </c:ext>
          </c:extLst>
        </c:ser>
        <c:ser>
          <c:idx val="1"/>
          <c:order val="1"/>
          <c:tx>
            <c:strRef>
              <c:f>Données_6.7!$F$1</c:f>
              <c:strCache>
                <c:ptCount val="1"/>
                <c:pt idx="0">
                  <c:v>hommes_Classe_exceptionelle</c:v>
                </c:pt>
              </c:strCache>
            </c:strRef>
          </c:tx>
          <c:spPr>
            <a:solidFill>
              <a:srgbClr val="484D7A"/>
            </a:solidFill>
            <a:ln>
              <a:noFill/>
            </a:ln>
            <a:effectLst/>
          </c:spPr>
          <c:invertIfNegative val="0"/>
          <c:cat>
            <c:multiLvlStrRef>
              <c:f>Données_6.7!$B$2:$C$49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Données_6.7!$F$2:$F$49</c:f>
              <c:numCache>
                <c:formatCode>_-* #\ ##0.0_-;\-* #\ ##0.0_-;_-* "-"??_-;_-@_-</c:formatCode>
                <c:ptCount val="48"/>
                <c:pt idx="1">
                  <c:v>0.95735422106179302</c:v>
                </c:pt>
                <c:pt idx="2">
                  <c:v>0</c:v>
                </c:pt>
                <c:pt idx="4">
                  <c:v>0.72202166064981999</c:v>
                </c:pt>
                <c:pt idx="5">
                  <c:v>0</c:v>
                </c:pt>
                <c:pt idx="7">
                  <c:v>1.1963023382272999</c:v>
                </c:pt>
                <c:pt idx="8">
                  <c:v>0</c:v>
                </c:pt>
                <c:pt idx="10">
                  <c:v>1.23820754716981</c:v>
                </c:pt>
                <c:pt idx="11">
                  <c:v>0</c:v>
                </c:pt>
                <c:pt idx="13">
                  <c:v>1.1576626240352801</c:v>
                </c:pt>
                <c:pt idx="14">
                  <c:v>0</c:v>
                </c:pt>
                <c:pt idx="16">
                  <c:v>1.93236714975845</c:v>
                </c:pt>
                <c:pt idx="17">
                  <c:v>0</c:v>
                </c:pt>
                <c:pt idx="19">
                  <c:v>3.16957210776545</c:v>
                </c:pt>
                <c:pt idx="20">
                  <c:v>0</c:v>
                </c:pt>
                <c:pt idx="22">
                  <c:v>5.31757754800591</c:v>
                </c:pt>
                <c:pt idx="23">
                  <c:v>0</c:v>
                </c:pt>
                <c:pt idx="25">
                  <c:v>8.97994768962511</c:v>
                </c:pt>
                <c:pt idx="26">
                  <c:v>0</c:v>
                </c:pt>
                <c:pt idx="28">
                  <c:v>13.497757847533601</c:v>
                </c:pt>
                <c:pt idx="29">
                  <c:v>0</c:v>
                </c:pt>
                <c:pt idx="31">
                  <c:v>19.349315068493201</c:v>
                </c:pt>
                <c:pt idx="32">
                  <c:v>0</c:v>
                </c:pt>
                <c:pt idx="34">
                  <c:v>28.227571115973699</c:v>
                </c:pt>
                <c:pt idx="35">
                  <c:v>0</c:v>
                </c:pt>
                <c:pt idx="37">
                  <c:v>41.5754923413567</c:v>
                </c:pt>
                <c:pt idx="38">
                  <c:v>0</c:v>
                </c:pt>
                <c:pt idx="40">
                  <c:v>49.331235247836297</c:v>
                </c:pt>
                <c:pt idx="41">
                  <c:v>0</c:v>
                </c:pt>
                <c:pt idx="43">
                  <c:v>52.613713509843798</c:v>
                </c:pt>
                <c:pt idx="44">
                  <c:v>0</c:v>
                </c:pt>
                <c:pt idx="46">
                  <c:v>60.334346504559299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32-4FCB-9479-08DB9DD2C483}"/>
            </c:ext>
          </c:extLst>
        </c:ser>
        <c:ser>
          <c:idx val="2"/>
          <c:order val="2"/>
          <c:tx>
            <c:strRef>
              <c:f>Données_6.7!$H$1</c:f>
              <c:strCache>
                <c:ptCount val="1"/>
                <c:pt idx="0">
                  <c:v>femmes_Hors_classe</c:v>
                </c:pt>
              </c:strCache>
            </c:strRef>
          </c:tx>
          <c:spPr>
            <a:solidFill>
              <a:srgbClr val="D08A77"/>
            </a:solidFill>
            <a:ln>
              <a:noFill/>
            </a:ln>
            <a:effectLst/>
          </c:spPr>
          <c:invertIfNegative val="0"/>
          <c:cat>
            <c:multiLvlStrRef>
              <c:f>Données_6.7!$B$2:$C$49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Données_6.7!$H$2:$H$49</c:f>
              <c:numCache>
                <c:formatCode>_-* #\ ##0.0_-;\-* #\ ##0.0_-;_-* "-"??_-;_-@_-</c:formatCode>
                <c:ptCount val="48"/>
                <c:pt idx="1">
                  <c:v>0</c:v>
                </c:pt>
                <c:pt idx="2">
                  <c:v>0.71788605468153399</c:v>
                </c:pt>
                <c:pt idx="4">
                  <c:v>0</c:v>
                </c:pt>
                <c:pt idx="5">
                  <c:v>0.85607276618512596</c:v>
                </c:pt>
                <c:pt idx="7">
                  <c:v>0</c:v>
                </c:pt>
                <c:pt idx="8">
                  <c:v>1.23480987847903</c:v>
                </c:pt>
                <c:pt idx="10">
                  <c:v>0</c:v>
                </c:pt>
                <c:pt idx="11">
                  <c:v>2.3667377398720699</c:v>
                </c:pt>
                <c:pt idx="13">
                  <c:v>0</c:v>
                </c:pt>
                <c:pt idx="14">
                  <c:v>4.9377953515286004</c:v>
                </c:pt>
                <c:pt idx="16">
                  <c:v>0</c:v>
                </c:pt>
                <c:pt idx="17">
                  <c:v>12.3508834873083</c:v>
                </c:pt>
                <c:pt idx="19">
                  <c:v>0</c:v>
                </c:pt>
                <c:pt idx="20">
                  <c:v>23.565087457150401</c:v>
                </c:pt>
                <c:pt idx="22">
                  <c:v>0</c:v>
                </c:pt>
                <c:pt idx="23">
                  <c:v>36.376289503848</c:v>
                </c:pt>
                <c:pt idx="25">
                  <c:v>0</c:v>
                </c:pt>
                <c:pt idx="26">
                  <c:v>55.4231922692436</c:v>
                </c:pt>
                <c:pt idx="28">
                  <c:v>0</c:v>
                </c:pt>
                <c:pt idx="29">
                  <c:v>67.356090418230096</c:v>
                </c:pt>
                <c:pt idx="31">
                  <c:v>0</c:v>
                </c:pt>
                <c:pt idx="32">
                  <c:v>70.481259702816601</c:v>
                </c:pt>
                <c:pt idx="34">
                  <c:v>0</c:v>
                </c:pt>
                <c:pt idx="35">
                  <c:v>73.775296580600099</c:v>
                </c:pt>
                <c:pt idx="37">
                  <c:v>0</c:v>
                </c:pt>
                <c:pt idx="38">
                  <c:v>69.379963347587093</c:v>
                </c:pt>
                <c:pt idx="40">
                  <c:v>0</c:v>
                </c:pt>
                <c:pt idx="41">
                  <c:v>61.468812877263602</c:v>
                </c:pt>
                <c:pt idx="43">
                  <c:v>0</c:v>
                </c:pt>
                <c:pt idx="44">
                  <c:v>56.179622846289497</c:v>
                </c:pt>
                <c:pt idx="46">
                  <c:v>0</c:v>
                </c:pt>
                <c:pt idx="47">
                  <c:v>52.095468106265102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32-4FCB-9479-08DB9DD2C483}"/>
            </c:ext>
          </c:extLst>
        </c:ser>
        <c:ser>
          <c:idx val="3"/>
          <c:order val="3"/>
          <c:tx>
            <c:strRef>
              <c:f>Données_6.7!$I$1</c:f>
              <c:strCache>
                <c:ptCount val="1"/>
                <c:pt idx="0">
                  <c:v>femmes_Classe_exceptionelle</c:v>
                </c:pt>
              </c:strCache>
            </c:strRef>
          </c:tx>
          <c:spPr>
            <a:solidFill>
              <a:srgbClr val="7D4E5B"/>
            </a:solidFill>
            <a:ln>
              <a:noFill/>
            </a:ln>
            <a:effectLst/>
          </c:spPr>
          <c:invertIfNegative val="0"/>
          <c:cat>
            <c:multiLvlStrRef>
              <c:f>Données_6.7!$B$2:$C$49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Données_6.7!$I$2:$I$49</c:f>
              <c:numCache>
                <c:formatCode>_-* #\ ##0.0_-;\-* #\ ##0.0_-;_-* "-"??_-;_-@_-</c:formatCode>
                <c:ptCount val="48"/>
                <c:pt idx="1">
                  <c:v>0</c:v>
                </c:pt>
                <c:pt idx="2">
                  <c:v>0.229112570643043</c:v>
                </c:pt>
                <c:pt idx="4">
                  <c:v>0</c:v>
                </c:pt>
                <c:pt idx="5">
                  <c:v>0.28892455858748001</c:v>
                </c:pt>
                <c:pt idx="7">
                  <c:v>0</c:v>
                </c:pt>
                <c:pt idx="8">
                  <c:v>0.35280282242257899</c:v>
                </c:pt>
                <c:pt idx="10">
                  <c:v>0</c:v>
                </c:pt>
                <c:pt idx="11">
                  <c:v>0.40511727078891302</c:v>
                </c:pt>
                <c:pt idx="13">
                  <c:v>0</c:v>
                </c:pt>
                <c:pt idx="14">
                  <c:v>0.31825634101649097</c:v>
                </c:pt>
                <c:pt idx="16">
                  <c:v>0</c:v>
                </c:pt>
                <c:pt idx="17">
                  <c:v>0.67270607229347901</c:v>
                </c:pt>
                <c:pt idx="19">
                  <c:v>0</c:v>
                </c:pt>
                <c:pt idx="20">
                  <c:v>1.5733497407049299</c:v>
                </c:pt>
                <c:pt idx="22">
                  <c:v>0</c:v>
                </c:pt>
                <c:pt idx="23">
                  <c:v>3.1357458654003598</c:v>
                </c:pt>
                <c:pt idx="25">
                  <c:v>0</c:v>
                </c:pt>
                <c:pt idx="26">
                  <c:v>5.37320893035655</c:v>
                </c:pt>
                <c:pt idx="28">
                  <c:v>0</c:v>
                </c:pt>
                <c:pt idx="29">
                  <c:v>8.4103596595588908</c:v>
                </c:pt>
                <c:pt idx="31">
                  <c:v>0</c:v>
                </c:pt>
                <c:pt idx="32">
                  <c:v>11.976047904191599</c:v>
                </c:pt>
                <c:pt idx="34">
                  <c:v>0</c:v>
                </c:pt>
                <c:pt idx="35">
                  <c:v>17.822749476622501</c:v>
                </c:pt>
                <c:pt idx="37">
                  <c:v>0</c:v>
                </c:pt>
                <c:pt idx="38">
                  <c:v>28.130726939523498</c:v>
                </c:pt>
                <c:pt idx="40">
                  <c:v>0</c:v>
                </c:pt>
                <c:pt idx="41">
                  <c:v>37.137108364472503</c:v>
                </c:pt>
                <c:pt idx="43">
                  <c:v>0</c:v>
                </c:pt>
                <c:pt idx="44">
                  <c:v>42.992809659476301</c:v>
                </c:pt>
                <c:pt idx="46">
                  <c:v>0</c:v>
                </c:pt>
                <c:pt idx="47">
                  <c:v>46.753800255718097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32-4FCB-9479-08DB9DD2C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3394560"/>
        <c:axId val="43396096"/>
      </c:barChart>
      <c:catAx>
        <c:axId val="43394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96096"/>
        <c:crosses val="autoZero"/>
        <c:auto val="1"/>
        <c:lblAlgn val="ctr"/>
        <c:lblOffset val="100"/>
        <c:noMultiLvlLbl val="0"/>
      </c:catAx>
      <c:valAx>
        <c:axId val="4339609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0\ 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9456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9F9F9"/>
    </a:solidFill>
    <a:ln w="9525" cap="flat" cmpd="sng" algn="ctr">
      <a:noFill/>
      <a:round/>
    </a:ln>
    <a:effectLst/>
  </c:spPr>
  <c:txPr>
    <a:bodyPr/>
    <a:lstStyle/>
    <a:p>
      <a:pPr>
        <a:defRPr sz="750"/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Professeurs certifiés</a:t>
            </a:r>
          </a:p>
        </c:rich>
      </c:tx>
      <c:layout>
        <c:manualLayout>
          <c:xMode val="edge"/>
          <c:yMode val="edge"/>
          <c:x val="0.11665393872353348"/>
          <c:y val="5.15768321513002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6547726346586433E-2"/>
          <c:y val="2.8328640659792743E-2"/>
          <c:w val="0.92164912348058814"/>
          <c:h val="0.735029031221812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Données_6.7!$E$1</c:f>
              <c:strCache>
                <c:ptCount val="1"/>
                <c:pt idx="0">
                  <c:v>hommes_Hors_classe</c:v>
                </c:pt>
              </c:strCache>
            </c:strRef>
          </c:tx>
          <c:spPr>
            <a:solidFill>
              <a:srgbClr val="0770BE"/>
            </a:solidFill>
            <a:ln>
              <a:noFill/>
            </a:ln>
            <a:effectLst/>
          </c:spPr>
          <c:invertIfNegative val="0"/>
          <c:cat>
            <c:multiLvlStrRef>
              <c:f>Données_6.7!$B$98:$C$145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Données_6.7!$E$98:$E$145</c:f>
              <c:numCache>
                <c:formatCode>_-* #\ ##0.0_-;\-* #\ ##0.0_-;_-* "-"??_-;_-@_-</c:formatCode>
                <c:ptCount val="48"/>
                <c:pt idx="1">
                  <c:v>4.5826513911620301</c:v>
                </c:pt>
                <c:pt idx="2">
                  <c:v>0</c:v>
                </c:pt>
                <c:pt idx="4">
                  <c:v>4.5914396887159503</c:v>
                </c:pt>
                <c:pt idx="5">
                  <c:v>0</c:v>
                </c:pt>
                <c:pt idx="7">
                  <c:v>4.6321525885558597</c:v>
                </c:pt>
                <c:pt idx="8">
                  <c:v>0</c:v>
                </c:pt>
                <c:pt idx="10">
                  <c:v>8.8809946714032009</c:v>
                </c:pt>
                <c:pt idx="11">
                  <c:v>0</c:v>
                </c:pt>
                <c:pt idx="13">
                  <c:v>14.860813704496801</c:v>
                </c:pt>
                <c:pt idx="14">
                  <c:v>0</c:v>
                </c:pt>
                <c:pt idx="16">
                  <c:v>28.210116731517498</c:v>
                </c:pt>
                <c:pt idx="17">
                  <c:v>0</c:v>
                </c:pt>
                <c:pt idx="19">
                  <c:v>38.443396226415103</c:v>
                </c:pt>
                <c:pt idx="20">
                  <c:v>0</c:v>
                </c:pt>
                <c:pt idx="22">
                  <c:v>47.904399030135103</c:v>
                </c:pt>
                <c:pt idx="23">
                  <c:v>0</c:v>
                </c:pt>
                <c:pt idx="25">
                  <c:v>54.514154552410098</c:v>
                </c:pt>
                <c:pt idx="26">
                  <c:v>0</c:v>
                </c:pt>
                <c:pt idx="28">
                  <c:v>65.431103948428699</c:v>
                </c:pt>
                <c:pt idx="29">
                  <c:v>0</c:v>
                </c:pt>
                <c:pt idx="31">
                  <c:v>68.993759750389998</c:v>
                </c:pt>
                <c:pt idx="32">
                  <c:v>0</c:v>
                </c:pt>
                <c:pt idx="34">
                  <c:v>74.373576309794998</c:v>
                </c:pt>
                <c:pt idx="35">
                  <c:v>0</c:v>
                </c:pt>
                <c:pt idx="37">
                  <c:v>77.812391831083403</c:v>
                </c:pt>
                <c:pt idx="38">
                  <c:v>0</c:v>
                </c:pt>
                <c:pt idx="40">
                  <c:v>73.262032085561501</c:v>
                </c:pt>
                <c:pt idx="41">
                  <c:v>0</c:v>
                </c:pt>
                <c:pt idx="43">
                  <c:v>69.436906377204906</c:v>
                </c:pt>
                <c:pt idx="44">
                  <c:v>0</c:v>
                </c:pt>
                <c:pt idx="46">
                  <c:v>65.513433934486599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32-4FCB-9479-08DB9DD2C483}"/>
            </c:ext>
          </c:extLst>
        </c:ser>
        <c:ser>
          <c:idx val="1"/>
          <c:order val="1"/>
          <c:tx>
            <c:strRef>
              <c:f>Données_6.7!$F$1</c:f>
              <c:strCache>
                <c:ptCount val="1"/>
                <c:pt idx="0">
                  <c:v>hommes_Classe_exceptionelle</c:v>
                </c:pt>
              </c:strCache>
            </c:strRef>
          </c:tx>
          <c:spPr>
            <a:solidFill>
              <a:srgbClr val="484D7A"/>
            </a:solidFill>
            <a:ln>
              <a:noFill/>
            </a:ln>
            <a:effectLst/>
          </c:spPr>
          <c:invertIfNegative val="0"/>
          <c:cat>
            <c:multiLvlStrRef>
              <c:f>Données_6.7!$B$98:$C$145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Données_6.7!$F$98:$F$145</c:f>
              <c:numCache>
                <c:formatCode>_-* #\ ##0.0_-;\-* #\ ##0.0_-;_-* "-"??_-;_-@_-</c:formatCode>
                <c:ptCount val="48"/>
                <c:pt idx="1">
                  <c:v>0.49099836333878899</c:v>
                </c:pt>
                <c:pt idx="2">
                  <c:v>0</c:v>
                </c:pt>
                <c:pt idx="4">
                  <c:v>1.1673151750972799</c:v>
                </c:pt>
                <c:pt idx="5">
                  <c:v>0</c:v>
                </c:pt>
                <c:pt idx="7">
                  <c:v>1.22615803814714</c:v>
                </c:pt>
                <c:pt idx="8">
                  <c:v>0</c:v>
                </c:pt>
                <c:pt idx="10">
                  <c:v>1.2433392539964501</c:v>
                </c:pt>
                <c:pt idx="11">
                  <c:v>0</c:v>
                </c:pt>
                <c:pt idx="13">
                  <c:v>1.9700214132762299</c:v>
                </c:pt>
                <c:pt idx="14">
                  <c:v>0</c:v>
                </c:pt>
                <c:pt idx="16">
                  <c:v>2.9182879377431901</c:v>
                </c:pt>
                <c:pt idx="17">
                  <c:v>0</c:v>
                </c:pt>
                <c:pt idx="19">
                  <c:v>4.4811320754716997</c:v>
                </c:pt>
                <c:pt idx="20">
                  <c:v>0</c:v>
                </c:pt>
                <c:pt idx="22">
                  <c:v>5.78455143747835</c:v>
                </c:pt>
                <c:pt idx="23">
                  <c:v>0</c:v>
                </c:pt>
                <c:pt idx="25">
                  <c:v>9.5256312165263992</c:v>
                </c:pt>
                <c:pt idx="26">
                  <c:v>0</c:v>
                </c:pt>
                <c:pt idx="28">
                  <c:v>11.0797743755036</c:v>
                </c:pt>
                <c:pt idx="29">
                  <c:v>0</c:v>
                </c:pt>
                <c:pt idx="31">
                  <c:v>17.511700468018699</c:v>
                </c:pt>
                <c:pt idx="32">
                  <c:v>0</c:v>
                </c:pt>
                <c:pt idx="34">
                  <c:v>19.855732725892199</c:v>
                </c:pt>
                <c:pt idx="35">
                  <c:v>0</c:v>
                </c:pt>
                <c:pt idx="37">
                  <c:v>20.2492211838006</c:v>
                </c:pt>
                <c:pt idx="38">
                  <c:v>0</c:v>
                </c:pt>
                <c:pt idx="40">
                  <c:v>26.060606060606101</c:v>
                </c:pt>
                <c:pt idx="41">
                  <c:v>0</c:v>
                </c:pt>
                <c:pt idx="43">
                  <c:v>30.1899592944369</c:v>
                </c:pt>
                <c:pt idx="44">
                  <c:v>0</c:v>
                </c:pt>
                <c:pt idx="46">
                  <c:v>34.192123665807898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32-4FCB-9479-08DB9DD2C483}"/>
            </c:ext>
          </c:extLst>
        </c:ser>
        <c:ser>
          <c:idx val="2"/>
          <c:order val="2"/>
          <c:tx>
            <c:strRef>
              <c:f>Données_6.7!$H$1</c:f>
              <c:strCache>
                <c:ptCount val="1"/>
                <c:pt idx="0">
                  <c:v>femmes_Hors_classe</c:v>
                </c:pt>
              </c:strCache>
            </c:strRef>
          </c:tx>
          <c:spPr>
            <a:solidFill>
              <a:srgbClr val="D08A77"/>
            </a:solidFill>
            <a:ln>
              <a:noFill/>
            </a:ln>
            <a:effectLst/>
          </c:spPr>
          <c:invertIfNegative val="0"/>
          <c:cat>
            <c:multiLvlStrRef>
              <c:f>Données_6.7!$B$98:$C$145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Données_6.7!$H$98:$H$145</c:f>
              <c:numCache>
                <c:formatCode>_-* #\ ##0.0_-;\-* #\ ##0.0_-;_-* "-"??_-;_-@_-</c:formatCode>
                <c:ptCount val="48"/>
                <c:pt idx="1">
                  <c:v>0</c:v>
                </c:pt>
                <c:pt idx="2">
                  <c:v>1.63224516988674</c:v>
                </c:pt>
                <c:pt idx="4">
                  <c:v>0</c:v>
                </c:pt>
                <c:pt idx="5">
                  <c:v>2.3924991917232501</c:v>
                </c:pt>
                <c:pt idx="7">
                  <c:v>0</c:v>
                </c:pt>
                <c:pt idx="8">
                  <c:v>4.08446790775215</c:v>
                </c:pt>
                <c:pt idx="10">
                  <c:v>0</c:v>
                </c:pt>
                <c:pt idx="11">
                  <c:v>6.6204986149584499</c:v>
                </c:pt>
                <c:pt idx="13">
                  <c:v>0</c:v>
                </c:pt>
                <c:pt idx="14">
                  <c:v>16.0159529806885</c:v>
                </c:pt>
                <c:pt idx="16">
                  <c:v>0</c:v>
                </c:pt>
                <c:pt idx="17">
                  <c:v>30.7173375309197</c:v>
                </c:pt>
                <c:pt idx="19">
                  <c:v>0</c:v>
                </c:pt>
                <c:pt idx="20">
                  <c:v>40.763546798029601</c:v>
                </c:pt>
                <c:pt idx="22">
                  <c:v>0</c:v>
                </c:pt>
                <c:pt idx="23">
                  <c:v>51.313164893617</c:v>
                </c:pt>
                <c:pt idx="25">
                  <c:v>0</c:v>
                </c:pt>
                <c:pt idx="26">
                  <c:v>61.042419630968197</c:v>
                </c:pt>
                <c:pt idx="28">
                  <c:v>0</c:v>
                </c:pt>
                <c:pt idx="29">
                  <c:v>69.523809523809504</c:v>
                </c:pt>
                <c:pt idx="31">
                  <c:v>0</c:v>
                </c:pt>
                <c:pt idx="32">
                  <c:v>74.473571121615805</c:v>
                </c:pt>
                <c:pt idx="34">
                  <c:v>0</c:v>
                </c:pt>
                <c:pt idx="35">
                  <c:v>76.286155884301195</c:v>
                </c:pt>
                <c:pt idx="37">
                  <c:v>0</c:v>
                </c:pt>
                <c:pt idx="38">
                  <c:v>77.016478751084094</c:v>
                </c:pt>
                <c:pt idx="40">
                  <c:v>0</c:v>
                </c:pt>
                <c:pt idx="41">
                  <c:v>76.837254426388597</c:v>
                </c:pt>
                <c:pt idx="43">
                  <c:v>0</c:v>
                </c:pt>
                <c:pt idx="44">
                  <c:v>72.405770125639805</c:v>
                </c:pt>
                <c:pt idx="46">
                  <c:v>0</c:v>
                </c:pt>
                <c:pt idx="47">
                  <c:v>66.9491525423729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32-4FCB-9479-08DB9DD2C483}"/>
            </c:ext>
          </c:extLst>
        </c:ser>
        <c:ser>
          <c:idx val="3"/>
          <c:order val="3"/>
          <c:tx>
            <c:strRef>
              <c:f>Données_6.7!$I$1</c:f>
              <c:strCache>
                <c:ptCount val="1"/>
                <c:pt idx="0">
                  <c:v>femmes_Classe_exceptionelle</c:v>
                </c:pt>
              </c:strCache>
            </c:strRef>
          </c:tx>
          <c:spPr>
            <a:solidFill>
              <a:srgbClr val="7D4E5B"/>
            </a:solidFill>
            <a:ln>
              <a:noFill/>
            </a:ln>
            <a:effectLst/>
          </c:spPr>
          <c:invertIfNegative val="0"/>
          <c:cat>
            <c:multiLvlStrRef>
              <c:f>Données_6.7!$B$98:$C$145</c:f>
              <c:multiLvlStrCache>
                <c:ptCount val="48"/>
                <c:lvl>
                  <c:pt idx="1">
                    <c:v>h</c:v>
                  </c:pt>
                  <c:pt idx="2">
                    <c:v>f</c:v>
                  </c:pt>
                  <c:pt idx="4">
                    <c:v>h</c:v>
                  </c:pt>
                  <c:pt idx="5">
                    <c:v>f</c:v>
                  </c:pt>
                  <c:pt idx="7">
                    <c:v>h</c:v>
                  </c:pt>
                  <c:pt idx="8">
                    <c:v>f</c:v>
                  </c:pt>
                  <c:pt idx="10">
                    <c:v>h</c:v>
                  </c:pt>
                  <c:pt idx="11">
                    <c:v>f</c:v>
                  </c:pt>
                  <c:pt idx="13">
                    <c:v>h</c:v>
                  </c:pt>
                  <c:pt idx="14">
                    <c:v>f</c:v>
                  </c:pt>
                  <c:pt idx="16">
                    <c:v>h</c:v>
                  </c:pt>
                  <c:pt idx="17">
                    <c:v>f</c:v>
                  </c:pt>
                  <c:pt idx="19">
                    <c:v>h</c:v>
                  </c:pt>
                  <c:pt idx="20">
                    <c:v>f</c:v>
                  </c:pt>
                  <c:pt idx="22">
                    <c:v>h</c:v>
                  </c:pt>
                  <c:pt idx="23">
                    <c:v>f</c:v>
                  </c:pt>
                  <c:pt idx="25">
                    <c:v>h</c:v>
                  </c:pt>
                  <c:pt idx="26">
                    <c:v>f</c:v>
                  </c:pt>
                  <c:pt idx="28">
                    <c:v>h</c:v>
                  </c:pt>
                  <c:pt idx="29">
                    <c:v>f</c:v>
                  </c:pt>
                  <c:pt idx="31">
                    <c:v>h</c:v>
                  </c:pt>
                  <c:pt idx="32">
                    <c:v>f</c:v>
                  </c:pt>
                  <c:pt idx="34">
                    <c:v>h</c:v>
                  </c:pt>
                  <c:pt idx="35">
                    <c:v>f</c:v>
                  </c:pt>
                  <c:pt idx="37">
                    <c:v>h</c:v>
                  </c:pt>
                  <c:pt idx="38">
                    <c:v>f</c:v>
                  </c:pt>
                  <c:pt idx="40">
                    <c:v>h</c:v>
                  </c:pt>
                  <c:pt idx="41">
                    <c:v>f</c:v>
                  </c:pt>
                  <c:pt idx="43">
                    <c:v>h</c:v>
                  </c:pt>
                  <c:pt idx="44">
                    <c:v>f</c:v>
                  </c:pt>
                  <c:pt idx="46">
                    <c:v>h</c:v>
                  </c:pt>
                  <c:pt idx="47">
                    <c:v>f</c:v>
                  </c:pt>
                </c:lvl>
                <c:lvl>
                  <c:pt idx="0">
                    <c:v> 
 </c:v>
                  </c:pt>
                  <c:pt idx="1">
                    <c:v>15</c:v>
                  </c:pt>
                  <c:pt idx="3">
                    <c:v> 
 </c:v>
                  </c:pt>
                  <c:pt idx="4">
                    <c:v>16</c:v>
                  </c:pt>
                  <c:pt idx="6">
                    <c:v> 
 </c:v>
                  </c:pt>
                  <c:pt idx="7">
                    <c:v>17</c:v>
                  </c:pt>
                  <c:pt idx="9">
                    <c:v> 
 </c:v>
                  </c:pt>
                  <c:pt idx="10">
                    <c:v>18</c:v>
                  </c:pt>
                  <c:pt idx="12">
                    <c:v> 
 </c:v>
                  </c:pt>
                  <c:pt idx="13">
                    <c:v>19</c:v>
                  </c:pt>
                  <c:pt idx="15">
                    <c:v> 
 </c:v>
                  </c:pt>
                  <c:pt idx="16">
                    <c:v>20</c:v>
                  </c:pt>
                  <c:pt idx="18">
                    <c:v> 
 </c:v>
                  </c:pt>
                  <c:pt idx="19">
                    <c:v>21</c:v>
                  </c:pt>
                  <c:pt idx="21">
                    <c:v> 
 </c:v>
                  </c:pt>
                  <c:pt idx="22">
                    <c:v>22</c:v>
                  </c:pt>
                  <c:pt idx="24">
                    <c:v> 
 </c:v>
                  </c:pt>
                  <c:pt idx="25">
                    <c:v>23</c:v>
                  </c:pt>
                  <c:pt idx="27">
                    <c:v> 
 </c:v>
                  </c:pt>
                  <c:pt idx="28">
                    <c:v>24</c:v>
                  </c:pt>
                  <c:pt idx="30">
                    <c:v> 
 </c:v>
                  </c:pt>
                  <c:pt idx="31">
                    <c:v>25</c:v>
                  </c:pt>
                  <c:pt idx="33">
                    <c:v> 
 </c:v>
                  </c:pt>
                  <c:pt idx="34">
                    <c:v>26</c:v>
                  </c:pt>
                  <c:pt idx="36">
                    <c:v> 
 </c:v>
                  </c:pt>
                  <c:pt idx="37">
                    <c:v>27</c:v>
                  </c:pt>
                  <c:pt idx="39">
                    <c:v> 
 </c:v>
                  </c:pt>
                  <c:pt idx="40">
                    <c:v>28</c:v>
                  </c:pt>
                  <c:pt idx="42">
                    <c:v> 
 </c:v>
                  </c:pt>
                  <c:pt idx="43">
                    <c:v>29</c:v>
                  </c:pt>
                  <c:pt idx="45">
                    <c:v> 
 </c:v>
                  </c:pt>
                  <c:pt idx="46">
                    <c:v>30</c:v>
                  </c:pt>
                </c:lvl>
              </c:multiLvlStrCache>
            </c:multiLvlStrRef>
          </c:cat>
          <c:val>
            <c:numRef>
              <c:f>Données_6.7!$I$98:$I$145</c:f>
              <c:numCache>
                <c:formatCode>_-* #\ ##0.0_-;\-* #\ ##0.0_-;_-* "-"??_-;_-@_-</c:formatCode>
                <c:ptCount val="48"/>
                <c:pt idx="1">
                  <c:v>0</c:v>
                </c:pt>
                <c:pt idx="2">
                  <c:v>0.19986675549633601</c:v>
                </c:pt>
                <c:pt idx="4">
                  <c:v>0</c:v>
                </c:pt>
                <c:pt idx="5">
                  <c:v>0.29097963142580002</c:v>
                </c:pt>
                <c:pt idx="7">
                  <c:v>0</c:v>
                </c:pt>
                <c:pt idx="8">
                  <c:v>0.33342595165323702</c:v>
                </c:pt>
                <c:pt idx="10">
                  <c:v>0</c:v>
                </c:pt>
                <c:pt idx="11">
                  <c:v>0.52631578947368396</c:v>
                </c:pt>
                <c:pt idx="13">
                  <c:v>0</c:v>
                </c:pt>
                <c:pt idx="14">
                  <c:v>1.28043660789253</c:v>
                </c:pt>
                <c:pt idx="16">
                  <c:v>0</c:v>
                </c:pt>
                <c:pt idx="17">
                  <c:v>1.7989655947830001</c:v>
                </c:pt>
                <c:pt idx="19">
                  <c:v>0</c:v>
                </c:pt>
                <c:pt idx="20">
                  <c:v>3.78254750175932</c:v>
                </c:pt>
                <c:pt idx="22">
                  <c:v>0</c:v>
                </c:pt>
                <c:pt idx="23">
                  <c:v>5.3025265957446797</c:v>
                </c:pt>
                <c:pt idx="25">
                  <c:v>0</c:v>
                </c:pt>
                <c:pt idx="26">
                  <c:v>8.0273920486969796</c:v>
                </c:pt>
                <c:pt idx="28">
                  <c:v>0</c:v>
                </c:pt>
                <c:pt idx="29">
                  <c:v>9.94462901439646</c:v>
                </c:pt>
                <c:pt idx="31">
                  <c:v>0</c:v>
                </c:pt>
                <c:pt idx="32">
                  <c:v>13.966480446927401</c:v>
                </c:pt>
                <c:pt idx="34">
                  <c:v>0</c:v>
                </c:pt>
                <c:pt idx="35">
                  <c:v>17.730183263413601</c:v>
                </c:pt>
                <c:pt idx="37">
                  <c:v>0</c:v>
                </c:pt>
                <c:pt idx="38">
                  <c:v>21.0104076322637</c:v>
                </c:pt>
                <c:pt idx="40">
                  <c:v>0</c:v>
                </c:pt>
                <c:pt idx="41">
                  <c:v>22.604899345137</c:v>
                </c:pt>
                <c:pt idx="43">
                  <c:v>0</c:v>
                </c:pt>
                <c:pt idx="44">
                  <c:v>27.221963704048399</c:v>
                </c:pt>
                <c:pt idx="46">
                  <c:v>0</c:v>
                </c:pt>
                <c:pt idx="47">
                  <c:v>32.838983050847503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32-4FCB-9479-08DB9DD2C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3394560"/>
        <c:axId val="43396096"/>
      </c:barChart>
      <c:catAx>
        <c:axId val="43394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96096"/>
        <c:crosses val="autoZero"/>
        <c:auto val="1"/>
        <c:lblAlgn val="ctr"/>
        <c:lblOffset val="100"/>
        <c:noMultiLvlLbl val="0"/>
      </c:catAx>
      <c:valAx>
        <c:axId val="4339609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0\ 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9456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9F9F9"/>
    </a:solidFill>
    <a:ln w="9525" cap="flat" cmpd="sng" algn="ctr">
      <a:noFill/>
      <a:round/>
    </a:ln>
    <a:effectLst/>
  </c:spPr>
  <c:txPr>
    <a:bodyPr/>
    <a:lstStyle/>
    <a:p>
      <a:pPr>
        <a:defRPr sz="750"/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152401</xdr:rowOff>
    </xdr:from>
    <xdr:to>
      <xdr:col>6</xdr:col>
      <xdr:colOff>46125</xdr:colOff>
      <xdr:row>15</xdr:row>
      <xdr:rowOff>144781</xdr:rowOff>
    </xdr:to>
    <xdr:graphicFrame macro="">
      <xdr:nvGraphicFramePr>
        <xdr:cNvPr id="6" name="Graphiqu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657518</xdr:colOff>
      <xdr:row>1</xdr:row>
      <xdr:rowOff>152401</xdr:rowOff>
    </xdr:from>
    <xdr:to>
      <xdr:col>12</xdr:col>
      <xdr:colOff>560768</xdr:colOff>
      <xdr:row>15</xdr:row>
      <xdr:rowOff>144781</xdr:rowOff>
    </xdr:to>
    <xdr:graphicFrame macro="">
      <xdr:nvGraphicFramePr>
        <xdr:cNvPr id="8" name="Graphiqu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0.44773</cdr:x>
      <cdr:y>0.12626</cdr:y>
    </cdr:from>
    <cdr:to>
      <cdr:x>0.62819</cdr:x>
      <cdr:y>0.18053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727174" y="387111"/>
          <a:ext cx="696147" cy="166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>
          <a:noAutofit/>
        </a:bodyPr>
        <a:lstStyle xmlns:a="http://schemas.openxmlformats.org/drawingml/2006/main"/>
        <a:p xmlns:a="http://schemas.openxmlformats.org/drawingml/2006/main">
          <a:r>
            <a:rPr lang="fr-FR" sz="800" b="1"/>
            <a:t>Ancienneté</a:t>
          </a:r>
        </a:p>
      </cdr:txBody>
    </cdr:sp>
  </cdr:relSizeAnchor>
  <cdr:relSizeAnchor xmlns:cdr="http://schemas.openxmlformats.org/drawingml/2006/chartDrawing">
    <cdr:from>
      <cdr:x>0.0683</cdr:x>
      <cdr:y>0.19096</cdr:y>
    </cdr:from>
    <cdr:to>
      <cdr:x>0.34848</cdr:x>
      <cdr:y>0.32845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403239" y="592960"/>
          <a:ext cx="1654161" cy="42692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fr-FR" sz="800" b="1">
              <a:solidFill>
                <a:srgbClr val="0770BE"/>
              </a:solidFill>
            </a:rPr>
            <a:t> Hommes :</a:t>
          </a:r>
        </a:p>
        <a:p xmlns:a="http://schemas.openxmlformats.org/drawingml/2006/main">
          <a:r>
            <a:rPr lang="fr-FR" sz="800"/>
            <a:t> Ancienneté</a:t>
          </a:r>
          <a:r>
            <a:rPr lang="fr-FR" sz="800" baseline="0"/>
            <a:t> moyenne:  24,5 ans</a:t>
          </a:r>
        </a:p>
        <a:p xmlns:a="http://schemas.openxmlformats.org/drawingml/2006/main">
          <a:r>
            <a:rPr lang="fr-FR" sz="800" baseline="0"/>
            <a:t> </a:t>
          </a:r>
          <a:endParaRPr lang="fr-FR" sz="800"/>
        </a:p>
      </cdr:txBody>
    </cdr:sp>
  </cdr:relSizeAnchor>
  <cdr:relSizeAnchor xmlns:cdr="http://schemas.openxmlformats.org/drawingml/2006/chartDrawing">
    <cdr:from>
      <cdr:x>0.68727</cdr:x>
      <cdr:y>0.18401</cdr:y>
    </cdr:from>
    <cdr:to>
      <cdr:x>0.98257</cdr:x>
      <cdr:y>0.32845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4057652" y="571379"/>
          <a:ext cx="1743442" cy="44850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800" b="1">
              <a:solidFill>
                <a:srgbClr val="D08A77"/>
              </a:solidFill>
            </a:rPr>
            <a:t>Femmes :</a:t>
          </a:r>
        </a:p>
        <a:p xmlns:a="http://schemas.openxmlformats.org/drawingml/2006/main">
          <a:pPr algn="r"/>
          <a:r>
            <a:rPr lang="fr-FR" sz="800"/>
            <a:t>Ancienneté</a:t>
          </a:r>
          <a:r>
            <a:rPr lang="fr-FR" sz="800" baseline="0"/>
            <a:t> moyenne:  23,8 ans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0.44223</cdr:x>
      <cdr:y>0.1489</cdr:y>
    </cdr:from>
    <cdr:to>
      <cdr:x>0.6053</cdr:x>
      <cdr:y>0.19615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10904" y="456683"/>
          <a:ext cx="962765" cy="1449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>
          <a:noAutofit/>
        </a:bodyPr>
        <a:lstStyle xmlns:a="http://schemas.openxmlformats.org/drawingml/2006/main"/>
        <a:p xmlns:a="http://schemas.openxmlformats.org/drawingml/2006/main">
          <a:pPr algn="ctr"/>
          <a:r>
            <a:rPr lang="fr-FR" sz="800" b="1"/>
            <a:t>Ancienneté</a:t>
          </a:r>
        </a:p>
      </cdr:txBody>
    </cdr:sp>
  </cdr:relSizeAnchor>
  <cdr:relSizeAnchor xmlns:cdr="http://schemas.openxmlformats.org/drawingml/2006/chartDrawing">
    <cdr:from>
      <cdr:x>0.08393</cdr:x>
      <cdr:y>0.21071</cdr:y>
    </cdr:from>
    <cdr:to>
      <cdr:x>0.36558</cdr:x>
      <cdr:y>0.34701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495518" y="646258"/>
          <a:ext cx="1662862" cy="41803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fr-FR" sz="800" b="1">
              <a:solidFill>
                <a:srgbClr val="0770BE"/>
              </a:solidFill>
            </a:rPr>
            <a:t> Hommes :</a:t>
          </a:r>
        </a:p>
        <a:p xmlns:a="http://schemas.openxmlformats.org/drawingml/2006/main">
          <a:r>
            <a:rPr lang="fr-FR" sz="800"/>
            <a:t> Ancienneté</a:t>
          </a:r>
          <a:r>
            <a:rPr lang="fr-FR" sz="800" baseline="0"/>
            <a:t> moyenne:  26,4 ans</a:t>
          </a:r>
        </a:p>
        <a:p xmlns:a="http://schemas.openxmlformats.org/drawingml/2006/main">
          <a:r>
            <a:rPr lang="fr-FR" sz="800" baseline="0"/>
            <a:t> </a:t>
          </a:r>
          <a:endParaRPr lang="fr-FR" sz="800"/>
        </a:p>
      </cdr:txBody>
    </cdr:sp>
  </cdr:relSizeAnchor>
  <cdr:relSizeAnchor xmlns:cdr="http://schemas.openxmlformats.org/drawingml/2006/chartDrawing">
    <cdr:from>
      <cdr:x>0.65296</cdr:x>
      <cdr:y>0.17345</cdr:y>
    </cdr:from>
    <cdr:to>
      <cdr:x>0.97393</cdr:x>
      <cdr:y>0.30664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3855056" y="531969"/>
          <a:ext cx="1895007" cy="40850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800" b="1">
              <a:solidFill>
                <a:srgbClr val="D08A77"/>
              </a:solidFill>
            </a:rPr>
            <a:t>Femmes :</a:t>
          </a:r>
        </a:p>
        <a:p xmlns:a="http://schemas.openxmlformats.org/drawingml/2006/main">
          <a:pPr algn="r"/>
          <a:r>
            <a:rPr lang="fr-FR" sz="800"/>
            <a:t>Ancienneté</a:t>
          </a:r>
          <a:r>
            <a:rPr lang="fr-FR" sz="800" baseline="0"/>
            <a:t> moyenne:  26,2 ans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0.44223</cdr:x>
      <cdr:y>0.1489</cdr:y>
    </cdr:from>
    <cdr:to>
      <cdr:x>0.6053</cdr:x>
      <cdr:y>0.19615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10904" y="456683"/>
          <a:ext cx="962765" cy="1449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>
          <a:noAutofit/>
        </a:bodyPr>
        <a:lstStyle xmlns:a="http://schemas.openxmlformats.org/drawingml/2006/main"/>
        <a:p xmlns:a="http://schemas.openxmlformats.org/drawingml/2006/main">
          <a:pPr algn="ctr"/>
          <a:r>
            <a:rPr lang="fr-FR" sz="800" b="1"/>
            <a:t>Ancienneté</a:t>
          </a:r>
        </a:p>
      </cdr:txBody>
    </cdr:sp>
  </cdr:relSizeAnchor>
  <cdr:relSizeAnchor xmlns:cdr="http://schemas.openxmlformats.org/drawingml/2006/chartDrawing">
    <cdr:from>
      <cdr:x>0.08393</cdr:x>
      <cdr:y>0.21071</cdr:y>
    </cdr:from>
    <cdr:to>
      <cdr:x>0.36558</cdr:x>
      <cdr:y>0.34701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495518" y="646258"/>
          <a:ext cx="1662862" cy="41803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fr-FR" sz="800" b="1">
              <a:solidFill>
                <a:srgbClr val="0770BE"/>
              </a:solidFill>
            </a:rPr>
            <a:t> Hommes :</a:t>
          </a:r>
        </a:p>
        <a:p xmlns:a="http://schemas.openxmlformats.org/drawingml/2006/main">
          <a:r>
            <a:rPr lang="fr-FR" sz="800"/>
            <a:t> Ancienneté</a:t>
          </a:r>
          <a:r>
            <a:rPr lang="fr-FR" sz="800" baseline="0"/>
            <a:t> moyenne:  18,9 ans</a:t>
          </a:r>
        </a:p>
        <a:p xmlns:a="http://schemas.openxmlformats.org/drawingml/2006/main">
          <a:r>
            <a:rPr lang="fr-FR" sz="800" baseline="0"/>
            <a:t> </a:t>
          </a:r>
          <a:endParaRPr lang="fr-FR" sz="800"/>
        </a:p>
      </cdr:txBody>
    </cdr:sp>
  </cdr:relSizeAnchor>
  <cdr:relSizeAnchor xmlns:cdr="http://schemas.openxmlformats.org/drawingml/2006/chartDrawing">
    <cdr:from>
      <cdr:x>0.65296</cdr:x>
      <cdr:y>0.17345</cdr:y>
    </cdr:from>
    <cdr:to>
      <cdr:x>0.97393</cdr:x>
      <cdr:y>0.30664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3855056" y="531969"/>
          <a:ext cx="1895007" cy="40850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800" b="1">
              <a:solidFill>
                <a:srgbClr val="D08A77"/>
              </a:solidFill>
            </a:rPr>
            <a:t>Femmes :</a:t>
          </a:r>
        </a:p>
        <a:p xmlns:a="http://schemas.openxmlformats.org/drawingml/2006/main">
          <a:pPr algn="r"/>
          <a:r>
            <a:rPr lang="fr-FR" sz="800"/>
            <a:t>Ancienneté</a:t>
          </a:r>
          <a:r>
            <a:rPr lang="fr-FR" sz="800" baseline="0"/>
            <a:t> moyenne:  18,2 ans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0</xdr:col>
      <xdr:colOff>190500</xdr:colOff>
      <xdr:row>5</xdr:row>
      <xdr:rowOff>396</xdr:rowOff>
    </xdr:to>
    <xdr:pic>
      <xdr:nvPicPr>
        <xdr:cNvPr id="1025" name="Picture 1" hidden="1">
          <a:extLst>
            <a:ext uri="{FF2B5EF4-FFF2-40B4-BE49-F238E27FC236}">
              <a16:creationId xmlns:a16="http://schemas.microsoft.com/office/drawing/2014/main" id="{00000000-0008-0000-0500-00000104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39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166687</xdr:colOff>
      <xdr:row>1</xdr:row>
      <xdr:rowOff>167370</xdr:rowOff>
    </xdr:from>
    <xdr:to>
      <xdr:col>1</xdr:col>
      <xdr:colOff>2062437</xdr:colOff>
      <xdr:row>10</xdr:row>
      <xdr:rowOff>144870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88719</xdr:colOff>
      <xdr:row>11</xdr:row>
      <xdr:rowOff>50074</xdr:rowOff>
    </xdr:from>
    <xdr:to>
      <xdr:col>1</xdr:col>
      <xdr:colOff>1984469</xdr:colOff>
      <xdr:row>20</xdr:row>
      <xdr:rowOff>0</xdr:rowOff>
    </xdr:to>
    <xdr:graphicFrame macro="">
      <xdr:nvGraphicFramePr>
        <xdr:cNvPr id="3" name="Graphique 8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2347413</xdr:colOff>
      <xdr:row>1</xdr:row>
      <xdr:rowOff>180975</xdr:rowOff>
    </xdr:from>
    <xdr:to>
      <xdr:col>2</xdr:col>
      <xdr:colOff>2481038</xdr:colOff>
      <xdr:row>10</xdr:row>
      <xdr:rowOff>158475</xdr:rowOff>
    </xdr:to>
    <xdr:graphicFrame macro="">
      <xdr:nvGraphicFramePr>
        <xdr:cNvPr id="4" name="Graphique 14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161109</xdr:colOff>
      <xdr:row>20</xdr:row>
      <xdr:rowOff>52251</xdr:rowOff>
    </xdr:from>
    <xdr:to>
      <xdr:col>1</xdr:col>
      <xdr:colOff>2056859</xdr:colOff>
      <xdr:row>29</xdr:row>
      <xdr:rowOff>29751</xdr:rowOff>
    </xdr:to>
    <xdr:graphicFrame macro="">
      <xdr:nvGraphicFramePr>
        <xdr:cNvPr id="5" name="Graphique 9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2344692</xdr:colOff>
      <xdr:row>11</xdr:row>
      <xdr:rowOff>48441</xdr:rowOff>
    </xdr:from>
    <xdr:to>
      <xdr:col>2</xdr:col>
      <xdr:colOff>2478317</xdr:colOff>
      <xdr:row>20</xdr:row>
      <xdr:rowOff>0</xdr:rowOff>
    </xdr:to>
    <xdr:graphicFrame macro="">
      <xdr:nvGraphicFramePr>
        <xdr:cNvPr id="6" name="Graphique 1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2659062</xdr:colOff>
      <xdr:row>20</xdr:row>
      <xdr:rowOff>0</xdr:rowOff>
    </xdr:from>
    <xdr:to>
      <xdr:col>2</xdr:col>
      <xdr:colOff>2103436</xdr:colOff>
      <xdr:row>28</xdr:row>
      <xdr:rowOff>25126</xdr:rowOff>
    </xdr:to>
    <xdr:graphicFrame macro="">
      <xdr:nvGraphicFramePr>
        <xdr:cNvPr id="8" name="Graphique 9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1</xdr:row>
      <xdr:rowOff>47625</xdr:rowOff>
    </xdr:from>
    <xdr:to>
      <xdr:col>12</xdr:col>
      <xdr:colOff>409435</xdr:colOff>
      <xdr:row>9</xdr:row>
      <xdr:rowOff>143625</xdr:rowOff>
    </xdr:to>
    <xdr:graphicFrame macro="">
      <xdr:nvGraphicFramePr>
        <xdr:cNvPr id="7169" name="Graphique 1">
          <a:extLst>
            <a:ext uri="{FF2B5EF4-FFF2-40B4-BE49-F238E27FC236}">
              <a16:creationId xmlns:a16="http://schemas.microsoft.com/office/drawing/2014/main" id="{00000000-0008-0000-0700-000001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1</xdr:row>
      <xdr:rowOff>38100</xdr:rowOff>
    </xdr:from>
    <xdr:to>
      <xdr:col>5</xdr:col>
      <xdr:colOff>897932</xdr:colOff>
      <xdr:row>9</xdr:row>
      <xdr:rowOff>134100</xdr:rowOff>
    </xdr:to>
    <xdr:graphicFrame macro="">
      <xdr:nvGraphicFramePr>
        <xdr:cNvPr id="7170" name="Graphique 2">
          <a:extLst>
            <a:ext uri="{FF2B5EF4-FFF2-40B4-BE49-F238E27FC236}">
              <a16:creationId xmlns:a16="http://schemas.microsoft.com/office/drawing/2014/main" id="{00000000-0008-0000-0700-000002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314326</xdr:colOff>
      <xdr:row>10</xdr:row>
      <xdr:rowOff>152401</xdr:rowOff>
    </xdr:from>
    <xdr:to>
      <xdr:col>12</xdr:col>
      <xdr:colOff>380861</xdr:colOff>
      <xdr:row>19</xdr:row>
      <xdr:rowOff>57901</xdr:rowOff>
    </xdr:to>
    <xdr:graphicFrame macro="">
      <xdr:nvGraphicFramePr>
        <xdr:cNvPr id="7171" name="Graphique 3">
          <a:extLst>
            <a:ext uri="{FF2B5EF4-FFF2-40B4-BE49-F238E27FC236}">
              <a16:creationId xmlns:a16="http://schemas.microsoft.com/office/drawing/2014/main" id="{00000000-0008-0000-0700-000003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5</xdr:col>
      <xdr:colOff>869357</xdr:colOff>
      <xdr:row>28</xdr:row>
      <xdr:rowOff>96000</xdr:rowOff>
    </xdr:to>
    <xdr:graphicFrame macro="">
      <xdr:nvGraphicFramePr>
        <xdr:cNvPr id="7172" name="Graphique 4">
          <a:extLst>
            <a:ext uri="{FF2B5EF4-FFF2-40B4-BE49-F238E27FC236}">
              <a16:creationId xmlns:a16="http://schemas.microsoft.com/office/drawing/2014/main" id="{00000000-0008-0000-0700-000004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10</xdr:row>
      <xdr:rowOff>161925</xdr:rowOff>
    </xdr:from>
    <xdr:to>
      <xdr:col>5</xdr:col>
      <xdr:colOff>869357</xdr:colOff>
      <xdr:row>19</xdr:row>
      <xdr:rowOff>67425</xdr:rowOff>
    </xdr:to>
    <xdr:graphicFrame macro="">
      <xdr:nvGraphicFramePr>
        <xdr:cNvPr id="7173" name="Graphique 5">
          <a:extLst>
            <a:ext uri="{FF2B5EF4-FFF2-40B4-BE49-F238E27FC236}">
              <a16:creationId xmlns:a16="http://schemas.microsoft.com/office/drawing/2014/main" id="{00000000-0008-0000-0700-000005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8</xdr:col>
      <xdr:colOff>190500</xdr:colOff>
      <xdr:row>3</xdr:row>
      <xdr:rowOff>142875</xdr:rowOff>
    </xdr:to>
    <xdr:pic>
      <xdr:nvPicPr>
        <xdr:cNvPr id="2" name="Picture 1" hidden="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39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571500</xdr:colOff>
      <xdr:row>4</xdr:row>
      <xdr:rowOff>28575</xdr:rowOff>
    </xdr:from>
    <xdr:to>
      <xdr:col>9</xdr:col>
      <xdr:colOff>130634</xdr:colOff>
      <xdr:row>21</xdr:row>
      <xdr:rowOff>161925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936"/>
        <a:stretch/>
      </xdr:blipFill>
      <xdr:spPr>
        <a:xfrm>
          <a:off x="4638675" y="942975"/>
          <a:ext cx="5502734" cy="40195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4</xdr:row>
      <xdr:rowOff>0</xdr:rowOff>
    </xdr:from>
    <xdr:to>
      <xdr:col>8</xdr:col>
      <xdr:colOff>860629</xdr:colOff>
      <xdr:row>20</xdr:row>
      <xdr:rowOff>47625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18"/>
        <a:stretch/>
      </xdr:blipFill>
      <xdr:spPr>
        <a:xfrm>
          <a:off x="4352925" y="914400"/>
          <a:ext cx="5099254" cy="3705225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0.01467</cdr:x>
      <cdr:y>0.16659</cdr:y>
    </cdr:from>
    <cdr:to>
      <cdr:x>0.28176</cdr:x>
      <cdr:y>0.34925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55893" y="425253"/>
          <a:ext cx="1017613" cy="46628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fr-FR" sz="800" b="1">
              <a:solidFill>
                <a:srgbClr val="0770BE"/>
              </a:solidFill>
            </a:rPr>
            <a:t>Hommes :</a:t>
          </a:r>
        </a:p>
        <a:p xmlns:a="http://schemas.openxmlformats.org/drawingml/2006/main">
          <a:r>
            <a:rPr lang="fr-FR" sz="800"/>
            <a:t>Ancienneté</a:t>
          </a:r>
          <a:r>
            <a:rPr lang="fr-FR" sz="800" baseline="0"/>
            <a:t> moyenne:  18,1 </a:t>
          </a:r>
          <a:r>
            <a:rPr lang="fr-FR" sz="900" baseline="0"/>
            <a:t>ans</a:t>
          </a:r>
        </a:p>
      </cdr:txBody>
    </cdr:sp>
  </cdr:relSizeAnchor>
  <cdr:relSizeAnchor xmlns:cdr="http://schemas.openxmlformats.org/drawingml/2006/chartDrawing">
    <cdr:from>
      <cdr:x>0.68494</cdr:x>
      <cdr:y>0.16516</cdr:y>
    </cdr:from>
    <cdr:to>
      <cdr:x>0.99079</cdr:x>
      <cdr:y>0.31519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4049486" y="439224"/>
          <a:ext cx="1808227" cy="398976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800" b="1">
              <a:solidFill>
                <a:srgbClr val="D08A77"/>
              </a:solidFill>
            </a:rPr>
            <a:t>Femmes :</a:t>
          </a:r>
        </a:p>
        <a:p xmlns:a="http://schemas.openxmlformats.org/drawingml/2006/main">
          <a:pPr algn="r"/>
          <a:r>
            <a:rPr lang="fr-FR" sz="800"/>
            <a:t>Ancienneté</a:t>
          </a:r>
          <a:r>
            <a:rPr lang="fr-FR" sz="800" baseline="0"/>
            <a:t> moyenne:  17,0 </a:t>
          </a:r>
          <a:r>
            <a:rPr lang="fr-FR" sz="900" baseline="0"/>
            <a:t>ans</a:t>
          </a:r>
        </a:p>
      </cdr:txBody>
    </cdr:sp>
  </cdr:relSizeAnchor>
  <cdr:relSizeAnchor xmlns:cdr="http://schemas.openxmlformats.org/drawingml/2006/chartDrawing">
    <cdr:from>
      <cdr:x>0.95865</cdr:x>
      <cdr:y>0.92824</cdr:y>
    </cdr:from>
    <cdr:to>
      <cdr:x>1</cdr:x>
      <cdr:y>1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5962650" y="3819525"/>
          <a:ext cx="257175" cy="2952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0.48329</cdr:x>
      <cdr:y>0.15612</cdr:y>
    </cdr:from>
    <cdr:to>
      <cdr:x>0.60108</cdr:x>
      <cdr:y>0.22518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2857296" y="415173"/>
          <a:ext cx="696394" cy="1836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000" b="0"/>
            <a:t>ou plus</a:t>
          </a:r>
        </a:p>
      </cdr:txBody>
    </cdr:sp>
  </cdr:relSizeAnchor>
  <cdr:relSizeAnchor xmlns:cdr="http://schemas.openxmlformats.org/drawingml/2006/chartDrawing">
    <cdr:from>
      <cdr:x>0.38107</cdr:x>
      <cdr:y>0.07794</cdr:y>
    </cdr:from>
    <cdr:to>
      <cdr:x>0.64203</cdr:x>
      <cdr:y>0.18829</cdr:y>
    </cdr:to>
    <cdr:sp macro="" textlink="">
      <cdr:nvSpPr>
        <cdr:cNvPr id="8" name="ZoneTexte 7"/>
        <cdr:cNvSpPr txBox="1"/>
      </cdr:nvSpPr>
      <cdr:spPr>
        <a:xfrm xmlns:a="http://schemas.openxmlformats.org/drawingml/2006/main">
          <a:off x="2252948" y="207272"/>
          <a:ext cx="1542839" cy="293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700" b="1"/>
            <a:t>Années d'ancienneté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0.02473</cdr:x>
      <cdr:y>0.169</cdr:y>
    </cdr:from>
    <cdr:to>
      <cdr:x>0.33057</cdr:x>
      <cdr:y>0.35959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46550" y="449425"/>
          <a:ext cx="1812376" cy="50685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 b="1">
              <a:solidFill>
                <a:srgbClr val="0770BE"/>
              </a:solidFill>
            </a:rPr>
            <a:t>Hommes :</a:t>
          </a:r>
        </a:p>
        <a:p xmlns:a="http://schemas.openxmlformats.org/drawingml/2006/main">
          <a:r>
            <a:rPr lang="fr-FR" sz="800"/>
            <a:t>Ancienneté</a:t>
          </a:r>
          <a:r>
            <a:rPr lang="fr-FR" sz="800" baseline="0"/>
            <a:t> moyenne:  18,2 ans</a:t>
          </a:r>
        </a:p>
      </cdr:txBody>
    </cdr:sp>
  </cdr:relSizeAnchor>
  <cdr:relSizeAnchor xmlns:cdr="http://schemas.openxmlformats.org/drawingml/2006/chartDrawing">
    <cdr:from>
      <cdr:x>0.64956</cdr:x>
      <cdr:y>0.16827</cdr:y>
    </cdr:from>
    <cdr:to>
      <cdr:x>0.95965</cdr:x>
      <cdr:y>0.30912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3849273" y="447483"/>
          <a:ext cx="1837611" cy="37459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800" b="1">
              <a:solidFill>
                <a:srgbClr val="D08A77"/>
              </a:solidFill>
            </a:rPr>
            <a:t>Femmes :</a:t>
          </a:r>
        </a:p>
        <a:p xmlns:a="http://schemas.openxmlformats.org/drawingml/2006/main">
          <a:pPr algn="r"/>
          <a:r>
            <a:rPr lang="fr-FR" sz="800"/>
            <a:t>Ancienneté</a:t>
          </a:r>
          <a:r>
            <a:rPr lang="fr-FR" sz="800" baseline="0"/>
            <a:t> moyenne:  18,2 ans</a:t>
          </a:r>
        </a:p>
      </cdr:txBody>
    </cdr:sp>
  </cdr:relSizeAnchor>
  <cdr:relSizeAnchor xmlns:cdr="http://schemas.openxmlformats.org/drawingml/2006/chartDrawing">
    <cdr:from>
      <cdr:x>0.47236</cdr:x>
      <cdr:y>0.16364</cdr:y>
    </cdr:from>
    <cdr:to>
      <cdr:x>0.55175</cdr:x>
      <cdr:y>0.25099</cdr:y>
    </cdr:to>
    <cdr:sp macro="" textlink="">
      <cdr:nvSpPr>
        <cdr:cNvPr id="9" name="ZoneTexte 6"/>
        <cdr:cNvSpPr txBox="1"/>
      </cdr:nvSpPr>
      <cdr:spPr>
        <a:xfrm xmlns:a="http://schemas.openxmlformats.org/drawingml/2006/main">
          <a:off x="2795894" y="435189"/>
          <a:ext cx="469913" cy="2322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000" b="0"/>
            <a:t>ou </a:t>
          </a:r>
          <a:r>
            <a:rPr lang="fr-FR" sz="900" b="0"/>
            <a:t>plus</a:t>
          </a:r>
        </a:p>
      </cdr:txBody>
    </cdr:sp>
  </cdr:relSizeAnchor>
  <cdr:relSizeAnchor xmlns:cdr="http://schemas.openxmlformats.org/drawingml/2006/chartDrawing">
    <cdr:from>
      <cdr:x>0.38004</cdr:x>
      <cdr:y>0.0753</cdr:y>
    </cdr:from>
    <cdr:to>
      <cdr:x>0.6327</cdr:x>
      <cdr:y>0.13253</cdr:y>
    </cdr:to>
    <cdr:sp macro="" textlink="">
      <cdr:nvSpPr>
        <cdr:cNvPr id="10" name="ZoneTexte 9"/>
        <cdr:cNvSpPr txBox="1"/>
      </cdr:nvSpPr>
      <cdr:spPr>
        <a:xfrm xmlns:a="http://schemas.openxmlformats.org/drawingml/2006/main">
          <a:off x="1704982" y="238110"/>
          <a:ext cx="1133468" cy="1809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800" b="1"/>
            <a:t>Années</a:t>
          </a:r>
          <a:r>
            <a:rPr lang="fr-FR" sz="800" b="1" baseline="0"/>
            <a:t> d'</a:t>
          </a:r>
          <a:r>
            <a:rPr lang="fr-FR" sz="800" b="1"/>
            <a:t>ancienneté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</xdr:row>
      <xdr:rowOff>201083</xdr:rowOff>
    </xdr:from>
    <xdr:to>
      <xdr:col>6</xdr:col>
      <xdr:colOff>750140</xdr:colOff>
      <xdr:row>23</xdr:row>
      <xdr:rowOff>179916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61F2EE3-6A13-4682-9A70-C28B4936C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433916"/>
          <a:ext cx="6433390" cy="51011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185854</xdr:colOff>
      <xdr:row>2</xdr:row>
      <xdr:rowOff>46462</xdr:rowOff>
    </xdr:from>
    <xdr:to>
      <xdr:col>6</xdr:col>
      <xdr:colOff>263470</xdr:colOff>
      <xdr:row>23</xdr:row>
      <xdr:rowOff>58078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6229A18-0A42-4D64-B881-ACCBEA45C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854" y="511096"/>
          <a:ext cx="6001701" cy="48902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2</xdr:row>
      <xdr:rowOff>19050</xdr:rowOff>
    </xdr:from>
    <xdr:to>
      <xdr:col>6</xdr:col>
      <xdr:colOff>417599</xdr:colOff>
      <xdr:row>20</xdr:row>
      <xdr:rowOff>209550</xdr:rowOff>
    </xdr:to>
    <xdr:graphicFrame macro="">
      <xdr:nvGraphicFramePr>
        <xdr:cNvPr id="8193" name="Graphique 1">
          <a:extLst>
            <a:ext uri="{FF2B5EF4-FFF2-40B4-BE49-F238E27FC236}">
              <a16:creationId xmlns:a16="http://schemas.microsoft.com/office/drawing/2014/main" id="{00000000-0008-0000-0300-000001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981074</xdr:colOff>
      <xdr:row>2</xdr:row>
      <xdr:rowOff>19050</xdr:rowOff>
    </xdr:from>
    <xdr:to>
      <xdr:col>13</xdr:col>
      <xdr:colOff>8024</xdr:colOff>
      <xdr:row>20</xdr:row>
      <xdr:rowOff>171450</xdr:rowOff>
    </xdr:to>
    <xdr:graphicFrame macro="">
      <xdr:nvGraphicFramePr>
        <xdr:cNvPr id="8194" name="Graphique 2">
          <a:extLst>
            <a:ext uri="{FF2B5EF4-FFF2-40B4-BE49-F238E27FC236}">
              <a16:creationId xmlns:a16="http://schemas.microsoft.com/office/drawing/2014/main" id="{00000000-0008-0000-0300-000002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0.44773</cdr:x>
      <cdr:y>0.12626</cdr:y>
    </cdr:from>
    <cdr:to>
      <cdr:x>0.62819</cdr:x>
      <cdr:y>0.18053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727174" y="387111"/>
          <a:ext cx="696147" cy="166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>
          <a:noAutofit/>
        </a:bodyPr>
        <a:lstStyle xmlns:a="http://schemas.openxmlformats.org/drawingml/2006/main"/>
        <a:p xmlns:a="http://schemas.openxmlformats.org/drawingml/2006/main">
          <a:r>
            <a:rPr lang="fr-FR" sz="800" b="1"/>
            <a:t>Ancienneté</a:t>
          </a:r>
        </a:p>
      </cdr:txBody>
    </cdr:sp>
  </cdr:relSizeAnchor>
  <cdr:relSizeAnchor xmlns:cdr="http://schemas.openxmlformats.org/drawingml/2006/chartDrawing">
    <cdr:from>
      <cdr:x>0.0683</cdr:x>
      <cdr:y>0.19096</cdr:y>
    </cdr:from>
    <cdr:to>
      <cdr:x>0.34848</cdr:x>
      <cdr:y>0.32845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403239" y="592960"/>
          <a:ext cx="1654161" cy="42692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fr-FR" sz="800" b="1">
              <a:solidFill>
                <a:srgbClr val="0770BE"/>
              </a:solidFill>
            </a:rPr>
            <a:t> Hommes :</a:t>
          </a:r>
        </a:p>
        <a:p xmlns:a="http://schemas.openxmlformats.org/drawingml/2006/main">
          <a:r>
            <a:rPr lang="fr-FR" sz="800"/>
            <a:t> Ancienneté</a:t>
          </a:r>
          <a:r>
            <a:rPr lang="fr-FR" sz="800" baseline="0"/>
            <a:t> moyenne:  16,8 ans</a:t>
          </a:r>
        </a:p>
        <a:p xmlns:a="http://schemas.openxmlformats.org/drawingml/2006/main">
          <a:r>
            <a:rPr lang="fr-FR" sz="800" baseline="0"/>
            <a:t> </a:t>
          </a:r>
          <a:endParaRPr lang="fr-FR" sz="800"/>
        </a:p>
      </cdr:txBody>
    </cdr:sp>
  </cdr:relSizeAnchor>
  <cdr:relSizeAnchor xmlns:cdr="http://schemas.openxmlformats.org/drawingml/2006/chartDrawing">
    <cdr:from>
      <cdr:x>0.68727</cdr:x>
      <cdr:y>0.18401</cdr:y>
    </cdr:from>
    <cdr:to>
      <cdr:x>0.98257</cdr:x>
      <cdr:y>0.32845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4057652" y="571379"/>
          <a:ext cx="1743442" cy="44850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800" b="1">
              <a:solidFill>
                <a:srgbClr val="D08A77"/>
              </a:solidFill>
            </a:rPr>
            <a:t>Femmes :</a:t>
          </a:r>
        </a:p>
        <a:p xmlns:a="http://schemas.openxmlformats.org/drawingml/2006/main">
          <a:pPr algn="r"/>
          <a:r>
            <a:rPr lang="fr-FR" sz="800"/>
            <a:t>Ancienneté</a:t>
          </a:r>
          <a:r>
            <a:rPr lang="fr-FR" sz="800" baseline="0"/>
            <a:t> moyenne:  15,4 ans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0.44223</cdr:x>
      <cdr:y>0.1489</cdr:y>
    </cdr:from>
    <cdr:to>
      <cdr:x>0.6053</cdr:x>
      <cdr:y>0.19615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10904" y="456683"/>
          <a:ext cx="962765" cy="1449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>
          <a:noAutofit/>
        </a:bodyPr>
        <a:lstStyle xmlns:a="http://schemas.openxmlformats.org/drawingml/2006/main"/>
        <a:p xmlns:a="http://schemas.openxmlformats.org/drawingml/2006/main">
          <a:pPr algn="ctr"/>
          <a:r>
            <a:rPr lang="fr-FR" sz="800" b="1"/>
            <a:t>Ancienneté</a:t>
          </a:r>
        </a:p>
      </cdr:txBody>
    </cdr:sp>
  </cdr:relSizeAnchor>
  <cdr:relSizeAnchor xmlns:cdr="http://schemas.openxmlformats.org/drawingml/2006/chartDrawing">
    <cdr:from>
      <cdr:x>0.08393</cdr:x>
      <cdr:y>0.21071</cdr:y>
    </cdr:from>
    <cdr:to>
      <cdr:x>0.36558</cdr:x>
      <cdr:y>0.34701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495518" y="646258"/>
          <a:ext cx="1662862" cy="41803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fr-FR" sz="800" b="1">
              <a:solidFill>
                <a:srgbClr val="0770BE"/>
              </a:solidFill>
            </a:rPr>
            <a:t> Hommes :</a:t>
          </a:r>
        </a:p>
        <a:p xmlns:a="http://schemas.openxmlformats.org/drawingml/2006/main">
          <a:r>
            <a:rPr lang="fr-FR" sz="800"/>
            <a:t> Ancienneté</a:t>
          </a:r>
          <a:r>
            <a:rPr lang="fr-FR" sz="800" baseline="0"/>
            <a:t> moyenne:  21,0 ans</a:t>
          </a:r>
        </a:p>
        <a:p xmlns:a="http://schemas.openxmlformats.org/drawingml/2006/main">
          <a:r>
            <a:rPr lang="fr-FR" sz="800" baseline="0"/>
            <a:t> </a:t>
          </a:r>
          <a:endParaRPr lang="fr-FR" sz="800"/>
        </a:p>
      </cdr:txBody>
    </cdr:sp>
  </cdr:relSizeAnchor>
  <cdr:relSizeAnchor xmlns:cdr="http://schemas.openxmlformats.org/drawingml/2006/chartDrawing">
    <cdr:from>
      <cdr:x>0.65296</cdr:x>
      <cdr:y>0.17345</cdr:y>
    </cdr:from>
    <cdr:to>
      <cdr:x>0.97393</cdr:x>
      <cdr:y>0.30664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3855056" y="531969"/>
          <a:ext cx="1895007" cy="40850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12700">
          <a:noFill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800" b="1">
              <a:solidFill>
                <a:srgbClr val="D08A77"/>
              </a:solidFill>
            </a:rPr>
            <a:t>Femmes :</a:t>
          </a:r>
        </a:p>
        <a:p xmlns:a="http://schemas.openxmlformats.org/drawingml/2006/main">
          <a:pPr algn="r"/>
          <a:r>
            <a:rPr lang="fr-FR" sz="800"/>
            <a:t>Ancienneté</a:t>
          </a:r>
          <a:r>
            <a:rPr lang="fr-FR" sz="800" baseline="0"/>
            <a:t> moyenne:  18,7 ans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5</xdr:col>
      <xdr:colOff>951000</xdr:colOff>
      <xdr:row>14</xdr:row>
      <xdr:rowOff>133350</xdr:rowOff>
    </xdr:to>
    <xdr:graphicFrame macro="">
      <xdr:nvGraphicFramePr>
        <xdr:cNvPr id="4" name="Graphique 1">
          <a:extLst>
            <a:ext uri="{FF2B5EF4-FFF2-40B4-BE49-F238E27FC236}">
              <a16:creationId xmlns:a16="http://schemas.microsoft.com/office/drawing/2014/main" id="{2BF4CC52-0306-40FA-A81B-B06C10672C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</xdr:row>
      <xdr:rowOff>0</xdr:rowOff>
    </xdr:from>
    <xdr:to>
      <xdr:col>11</xdr:col>
      <xdr:colOff>951000</xdr:colOff>
      <xdr:row>14</xdr:row>
      <xdr:rowOff>95250</xdr:rowOff>
    </xdr:to>
    <xdr:graphicFrame macro="">
      <xdr:nvGraphicFramePr>
        <xdr:cNvPr id="5" name="Graphique 2">
          <a:extLst>
            <a:ext uri="{FF2B5EF4-FFF2-40B4-BE49-F238E27FC236}">
              <a16:creationId xmlns:a16="http://schemas.microsoft.com/office/drawing/2014/main" id="{A2BBD7A1-D8B3-44CD-BD6F-D48D92BB67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1</xdr:row>
      <xdr:rowOff>0</xdr:rowOff>
    </xdr:from>
    <xdr:to>
      <xdr:col>17</xdr:col>
      <xdr:colOff>951000</xdr:colOff>
      <xdr:row>14</xdr:row>
      <xdr:rowOff>95250</xdr:rowOff>
    </xdr:to>
    <xdr:graphicFrame macro="">
      <xdr:nvGraphicFramePr>
        <xdr:cNvPr id="6" name="Graphique 2">
          <a:extLst>
            <a:ext uri="{FF2B5EF4-FFF2-40B4-BE49-F238E27FC236}">
              <a16:creationId xmlns:a16="http://schemas.microsoft.com/office/drawing/2014/main" id="{E1AC99F6-B438-45D4-B741-E028D2067B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000-BSN 2023">
  <a:themeElements>
    <a:clrScheme name="DEPP BSN 2023 V4 INV">
      <a:dk1>
        <a:srgbClr val="333333"/>
      </a:dk1>
      <a:lt1>
        <a:srgbClr val="FFFFFF"/>
      </a:lt1>
      <a:dk2>
        <a:srgbClr val="99001A"/>
      </a:dk2>
      <a:lt2>
        <a:srgbClr val="A26859"/>
      </a:lt2>
      <a:accent1>
        <a:srgbClr val="A7ADD9"/>
      </a:accent1>
      <a:accent2>
        <a:srgbClr val="F9F9F9"/>
      </a:accent2>
      <a:accent3>
        <a:srgbClr val="FF9940"/>
      </a:accent3>
      <a:accent4>
        <a:srgbClr val="91AE4F"/>
      </a:accent4>
      <a:accent5>
        <a:srgbClr val="169B62"/>
      </a:accent5>
      <a:accent6>
        <a:srgbClr val="484D7A"/>
      </a:accent6>
      <a:hlink>
        <a:srgbClr val="3158A1"/>
      </a:hlink>
      <a:folHlink>
        <a:srgbClr val="3158A1"/>
      </a:folHlink>
    </a:clrScheme>
    <a:fontScheme name="DEPP BSN 2021">
      <a:majorFont>
        <a:latin typeface="Marianne"/>
        <a:ea typeface=""/>
        <a:cs typeface=""/>
      </a:majorFont>
      <a:minorFont>
        <a:latin typeface="Marianne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Color A">
      <a:srgbClr val="958B62"/>
    </a:custClr>
    <a:custClr name="Color B">
      <a:srgbClr val="91AE4F"/>
    </a:custClr>
    <a:custClr name="Color C">
      <a:srgbClr val="169B62"/>
    </a:custClr>
    <a:custClr name="Color D">
      <a:srgbClr val="466964"/>
    </a:custClr>
    <a:custClr name="Color E">
      <a:srgbClr val="00AC8C"/>
    </a:custClr>
    <a:custClr name="Color F">
      <a:srgbClr val="0770BE"/>
    </a:custClr>
    <a:custClr name="Color G">
      <a:srgbClr val="484D7A"/>
    </a:custClr>
    <a:custClr name="Color H">
      <a:srgbClr val="FF8D7E"/>
    </a:custClr>
    <a:custClr name="Color I">
      <a:srgbClr val="D08A77"/>
    </a:custClr>
    <a:custClr name="Color J">
      <a:srgbClr val="FFC29E"/>
    </a:custClr>
    <a:custClr name="Color K">
      <a:srgbClr val="FFEB68"/>
    </a:custClr>
    <a:custClr name="Color L">
      <a:srgbClr val="FDCF41"/>
    </a:custClr>
    <a:custClr name="Color M">
      <a:srgbClr val="FF9940"/>
    </a:custClr>
    <a:custClr name="Color N">
      <a:srgbClr val="E18B63"/>
    </a:custClr>
    <a:custClr name="Color O">
      <a:srgbClr val="FF6F4C"/>
    </a:custClr>
    <a:custClr name="Color P">
      <a:srgbClr val="7D4E5B"/>
    </a:custClr>
    <a:custClr name="Color R">
      <a:srgbClr val="A26859"/>
    </a:custClr>
    <a:custClr name="Color S">
      <a:srgbClr val="A14D7C"/>
    </a:custClr>
    <a:custClr name="Color T">
      <a:srgbClr val="714A8E"/>
    </a:custClr>
    <a:custClr name="Color U">
      <a:srgbClr val="5A4EA8"/>
    </a:custClr>
  </a:custClrLst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/>
  <dimension ref="A1:A17"/>
  <sheetViews>
    <sheetView tabSelected="1" workbookViewId="0"/>
  </sheetViews>
  <sheetFormatPr baseColWidth="10" defaultRowHeight="12.75"/>
  <cols>
    <col min="1" max="1" width="98.33203125" style="125" bestFit="1" customWidth="1"/>
    <col min="2" max="16384" width="11.5546875" style="125"/>
  </cols>
  <sheetData>
    <row r="1" spans="1:1">
      <c r="A1" s="124" t="s">
        <v>389</v>
      </c>
    </row>
    <row r="3" spans="1:1">
      <c r="A3" s="222" t="s">
        <v>70</v>
      </c>
    </row>
    <row r="4" spans="1:1">
      <c r="A4" s="222" t="s">
        <v>378</v>
      </c>
    </row>
    <row r="5" spans="1:1">
      <c r="A5" s="222" t="s">
        <v>381</v>
      </c>
    </row>
    <row r="6" spans="1:1">
      <c r="A6" s="222" t="s">
        <v>388</v>
      </c>
    </row>
    <row r="7" spans="1:1">
      <c r="A7" s="222" t="s">
        <v>368</v>
      </c>
    </row>
    <row r="8" spans="1:1">
      <c r="A8" s="222" t="s">
        <v>369</v>
      </c>
    </row>
    <row r="9" spans="1:1">
      <c r="A9" s="222" t="s">
        <v>370</v>
      </c>
    </row>
    <row r="10" spans="1:1">
      <c r="A10" s="222" t="s">
        <v>371</v>
      </c>
    </row>
    <row r="11" spans="1:1">
      <c r="A11" s="222" t="s">
        <v>390</v>
      </c>
    </row>
    <row r="12" spans="1:1">
      <c r="A12" s="222" t="s">
        <v>391</v>
      </c>
    </row>
    <row r="13" spans="1:1">
      <c r="A13" s="222" t="s">
        <v>392</v>
      </c>
    </row>
    <row r="14" spans="1:1">
      <c r="A14" s="222" t="s">
        <v>372</v>
      </c>
    </row>
    <row r="15" spans="1:1">
      <c r="A15" s="222"/>
    </row>
    <row r="16" spans="1:1">
      <c r="A16" s="222"/>
    </row>
    <row r="17" spans="1:1">
      <c r="A17" s="222"/>
    </row>
  </sheetData>
  <hyperlinks>
    <hyperlink ref="A3" location="'6.1'!A1" display="6.1 – Ancienneté (1) en tant qu'enseignants fonctionnaires en activité dans le secteur public"/>
    <hyperlink ref="A4" location="'6.2'!A1" display="6.2 - Part des enseignants fonctionnaires ayant moins de 5 ans d'ancienneté dans le premier degré public"/>
    <hyperlink ref="A5" location="'6.3'!A1" display="6.3 - Part des enseignants fonctionnaires ayant moins de 5 ans d'ancienneté dans le second degré public"/>
    <hyperlink ref="A6" location="'6.4'!A1" display="6.4 - Pyramide des anciennetés en tant que fonctionnaires des personnels relevant de la vie scolaire en activité "/>
    <hyperlink ref="A7" location="'6.5'!A1" display="6.5 - Pyramide des anciennetés en tant que fonctionnaires des personnels d'encadrement en activité"/>
    <hyperlink ref="A8" location="'6.6'!A1" display="6.6 - Répartition des corps enseignants, fonctionnaires du secteur public, en fonction de leur  grade"/>
    <hyperlink ref="A9" location="'6.7'!A1" display="6.7 - Répartition des enseignants fonctionnaires dans les grades selon l'ancienneté, par corps et sexe"/>
    <hyperlink ref="A10" location="'6.8'!A1" display="6.8 - Indice moyen des enseignants fonctionnaires selon l'ancienneté, par corps et sexe"/>
    <hyperlink ref="A11" location="'6.9'!A1" display="6.9 - Taux de mobilité des enseignants des premier et second degrés publics selon la classe d'âge entre novembre 2023 et novembre 2024, en %"/>
    <hyperlink ref="A12" location="'6.10'!A1" display="6.10 - Taux de migration nette des enseignants fonctionnaires du premier degré public par département entre novembre 2023 et novembre 2024, en %"/>
    <hyperlink ref="A13" location="'6.11'!A1" display="6.11 - Taux de migration nette des enseignants fonctionnaires du second degré public par académie entre novembre 2023 et novembre 2024, en %"/>
    <hyperlink ref="A14" location="'6.12'!A1" display="6.12 - Répartition des enseignants en fonction de leur ancienneté dans l'établissement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tabColor rgb="FFFF8D7E"/>
  </sheetPr>
  <dimension ref="A1:S73"/>
  <sheetViews>
    <sheetView workbookViewId="0"/>
  </sheetViews>
  <sheetFormatPr baseColWidth="10" defaultRowHeight="18"/>
  <cols>
    <col min="1" max="1" width="12.44140625" style="61" customWidth="1"/>
    <col min="2" max="3" width="11.5546875" style="61"/>
    <col min="4" max="4" width="14.109375" style="61" customWidth="1"/>
    <col min="5" max="16384" width="11.5546875" style="61"/>
  </cols>
  <sheetData>
    <row r="1" spans="1:19">
      <c r="A1" s="223" t="s">
        <v>385</v>
      </c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</row>
    <row r="2" spans="1:19">
      <c r="A2" s="126"/>
      <c r="B2" s="286" t="s">
        <v>71</v>
      </c>
      <c r="C2" s="286"/>
      <c r="D2" s="286"/>
      <c r="E2" s="286" t="s">
        <v>72</v>
      </c>
      <c r="F2" s="286"/>
      <c r="G2" s="286"/>
      <c r="H2" s="224" t="s">
        <v>5</v>
      </c>
      <c r="I2" s="225"/>
      <c r="J2" s="153"/>
      <c r="K2" s="153"/>
      <c r="L2" s="153"/>
      <c r="M2" s="153"/>
      <c r="N2" s="153"/>
      <c r="O2" s="153"/>
      <c r="P2" s="153"/>
      <c r="Q2" s="153"/>
      <c r="R2" s="153"/>
      <c r="S2" s="153"/>
    </row>
    <row r="3" spans="1:19">
      <c r="A3" s="126"/>
      <c r="B3" s="286" t="s">
        <v>73</v>
      </c>
      <c r="C3" s="286"/>
      <c r="D3" s="286" t="s">
        <v>74</v>
      </c>
      <c r="E3" s="286" t="s">
        <v>75</v>
      </c>
      <c r="F3" s="286"/>
      <c r="G3" s="286" t="s">
        <v>76</v>
      </c>
      <c r="H3" s="285" t="s">
        <v>75</v>
      </c>
      <c r="I3" s="225"/>
      <c r="J3" s="153"/>
      <c r="K3" s="153"/>
      <c r="L3" s="153"/>
      <c r="M3" s="153"/>
      <c r="N3" s="153"/>
      <c r="O3" s="153"/>
      <c r="P3" s="153"/>
      <c r="Q3" s="153"/>
      <c r="R3" s="153"/>
      <c r="S3" s="153"/>
    </row>
    <row r="4" spans="1:19" ht="36">
      <c r="A4" s="126"/>
      <c r="B4" s="226" t="s">
        <v>5</v>
      </c>
      <c r="C4" s="226" t="s">
        <v>77</v>
      </c>
      <c r="D4" s="286"/>
      <c r="E4" s="226" t="s">
        <v>5</v>
      </c>
      <c r="F4" s="226" t="s">
        <v>77</v>
      </c>
      <c r="G4" s="286"/>
      <c r="H4" s="285"/>
      <c r="I4" s="225"/>
      <c r="J4" s="153"/>
      <c r="K4" s="153"/>
      <c r="L4" s="153"/>
      <c r="M4" s="153"/>
      <c r="N4" s="153"/>
      <c r="O4" s="153"/>
      <c r="P4" s="153"/>
      <c r="Q4" s="153"/>
      <c r="R4" s="153"/>
      <c r="S4" s="153"/>
    </row>
    <row r="5" spans="1:19">
      <c r="A5" s="127" t="s">
        <v>382</v>
      </c>
      <c r="B5" s="149">
        <v>15.0492841676631</v>
      </c>
      <c r="C5" s="150">
        <v>6.2599456896073997</v>
      </c>
      <c r="D5" s="150">
        <v>1.04579387906796</v>
      </c>
      <c r="E5" s="151">
        <v>7.8755018596517203</v>
      </c>
      <c r="F5" s="150">
        <v>3.7119661847093202</v>
      </c>
      <c r="G5" s="150">
        <v>1.46001133032833</v>
      </c>
      <c r="H5" s="159">
        <v>11.3755120446784</v>
      </c>
      <c r="I5" s="153"/>
      <c r="J5" s="153"/>
      <c r="K5" s="153"/>
      <c r="L5" s="153"/>
      <c r="M5" s="153"/>
      <c r="N5" s="153"/>
      <c r="O5" s="153"/>
      <c r="P5" s="153"/>
    </row>
    <row r="6" spans="1:19">
      <c r="A6" s="128" t="s">
        <v>78</v>
      </c>
      <c r="B6" s="131">
        <v>45.236668663870603</v>
      </c>
      <c r="C6" s="132">
        <v>11.612979912040901</v>
      </c>
      <c r="D6" s="132">
        <v>2.8621468405770401</v>
      </c>
      <c r="E6" s="130">
        <v>27.400706883124698</v>
      </c>
      <c r="F6" s="132">
        <v>8.5969028625058694</v>
      </c>
      <c r="G6" s="132">
        <v>7.1047744563589497</v>
      </c>
      <c r="H6" s="160">
        <v>37.481114873665</v>
      </c>
      <c r="I6" s="153"/>
      <c r="J6" s="153"/>
      <c r="K6" s="153"/>
      <c r="L6" s="153"/>
      <c r="M6" s="153"/>
      <c r="N6" s="153"/>
      <c r="O6" s="153"/>
      <c r="P6" s="153"/>
    </row>
    <row r="7" spans="1:19">
      <c r="A7" s="128" t="s">
        <v>79</v>
      </c>
      <c r="B7" s="131">
        <v>21.752229086150798</v>
      </c>
      <c r="C7" s="132">
        <v>8.5368162029150092</v>
      </c>
      <c r="D7" s="132">
        <v>1.6432853534585099</v>
      </c>
      <c r="E7" s="130">
        <v>14.208953160904599</v>
      </c>
      <c r="F7" s="132">
        <v>6.5691202507173498</v>
      </c>
      <c r="G7" s="132">
        <v>3.0943865650754199</v>
      </c>
      <c r="H7" s="160">
        <v>18.219917314584801</v>
      </c>
      <c r="I7" s="225"/>
      <c r="J7" s="153"/>
      <c r="K7" s="153"/>
      <c r="L7" s="153"/>
      <c r="M7" s="153"/>
      <c r="N7" s="153"/>
      <c r="O7" s="153"/>
      <c r="P7" s="153"/>
    </row>
    <row r="8" spans="1:19">
      <c r="A8" s="128" t="s">
        <v>80</v>
      </c>
      <c r="B8" s="131">
        <v>11.754078278265901</v>
      </c>
      <c r="C8" s="132">
        <v>6.07448231146412</v>
      </c>
      <c r="D8" s="132">
        <v>0.79670741272793</v>
      </c>
      <c r="E8" s="130">
        <v>6.4536895469542097</v>
      </c>
      <c r="F8" s="132">
        <v>3.6715684710836101</v>
      </c>
      <c r="G8" s="132">
        <v>0.89120463506880199</v>
      </c>
      <c r="H8" s="160">
        <v>9.2788057289684893</v>
      </c>
      <c r="I8" s="225"/>
      <c r="J8" s="153"/>
      <c r="K8" s="153"/>
      <c r="L8" s="153"/>
      <c r="M8" s="153"/>
      <c r="N8" s="153"/>
      <c r="O8" s="153"/>
      <c r="P8" s="153"/>
    </row>
    <row r="9" spans="1:19">
      <c r="A9" s="129" t="s">
        <v>81</v>
      </c>
      <c r="B9" s="131">
        <v>8.4012013561320806</v>
      </c>
      <c r="C9" s="132">
        <v>4.8818833329930396</v>
      </c>
      <c r="D9" s="132">
        <v>0.58133107311320797</v>
      </c>
      <c r="E9" s="130">
        <v>4.2207103259860501</v>
      </c>
      <c r="F9" s="132">
        <v>2.4041761121394298</v>
      </c>
      <c r="G9" s="132">
        <v>0.582875785788175</v>
      </c>
      <c r="H9" s="160">
        <v>5.9703564322840403</v>
      </c>
      <c r="I9" s="225"/>
      <c r="J9" s="153"/>
      <c r="K9" s="153"/>
      <c r="L9" s="153"/>
      <c r="M9" s="153"/>
      <c r="N9" s="153"/>
      <c r="O9" s="153"/>
      <c r="P9" s="153"/>
    </row>
    <row r="10" spans="1:19">
      <c r="A10" s="162" t="s">
        <v>383</v>
      </c>
      <c r="B10" s="163">
        <v>94.5649691710436</v>
      </c>
      <c r="C10" s="164"/>
      <c r="D10" s="165">
        <v>0.102763187942453</v>
      </c>
      <c r="E10" s="166">
        <v>88.0478087649402</v>
      </c>
      <c r="F10" s="164"/>
      <c r="G10" s="165">
        <v>50.721252919356999</v>
      </c>
      <c r="H10" s="161">
        <v>91.606909022884594</v>
      </c>
      <c r="I10" s="225"/>
      <c r="J10" s="153"/>
      <c r="K10" s="153"/>
      <c r="L10" s="153"/>
      <c r="M10" s="153"/>
      <c r="N10" s="153"/>
      <c r="O10" s="153"/>
      <c r="P10" s="153"/>
    </row>
    <row r="11" spans="1:19">
      <c r="A11" s="183" t="s">
        <v>365</v>
      </c>
      <c r="B11" s="183"/>
      <c r="C11" s="183"/>
      <c r="D11" s="183"/>
      <c r="E11" s="183"/>
      <c r="F11" s="69"/>
      <c r="G11" s="69"/>
      <c r="M11" s="182"/>
    </row>
    <row r="12" spans="1:19" ht="34.5" customHeight="1">
      <c r="A12" s="287" t="s">
        <v>384</v>
      </c>
      <c r="B12" s="287"/>
      <c r="C12" s="287"/>
      <c r="D12" s="287"/>
      <c r="E12" s="287"/>
      <c r="F12" s="287"/>
      <c r="G12" s="287"/>
      <c r="H12" s="227"/>
      <c r="I12" s="227"/>
      <c r="J12" s="227"/>
      <c r="K12" s="227"/>
      <c r="L12" s="227"/>
      <c r="M12" s="153"/>
      <c r="N12" s="153"/>
      <c r="O12" s="153"/>
      <c r="P12" s="153"/>
    </row>
    <row r="13" spans="1:19">
      <c r="A13" s="287" t="s">
        <v>69</v>
      </c>
      <c r="B13" s="287"/>
      <c r="C13" s="287"/>
      <c r="D13" s="287"/>
      <c r="E13" s="287"/>
      <c r="F13" s="287"/>
      <c r="G13" s="287"/>
      <c r="H13" s="287"/>
      <c r="I13" s="287"/>
      <c r="J13" s="287"/>
      <c r="K13" s="287"/>
      <c r="L13" s="287"/>
      <c r="M13" s="153"/>
      <c r="N13" s="153"/>
      <c r="O13" s="153"/>
      <c r="P13" s="153"/>
    </row>
    <row r="14" spans="1:19">
      <c r="A14" s="233" t="s">
        <v>68</v>
      </c>
      <c r="B14" s="233"/>
      <c r="C14" s="233"/>
      <c r="D14" s="233"/>
      <c r="E14" s="233"/>
      <c r="F14" s="233"/>
      <c r="G14" s="233"/>
      <c r="H14" s="233"/>
      <c r="I14" s="233"/>
      <c r="J14" s="233"/>
      <c r="K14" s="233"/>
      <c r="L14" s="227"/>
      <c r="M14" s="153"/>
      <c r="N14" s="153"/>
      <c r="O14" s="153"/>
      <c r="P14" s="153"/>
    </row>
    <row r="15" spans="1:19">
      <c r="A15" s="153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</row>
    <row r="16" spans="1:19">
      <c r="A16" s="153"/>
      <c r="B16" s="284"/>
      <c r="C16" s="284"/>
      <c r="D16" s="284"/>
      <c r="E16" s="284"/>
      <c r="F16" s="284"/>
      <c r="G16" s="284"/>
      <c r="H16" s="284"/>
      <c r="I16" s="284"/>
      <c r="J16" s="284"/>
      <c r="K16" s="284"/>
      <c r="L16" s="153"/>
      <c r="M16" s="153"/>
      <c r="N16" s="153"/>
      <c r="O16" s="153"/>
      <c r="P16" s="153"/>
    </row>
    <row r="17" spans="1:19">
      <c r="A17" s="153"/>
      <c r="B17" s="153"/>
      <c r="C17" s="153"/>
      <c r="D17" s="153"/>
      <c r="E17" s="153"/>
      <c r="F17" s="153"/>
      <c r="G17" s="153"/>
      <c r="H17" s="228"/>
      <c r="I17" s="153"/>
      <c r="J17" s="153"/>
      <c r="K17" s="153"/>
      <c r="L17" s="153"/>
      <c r="M17" s="153"/>
      <c r="N17" s="153"/>
      <c r="O17" s="153"/>
      <c r="P17" s="153"/>
    </row>
    <row r="18" spans="1:19">
      <c r="A18" s="153"/>
      <c r="B18" s="153"/>
      <c r="C18" s="153"/>
      <c r="D18" s="153"/>
      <c r="E18" s="153"/>
      <c r="F18" s="153"/>
      <c r="G18" s="153"/>
      <c r="H18" s="228"/>
      <c r="I18" s="153"/>
      <c r="J18" s="153"/>
      <c r="K18" s="153"/>
      <c r="L18" s="153"/>
      <c r="M18" s="153"/>
      <c r="N18" s="153"/>
      <c r="O18" s="153"/>
      <c r="P18" s="153"/>
    </row>
    <row r="19" spans="1:19">
      <c r="A19" s="153"/>
      <c r="B19" s="153"/>
      <c r="C19" s="153"/>
      <c r="D19" s="153"/>
      <c r="E19" s="153"/>
      <c r="F19" s="153"/>
      <c r="G19" s="153"/>
      <c r="H19" s="228"/>
      <c r="I19" s="153"/>
      <c r="J19" s="153"/>
      <c r="K19" s="153"/>
      <c r="L19" s="153"/>
      <c r="M19" s="153"/>
      <c r="N19" s="153"/>
      <c r="O19" s="153"/>
      <c r="P19" s="153"/>
    </row>
    <row r="20" spans="1:19">
      <c r="A20" s="153"/>
      <c r="B20" s="153"/>
      <c r="C20" s="153"/>
      <c r="D20" s="153"/>
      <c r="E20" s="153"/>
      <c r="F20" s="153"/>
      <c r="G20" s="153"/>
      <c r="H20" s="228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</row>
    <row r="21" spans="1:19">
      <c r="A21" s="153"/>
      <c r="B21" s="153"/>
      <c r="C21" s="153"/>
      <c r="D21" s="153"/>
      <c r="E21" s="153"/>
      <c r="F21" s="153"/>
      <c r="G21" s="153"/>
      <c r="H21" s="228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</row>
    <row r="22" spans="1:19">
      <c r="A22" s="153"/>
      <c r="B22" s="153"/>
      <c r="C22" s="153"/>
      <c r="D22" s="153"/>
      <c r="E22" s="153"/>
      <c r="F22" s="153"/>
      <c r="G22" s="153"/>
      <c r="H22" s="228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</row>
    <row r="23" spans="1:19">
      <c r="A23" s="153"/>
      <c r="B23" s="153"/>
      <c r="C23" s="153"/>
      <c r="D23" s="153"/>
      <c r="E23" s="153"/>
      <c r="F23" s="153"/>
      <c r="G23" s="153"/>
      <c r="H23" s="228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</row>
    <row r="24" spans="1:19">
      <c r="A24" s="153"/>
      <c r="B24" s="153"/>
      <c r="C24" s="153"/>
      <c r="D24" s="153"/>
      <c r="E24" s="153"/>
      <c r="F24" s="153"/>
      <c r="G24" s="153"/>
      <c r="H24" s="228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</row>
    <row r="25" spans="1:19">
      <c r="A25" s="153"/>
      <c r="B25" s="153"/>
      <c r="C25" s="153"/>
      <c r="D25" s="153"/>
      <c r="E25" s="153"/>
      <c r="F25" s="153"/>
      <c r="G25" s="153"/>
      <c r="H25" s="228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</row>
    <row r="26" spans="1:19">
      <c r="A26" s="153"/>
      <c r="B26" s="153"/>
      <c r="C26" s="153"/>
      <c r="D26" s="153"/>
      <c r="E26" s="153"/>
      <c r="F26" s="153"/>
      <c r="G26" s="153"/>
      <c r="H26" s="228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</row>
    <row r="27" spans="1:19">
      <c r="A27" s="153"/>
      <c r="B27" s="153"/>
      <c r="C27" s="153"/>
      <c r="D27" s="153"/>
      <c r="E27" s="153"/>
      <c r="F27" s="153"/>
      <c r="G27" s="153"/>
      <c r="H27" s="228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</row>
    <row r="28" spans="1:19">
      <c r="A28" s="153"/>
      <c r="B28" s="153"/>
      <c r="C28" s="153"/>
      <c r="D28" s="153"/>
      <c r="E28" s="153"/>
      <c r="F28" s="153"/>
      <c r="G28" s="153"/>
      <c r="H28" s="228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</row>
    <row r="29" spans="1:19">
      <c r="A29" s="153"/>
      <c r="B29" s="153"/>
      <c r="C29" s="153"/>
      <c r="D29" s="153"/>
      <c r="E29" s="153"/>
      <c r="F29" s="153"/>
      <c r="G29" s="153"/>
      <c r="H29" s="228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</row>
    <row r="30" spans="1:19">
      <c r="A30" s="153"/>
      <c r="B30" s="153"/>
      <c r="C30" s="153"/>
      <c r="D30" s="153"/>
      <c r="E30" s="153"/>
      <c r="F30" s="153"/>
      <c r="G30" s="153"/>
      <c r="H30" s="228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</row>
    <row r="31" spans="1:19">
      <c r="A31" s="153"/>
      <c r="B31" s="153"/>
      <c r="C31" s="153"/>
      <c r="D31" s="153"/>
      <c r="E31" s="153"/>
      <c r="F31" s="153"/>
      <c r="G31" s="153"/>
      <c r="H31" s="228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</row>
    <row r="32" spans="1:19">
      <c r="A32" s="153"/>
      <c r="B32" s="153"/>
      <c r="C32" s="153"/>
      <c r="D32" s="153"/>
      <c r="E32" s="153"/>
      <c r="F32" s="153"/>
      <c r="G32" s="153"/>
      <c r="H32" s="228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</row>
    <row r="33" spans="1:19">
      <c r="A33" s="153"/>
      <c r="B33" s="153"/>
      <c r="C33" s="153"/>
      <c r="D33" s="153"/>
      <c r="E33" s="153"/>
      <c r="F33" s="153"/>
      <c r="G33" s="153"/>
      <c r="H33" s="228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</row>
    <row r="34" spans="1:19">
      <c r="A34" s="153"/>
      <c r="B34" s="153"/>
      <c r="C34" s="153"/>
      <c r="D34" s="153"/>
      <c r="E34" s="153"/>
      <c r="F34" s="153"/>
      <c r="G34" s="153"/>
      <c r="H34" s="228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</row>
    <row r="35" spans="1:19">
      <c r="A35" s="153"/>
      <c r="B35" s="153"/>
      <c r="C35" s="153"/>
      <c r="D35" s="153"/>
      <c r="E35" s="153"/>
      <c r="F35" s="153"/>
      <c r="G35" s="153"/>
      <c r="H35" s="228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</row>
    <row r="36" spans="1:19">
      <c r="A36" s="153"/>
      <c r="B36" s="153"/>
      <c r="C36" s="153"/>
      <c r="D36" s="153"/>
      <c r="E36" s="153"/>
      <c r="F36" s="153"/>
      <c r="G36" s="153"/>
      <c r="H36" s="228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</row>
    <row r="37" spans="1:19">
      <c r="A37" s="153"/>
      <c r="B37" s="153"/>
      <c r="C37" s="153"/>
      <c r="D37" s="153"/>
      <c r="E37" s="153"/>
      <c r="F37" s="153"/>
      <c r="G37" s="153"/>
      <c r="H37" s="228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</row>
    <row r="38" spans="1:19">
      <c r="A38" s="153"/>
      <c r="B38" s="153"/>
      <c r="C38" s="153"/>
      <c r="D38" s="153"/>
      <c r="E38" s="153"/>
      <c r="F38" s="153"/>
      <c r="G38" s="153"/>
      <c r="H38" s="228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</row>
    <row r="39" spans="1:19">
      <c r="A39" s="153"/>
      <c r="B39" s="153"/>
      <c r="C39" s="153"/>
      <c r="D39" s="153"/>
      <c r="E39" s="153"/>
      <c r="F39" s="153"/>
      <c r="G39" s="153"/>
      <c r="H39" s="228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</row>
    <row r="40" spans="1:19">
      <c r="A40" s="153"/>
      <c r="B40" s="153"/>
      <c r="C40" s="153"/>
      <c r="D40" s="153"/>
      <c r="E40" s="153"/>
      <c r="F40" s="153"/>
      <c r="G40" s="153"/>
      <c r="H40" s="228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</row>
    <row r="41" spans="1:19">
      <c r="A41" s="153"/>
      <c r="B41" s="153"/>
      <c r="C41" s="153"/>
      <c r="D41" s="153"/>
      <c r="E41" s="153"/>
      <c r="F41" s="153"/>
      <c r="G41" s="153"/>
      <c r="H41" s="228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</row>
    <row r="42" spans="1:19">
      <c r="A42" s="153"/>
      <c r="B42" s="153"/>
      <c r="C42" s="153"/>
      <c r="D42" s="153"/>
      <c r="E42" s="153"/>
      <c r="F42" s="153"/>
      <c r="G42" s="153"/>
      <c r="H42" s="228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</row>
    <row r="43" spans="1:19">
      <c r="A43" s="153"/>
      <c r="B43" s="153"/>
      <c r="C43" s="153"/>
      <c r="D43" s="153"/>
      <c r="E43" s="153"/>
      <c r="F43" s="153"/>
      <c r="G43" s="153"/>
      <c r="H43" s="228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</row>
    <row r="44" spans="1:19">
      <c r="A44" s="153"/>
      <c r="B44" s="153"/>
      <c r="C44" s="153"/>
      <c r="D44" s="153"/>
      <c r="E44" s="153"/>
      <c r="F44" s="153"/>
      <c r="G44" s="153"/>
      <c r="H44" s="228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</row>
    <row r="45" spans="1:19">
      <c r="A45" s="153"/>
      <c r="B45" s="153"/>
      <c r="C45" s="153"/>
      <c r="D45" s="153"/>
      <c r="E45" s="153"/>
      <c r="F45" s="153"/>
      <c r="G45" s="153"/>
      <c r="H45" s="228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</row>
    <row r="46" spans="1:19">
      <c r="A46" s="153"/>
      <c r="B46" s="153"/>
      <c r="C46" s="153"/>
      <c r="D46" s="153"/>
      <c r="E46" s="153"/>
      <c r="F46" s="153"/>
      <c r="G46" s="153"/>
      <c r="H46" s="228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</row>
    <row r="47" spans="1:19">
      <c r="A47" s="153"/>
      <c r="B47" s="153"/>
      <c r="C47" s="153"/>
      <c r="D47" s="153"/>
      <c r="E47" s="153"/>
      <c r="F47" s="153"/>
      <c r="G47" s="153"/>
      <c r="H47" s="228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</row>
    <row r="48" spans="1:19">
      <c r="A48" s="153"/>
      <c r="B48" s="153"/>
      <c r="C48" s="153"/>
      <c r="D48" s="153"/>
      <c r="E48" s="153"/>
      <c r="F48" s="153"/>
      <c r="G48" s="153"/>
      <c r="H48" s="228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</row>
    <row r="49" spans="1:19">
      <c r="A49" s="153"/>
      <c r="B49" s="153"/>
      <c r="C49" s="153"/>
      <c r="D49" s="153"/>
      <c r="E49" s="153"/>
      <c r="F49" s="153"/>
      <c r="G49" s="153"/>
      <c r="H49" s="228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</row>
    <row r="50" spans="1:19">
      <c r="A50" s="153"/>
      <c r="B50" s="153"/>
      <c r="C50" s="153"/>
      <c r="D50" s="153"/>
      <c r="E50" s="153"/>
      <c r="F50" s="153"/>
      <c r="G50" s="153"/>
      <c r="H50" s="228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</row>
    <row r="51" spans="1:19">
      <c r="A51" s="153"/>
      <c r="B51" s="153"/>
      <c r="C51" s="153"/>
      <c r="D51" s="153"/>
      <c r="E51" s="153"/>
      <c r="F51" s="153"/>
      <c r="G51" s="153"/>
      <c r="H51" s="228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</row>
    <row r="52" spans="1:19">
      <c r="A52" s="153"/>
      <c r="B52" s="153"/>
      <c r="C52" s="153"/>
      <c r="D52" s="153"/>
      <c r="E52" s="153"/>
      <c r="F52" s="153"/>
      <c r="G52" s="153"/>
      <c r="H52" s="228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</row>
    <row r="53" spans="1:19">
      <c r="A53" s="153"/>
      <c r="B53" s="153"/>
      <c r="C53" s="153"/>
      <c r="D53" s="153"/>
      <c r="E53" s="153"/>
      <c r="F53" s="153"/>
      <c r="G53" s="153"/>
      <c r="H53" s="228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</row>
    <row r="54" spans="1:19">
      <c r="A54" s="153"/>
      <c r="B54" s="153"/>
      <c r="C54" s="153"/>
      <c r="D54" s="153"/>
      <c r="E54" s="153"/>
      <c r="F54" s="153"/>
      <c r="G54" s="153"/>
      <c r="H54" s="228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</row>
    <row r="55" spans="1:19">
      <c r="A55" s="153"/>
      <c r="B55" s="153"/>
      <c r="C55" s="153"/>
      <c r="D55" s="153"/>
      <c r="E55" s="153"/>
      <c r="F55" s="153"/>
      <c r="G55" s="153"/>
      <c r="H55" s="228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</row>
    <row r="56" spans="1:19">
      <c r="A56" s="153"/>
      <c r="B56" s="153"/>
      <c r="C56" s="153"/>
      <c r="D56" s="153"/>
      <c r="E56" s="153"/>
      <c r="F56" s="153"/>
      <c r="G56" s="153"/>
      <c r="H56" s="228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</row>
    <row r="57" spans="1:19">
      <c r="A57" s="153"/>
      <c r="B57" s="153"/>
      <c r="C57" s="153"/>
      <c r="D57" s="153"/>
      <c r="E57" s="153"/>
      <c r="F57" s="153"/>
      <c r="G57" s="153"/>
      <c r="H57" s="228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</row>
    <row r="58" spans="1:19">
      <c r="A58" s="153"/>
      <c r="B58" s="153"/>
      <c r="C58" s="153"/>
      <c r="D58" s="153"/>
      <c r="E58" s="153"/>
      <c r="F58" s="153"/>
      <c r="G58" s="153"/>
      <c r="H58" s="228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</row>
    <row r="59" spans="1:19">
      <c r="A59" s="153"/>
      <c r="B59" s="153"/>
      <c r="C59" s="153"/>
      <c r="D59" s="153"/>
      <c r="E59" s="153"/>
      <c r="F59" s="153"/>
      <c r="G59" s="153"/>
      <c r="H59" s="228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</row>
    <row r="60" spans="1:19">
      <c r="A60" s="153"/>
      <c r="B60" s="153"/>
      <c r="C60" s="153"/>
      <c r="D60" s="153"/>
      <c r="E60" s="153"/>
      <c r="F60" s="153"/>
      <c r="G60" s="153"/>
      <c r="H60" s="228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</row>
    <row r="61" spans="1:19">
      <c r="A61" s="153"/>
      <c r="B61" s="153"/>
      <c r="C61" s="153"/>
      <c r="D61" s="153"/>
      <c r="E61" s="153"/>
      <c r="F61" s="153"/>
      <c r="G61" s="153"/>
      <c r="H61" s="228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</row>
    <row r="62" spans="1:19">
      <c r="A62" s="153"/>
      <c r="B62" s="153"/>
      <c r="C62" s="153"/>
      <c r="D62" s="153"/>
      <c r="E62" s="153"/>
      <c r="F62" s="153"/>
      <c r="G62" s="153"/>
      <c r="H62" s="228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</row>
    <row r="63" spans="1:19">
      <c r="A63" s="153"/>
      <c r="B63" s="153"/>
      <c r="C63" s="153"/>
      <c r="D63" s="153"/>
      <c r="E63" s="153"/>
      <c r="F63" s="153"/>
      <c r="G63" s="153"/>
      <c r="H63" s="228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</row>
    <row r="64" spans="1:19">
      <c r="A64" s="153"/>
      <c r="B64" s="153"/>
      <c r="C64" s="153"/>
      <c r="D64" s="153"/>
      <c r="E64" s="153"/>
      <c r="F64" s="153"/>
      <c r="G64" s="153"/>
      <c r="H64" s="228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</row>
    <row r="65" spans="1:19">
      <c r="A65" s="153"/>
      <c r="B65" s="153"/>
      <c r="C65" s="153"/>
      <c r="D65" s="153"/>
      <c r="E65" s="153"/>
      <c r="F65" s="153"/>
      <c r="G65" s="153"/>
      <c r="H65" s="228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</row>
    <row r="66" spans="1:19">
      <c r="A66" s="153"/>
      <c r="B66" s="153"/>
      <c r="C66" s="153"/>
      <c r="D66" s="153"/>
      <c r="E66" s="153"/>
      <c r="F66" s="153"/>
      <c r="G66" s="153"/>
      <c r="H66" s="228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</row>
    <row r="67" spans="1:19">
      <c r="A67" s="153"/>
      <c r="B67" s="153"/>
      <c r="C67" s="153"/>
      <c r="D67" s="153"/>
      <c r="E67" s="153"/>
      <c r="F67" s="153"/>
      <c r="G67" s="153"/>
      <c r="H67" s="228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</row>
    <row r="68" spans="1:19">
      <c r="A68" s="153"/>
      <c r="B68" s="153"/>
      <c r="C68" s="153"/>
      <c r="D68" s="153"/>
      <c r="E68" s="153"/>
      <c r="F68" s="153"/>
      <c r="G68" s="153"/>
      <c r="H68" s="228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</row>
    <row r="69" spans="1:19">
      <c r="A69" s="153"/>
      <c r="B69" s="153"/>
      <c r="C69" s="153"/>
      <c r="D69" s="153"/>
      <c r="E69" s="153"/>
      <c r="F69" s="153"/>
      <c r="G69" s="153"/>
      <c r="H69" s="228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</row>
    <row r="70" spans="1:19">
      <c r="A70" s="153"/>
      <c r="B70" s="153"/>
      <c r="C70" s="153"/>
      <c r="D70" s="153"/>
      <c r="E70" s="153"/>
      <c r="F70" s="153"/>
      <c r="G70" s="153"/>
      <c r="H70" s="228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</row>
    <row r="71" spans="1:19">
      <c r="A71" s="153"/>
      <c r="B71" s="153"/>
      <c r="C71" s="153"/>
      <c r="D71" s="153"/>
      <c r="E71" s="153"/>
      <c r="F71" s="153"/>
      <c r="G71" s="153"/>
      <c r="L71" s="153"/>
      <c r="M71" s="153"/>
      <c r="N71" s="153"/>
      <c r="O71" s="153"/>
      <c r="P71" s="153"/>
      <c r="Q71" s="153"/>
      <c r="R71" s="153"/>
      <c r="S71" s="153"/>
    </row>
    <row r="72" spans="1:19">
      <c r="A72" s="153"/>
      <c r="B72" s="153"/>
      <c r="C72" s="153"/>
      <c r="D72" s="153"/>
      <c r="E72" s="153"/>
      <c r="F72" s="153"/>
      <c r="G72" s="153"/>
      <c r="L72" s="153"/>
      <c r="M72" s="153"/>
      <c r="N72" s="153"/>
      <c r="O72" s="153"/>
      <c r="P72" s="153"/>
      <c r="Q72" s="153"/>
      <c r="R72" s="153"/>
      <c r="S72" s="153"/>
    </row>
    <row r="73" spans="1:19">
      <c r="A73" s="153"/>
      <c r="B73" s="153"/>
      <c r="C73" s="153"/>
      <c r="D73" s="153"/>
      <c r="E73" s="153"/>
      <c r="F73" s="153"/>
      <c r="G73" s="153"/>
      <c r="L73" s="153"/>
      <c r="M73" s="153"/>
      <c r="N73" s="153"/>
      <c r="O73" s="153"/>
      <c r="P73" s="153"/>
      <c r="Q73" s="153"/>
      <c r="R73" s="153"/>
      <c r="S73" s="153"/>
    </row>
  </sheetData>
  <mergeCells count="11">
    <mergeCell ref="A14:K14"/>
    <mergeCell ref="B16:K16"/>
    <mergeCell ref="H3:H4"/>
    <mergeCell ref="B2:D2"/>
    <mergeCell ref="E2:G2"/>
    <mergeCell ref="B3:C3"/>
    <mergeCell ref="D3:D4"/>
    <mergeCell ref="E3:F3"/>
    <mergeCell ref="G3:G4"/>
    <mergeCell ref="A12:G12"/>
    <mergeCell ref="A13:L1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rgb="FFFF8D7E"/>
  </sheetPr>
  <dimension ref="A1:S132"/>
  <sheetViews>
    <sheetView workbookViewId="0">
      <selection sqref="A1:K1"/>
    </sheetView>
  </sheetViews>
  <sheetFormatPr baseColWidth="10" defaultRowHeight="18"/>
  <cols>
    <col min="1" max="1" width="12.6640625" customWidth="1"/>
    <col min="2" max="2" width="15" customWidth="1"/>
    <col min="3" max="3" width="19.77734375" customWidth="1"/>
  </cols>
  <sheetData>
    <row r="1" spans="1:19">
      <c r="A1" s="125" t="s">
        <v>386</v>
      </c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155"/>
      <c r="Q1" s="155"/>
      <c r="R1" s="155"/>
      <c r="S1" s="155"/>
    </row>
    <row r="2" spans="1:19">
      <c r="A2" s="133" t="s">
        <v>82</v>
      </c>
      <c r="B2" s="133" t="s">
        <v>83</v>
      </c>
      <c r="C2" s="140" t="s">
        <v>84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155"/>
      <c r="Q2" s="155"/>
      <c r="R2" s="155"/>
      <c r="S2" s="155"/>
    </row>
    <row r="3" spans="1:19">
      <c r="A3" s="136" t="s">
        <v>85</v>
      </c>
      <c r="B3" s="141" t="s">
        <v>86</v>
      </c>
      <c r="C3" s="137">
        <v>-0.65534703604408695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155"/>
      <c r="Q3" s="155"/>
      <c r="R3" s="155"/>
      <c r="S3" s="155"/>
    </row>
    <row r="4" spans="1:19">
      <c r="A4" s="138" t="s">
        <v>87</v>
      </c>
      <c r="B4" s="142" t="s">
        <v>88</v>
      </c>
      <c r="C4" s="139">
        <v>-0.839748075577327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155"/>
      <c r="Q4" s="155"/>
      <c r="R4" s="155"/>
      <c r="S4" s="155"/>
    </row>
    <row r="5" spans="1:19">
      <c r="A5" s="138" t="s">
        <v>89</v>
      </c>
      <c r="B5" s="142" t="s">
        <v>90</v>
      </c>
      <c r="C5" s="139">
        <v>0.137080191912269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155"/>
      <c r="Q5" s="155"/>
      <c r="R5" s="155"/>
      <c r="S5" s="155"/>
    </row>
    <row r="6" spans="1:19">
      <c r="A6" s="138" t="s">
        <v>91</v>
      </c>
      <c r="B6" s="142" t="s">
        <v>92</v>
      </c>
      <c r="C6" s="139">
        <v>-0.35087719298245601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155"/>
      <c r="Q6" s="155"/>
      <c r="R6" s="155"/>
      <c r="S6" s="155"/>
    </row>
    <row r="7" spans="1:19">
      <c r="A7" s="138" t="s">
        <v>93</v>
      </c>
      <c r="B7" s="142" t="s">
        <v>94</v>
      </c>
      <c r="C7" s="139">
        <v>1.3458950201884301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155"/>
      <c r="Q7" s="155"/>
      <c r="R7" s="155"/>
      <c r="S7" s="155"/>
    </row>
    <row r="8" spans="1:19">
      <c r="A8" s="138" t="s">
        <v>95</v>
      </c>
      <c r="B8" s="142" t="s">
        <v>96</v>
      </c>
      <c r="C8" s="139">
        <v>0.51872600892208698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155"/>
      <c r="Q8" s="155"/>
      <c r="R8" s="155"/>
      <c r="S8" s="155"/>
    </row>
    <row r="9" spans="1:19">
      <c r="A9" s="138" t="s">
        <v>97</v>
      </c>
      <c r="B9" s="142" t="s">
        <v>98</v>
      </c>
      <c r="C9" s="139">
        <v>0.39016777214202097</v>
      </c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155"/>
      <c r="Q9" s="155"/>
      <c r="R9" s="155"/>
      <c r="S9" s="155"/>
    </row>
    <row r="10" spans="1:19">
      <c r="A10" s="138" t="s">
        <v>99</v>
      </c>
      <c r="B10" s="142" t="s">
        <v>100</v>
      </c>
      <c r="C10" s="139">
        <v>-0.21052631578947401</v>
      </c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155"/>
      <c r="Q10" s="155"/>
      <c r="R10" s="155"/>
      <c r="S10" s="155"/>
    </row>
    <row r="11" spans="1:19">
      <c r="A11" s="138" t="s">
        <v>101</v>
      </c>
      <c r="B11" s="142" t="s">
        <v>102</v>
      </c>
      <c r="C11" s="139">
        <v>0</v>
      </c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155"/>
      <c r="Q11" s="155"/>
      <c r="R11" s="155"/>
      <c r="S11" s="155"/>
    </row>
    <row r="12" spans="1:19">
      <c r="A12" s="138" t="s">
        <v>103</v>
      </c>
      <c r="B12" s="142" t="s">
        <v>104</v>
      </c>
      <c r="C12" s="139">
        <v>0</v>
      </c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155"/>
      <c r="Q12" s="155"/>
      <c r="R12" s="155"/>
      <c r="S12" s="155"/>
    </row>
    <row r="13" spans="1:19">
      <c r="A13" s="138" t="s">
        <v>105</v>
      </c>
      <c r="B13" s="142" t="s">
        <v>106</v>
      </c>
      <c r="C13" s="139">
        <v>-6.0259114191021403E-2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155"/>
      <c r="Q13" s="155"/>
      <c r="R13" s="155"/>
      <c r="S13" s="155"/>
    </row>
    <row r="14" spans="1:19">
      <c r="A14" s="138" t="s">
        <v>107</v>
      </c>
      <c r="B14" s="142" t="s">
        <v>108</v>
      </c>
      <c r="C14" s="139">
        <v>0.475511174512601</v>
      </c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155"/>
      <c r="Q14" s="155"/>
      <c r="R14" s="155"/>
      <c r="S14" s="155"/>
    </row>
    <row r="15" spans="1:19">
      <c r="A15" s="138" t="s">
        <v>109</v>
      </c>
      <c r="B15" s="142" t="s">
        <v>110</v>
      </c>
      <c r="C15" s="139">
        <v>2.9107844564109999E-2</v>
      </c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155"/>
      <c r="Q15" s="155"/>
      <c r="R15" s="155"/>
      <c r="S15" s="155"/>
    </row>
    <row r="16" spans="1:19">
      <c r="A16" s="138" t="s">
        <v>111</v>
      </c>
      <c r="B16" s="142" t="s">
        <v>112</v>
      </c>
      <c r="C16" s="139">
        <v>0.39893617021276601</v>
      </c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155"/>
      <c r="Q16" s="155"/>
      <c r="R16" s="155"/>
      <c r="S16" s="155"/>
    </row>
    <row r="17" spans="1:19">
      <c r="A17" s="138" t="s">
        <v>113</v>
      </c>
      <c r="B17" s="142" t="s">
        <v>114</v>
      </c>
      <c r="C17" s="139">
        <v>-0.43383947939262502</v>
      </c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155"/>
      <c r="Q17" s="155"/>
      <c r="R17" s="155"/>
      <c r="S17" s="155"/>
    </row>
    <row r="18" spans="1:19">
      <c r="A18" s="138" t="s">
        <v>115</v>
      </c>
      <c r="B18" s="142" t="s">
        <v>116</v>
      </c>
      <c r="C18" s="139">
        <v>0.13342228152101401</v>
      </c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155"/>
      <c r="Q18" s="155"/>
      <c r="R18" s="155"/>
      <c r="S18" s="155"/>
    </row>
    <row r="19" spans="1:19">
      <c r="A19" s="138" t="s">
        <v>117</v>
      </c>
      <c r="B19" s="142" t="s">
        <v>118</v>
      </c>
      <c r="C19" s="139">
        <v>0.36656891495601202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155"/>
      <c r="Q19" s="155"/>
      <c r="R19" s="155"/>
      <c r="S19" s="155"/>
    </row>
    <row r="20" spans="1:19">
      <c r="A20" s="138" t="s">
        <v>119</v>
      </c>
      <c r="B20" s="142" t="s">
        <v>120</v>
      </c>
      <c r="C20" s="139">
        <v>0.14705882352941199</v>
      </c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155"/>
      <c r="Q20" s="155"/>
      <c r="R20" s="155"/>
      <c r="S20" s="155"/>
    </row>
    <row r="21" spans="1:19">
      <c r="A21" s="138" t="s">
        <v>121</v>
      </c>
      <c r="B21" s="142" t="s">
        <v>122</v>
      </c>
      <c r="C21" s="139">
        <v>-9.6200096200096202E-2</v>
      </c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155"/>
      <c r="Q21" s="155"/>
      <c r="R21" s="155"/>
      <c r="S21" s="155"/>
    </row>
    <row r="22" spans="1:19">
      <c r="A22" s="138" t="s">
        <v>123</v>
      </c>
      <c r="B22" s="142" t="s">
        <v>124</v>
      </c>
      <c r="C22" s="139">
        <v>0.56406124093472998</v>
      </c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155"/>
      <c r="Q22" s="155"/>
      <c r="R22" s="155"/>
      <c r="S22" s="155"/>
    </row>
    <row r="23" spans="1:19">
      <c r="A23" s="138" t="s">
        <v>125</v>
      </c>
      <c r="B23" s="142" t="s">
        <v>126</v>
      </c>
      <c r="C23" s="139">
        <v>0.1</v>
      </c>
      <c r="D23" s="61"/>
      <c r="E23" s="170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155"/>
      <c r="Q23" s="155"/>
      <c r="R23" s="155"/>
      <c r="S23" s="155"/>
    </row>
    <row r="24" spans="1:19">
      <c r="A24" s="138" t="s">
        <v>127</v>
      </c>
      <c r="B24" s="142" t="s">
        <v>128</v>
      </c>
      <c r="C24" s="139">
        <v>0.183992640294388</v>
      </c>
      <c r="D24" s="61"/>
      <c r="E24" s="170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155"/>
      <c r="Q24" s="155"/>
      <c r="R24" s="155"/>
      <c r="S24" s="155"/>
    </row>
    <row r="25" spans="1:19">
      <c r="A25" s="138" t="s">
        <v>129</v>
      </c>
      <c r="B25" s="142" t="s">
        <v>130</v>
      </c>
      <c r="C25" s="139">
        <v>0.67964164349706502</v>
      </c>
      <c r="D25" s="61"/>
      <c r="E25" s="170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155"/>
      <c r="Q25" s="155"/>
      <c r="R25" s="155"/>
      <c r="S25" s="155"/>
    </row>
    <row r="26" spans="1:19">
      <c r="A26" s="138" t="s">
        <v>131</v>
      </c>
      <c r="B26" s="142" t="s">
        <v>132</v>
      </c>
      <c r="C26" s="139">
        <v>-7.1994240460763095E-2</v>
      </c>
      <c r="D26" s="61"/>
      <c r="E26" s="170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155"/>
      <c r="Q26" s="155"/>
      <c r="R26" s="155"/>
      <c r="S26" s="155"/>
    </row>
    <row r="27" spans="1:19">
      <c r="A27" s="138" t="s">
        <v>133</v>
      </c>
      <c r="B27" s="142" t="s">
        <v>134</v>
      </c>
      <c r="C27" s="139">
        <v>0.481154771451484</v>
      </c>
      <c r="D27" s="61"/>
      <c r="E27" s="170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155"/>
      <c r="Q27" s="155"/>
      <c r="R27" s="155"/>
      <c r="S27" s="155"/>
    </row>
    <row r="28" spans="1:19">
      <c r="A28" s="138" t="s">
        <v>135</v>
      </c>
      <c r="B28" s="142" t="s">
        <v>136</v>
      </c>
      <c r="C28" s="139">
        <v>0.15720798616569701</v>
      </c>
      <c r="D28" s="61"/>
      <c r="E28" s="170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155"/>
      <c r="Q28" s="155"/>
      <c r="R28" s="155"/>
      <c r="S28" s="155"/>
    </row>
    <row r="29" spans="1:19">
      <c r="A29" s="138" t="s">
        <v>137</v>
      </c>
      <c r="B29" s="142" t="s">
        <v>138</v>
      </c>
      <c r="C29" s="139">
        <v>-0.35922766052986099</v>
      </c>
      <c r="D29" s="61"/>
      <c r="E29" s="170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155"/>
      <c r="Q29" s="155"/>
      <c r="R29" s="155"/>
      <c r="S29" s="155"/>
    </row>
    <row r="30" spans="1:19">
      <c r="A30" s="138" t="s">
        <v>139</v>
      </c>
      <c r="B30" s="142" t="s">
        <v>140</v>
      </c>
      <c r="C30" s="139">
        <v>0.51066934160131305</v>
      </c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155"/>
      <c r="Q30" s="155"/>
      <c r="R30" s="155"/>
      <c r="S30" s="155"/>
    </row>
    <row r="31" spans="1:19">
      <c r="A31" s="138" t="s">
        <v>141</v>
      </c>
      <c r="B31" s="142" t="s">
        <v>142</v>
      </c>
      <c r="C31" s="139">
        <v>0.66870184619857498</v>
      </c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155"/>
      <c r="Q31" s="155"/>
      <c r="R31" s="155"/>
      <c r="S31" s="155"/>
    </row>
    <row r="32" spans="1:19">
      <c r="A32" s="138" t="s">
        <v>143</v>
      </c>
      <c r="B32" s="142" t="s">
        <v>144</v>
      </c>
      <c r="C32" s="139">
        <v>0.73523660539695002</v>
      </c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155"/>
      <c r="Q32" s="155"/>
      <c r="R32" s="155"/>
      <c r="S32" s="155"/>
    </row>
    <row r="33" spans="1:19">
      <c r="A33" s="138" t="s">
        <v>145</v>
      </c>
      <c r="B33" s="142" t="s">
        <v>146</v>
      </c>
      <c r="C33" s="139">
        <v>-0.125391849529781</v>
      </c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155"/>
      <c r="Q33" s="155"/>
      <c r="R33" s="155"/>
      <c r="S33" s="155"/>
    </row>
    <row r="34" spans="1:19">
      <c r="A34" s="138" t="s">
        <v>147</v>
      </c>
      <c r="B34" s="142" t="s">
        <v>148</v>
      </c>
      <c r="C34" s="139">
        <v>0.52033410927016299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155"/>
      <c r="Q34" s="155"/>
      <c r="R34" s="155"/>
      <c r="S34" s="155"/>
    </row>
    <row r="35" spans="1:19">
      <c r="A35" s="138" t="s">
        <v>149</v>
      </c>
      <c r="B35" s="142" t="s">
        <v>150</v>
      </c>
      <c r="C35" s="139">
        <v>0.55136923359676504</v>
      </c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155"/>
      <c r="Q35" s="155"/>
      <c r="R35" s="155"/>
      <c r="S35" s="155"/>
    </row>
    <row r="36" spans="1:19">
      <c r="A36" s="138" t="s">
        <v>151</v>
      </c>
      <c r="B36" s="142" t="s">
        <v>152</v>
      </c>
      <c r="C36" s="139">
        <v>0.43662514447155498</v>
      </c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155"/>
      <c r="Q36" s="155"/>
      <c r="R36" s="155"/>
      <c r="S36" s="155"/>
    </row>
    <row r="37" spans="1:19">
      <c r="A37" s="138" t="s">
        <v>153</v>
      </c>
      <c r="B37" s="142" t="s">
        <v>154</v>
      </c>
      <c r="C37" s="139">
        <v>0.31897926634768697</v>
      </c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155"/>
      <c r="Q37" s="155"/>
      <c r="R37" s="155"/>
      <c r="S37" s="155"/>
    </row>
    <row r="38" spans="1:19">
      <c r="A38" s="138" t="s">
        <v>155</v>
      </c>
      <c r="B38" s="142" t="s">
        <v>156</v>
      </c>
      <c r="C38" s="139">
        <v>0.28735632183908</v>
      </c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155"/>
      <c r="Q38" s="155"/>
      <c r="R38" s="155"/>
      <c r="S38" s="155"/>
    </row>
    <row r="39" spans="1:19">
      <c r="A39" s="138" t="s">
        <v>157</v>
      </c>
      <c r="B39" s="142" t="s">
        <v>158</v>
      </c>
      <c r="C39" s="139">
        <v>0.240596679765819</v>
      </c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155"/>
      <c r="Q39" s="155"/>
      <c r="R39" s="155"/>
      <c r="S39" s="155"/>
    </row>
    <row r="40" spans="1:19">
      <c r="A40" s="138" t="s">
        <v>159</v>
      </c>
      <c r="B40" s="142" t="s">
        <v>160</v>
      </c>
      <c r="C40" s="139">
        <v>0.42826552462526801</v>
      </c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155"/>
      <c r="Q40" s="155"/>
      <c r="R40" s="155"/>
      <c r="S40" s="155"/>
    </row>
    <row r="41" spans="1:19">
      <c r="A41" s="138" t="s">
        <v>161</v>
      </c>
      <c r="B41" s="142" t="s">
        <v>162</v>
      </c>
      <c r="C41" s="139">
        <v>0.80229226361031503</v>
      </c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155"/>
      <c r="Q41" s="155"/>
      <c r="R41" s="155"/>
      <c r="S41" s="155"/>
    </row>
    <row r="42" spans="1:19">
      <c r="A42" s="138" t="s">
        <v>163</v>
      </c>
      <c r="B42" s="142" t="s">
        <v>164</v>
      </c>
      <c r="C42" s="139">
        <v>0.13922728854855601</v>
      </c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155"/>
      <c r="Q42" s="155"/>
      <c r="R42" s="155"/>
      <c r="S42" s="155"/>
    </row>
    <row r="43" spans="1:19">
      <c r="A43" s="138" t="s">
        <v>165</v>
      </c>
      <c r="B43" s="142" t="s">
        <v>166</v>
      </c>
      <c r="C43" s="139">
        <v>0.26646928201332298</v>
      </c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155"/>
      <c r="Q43" s="155"/>
      <c r="R43" s="155"/>
      <c r="S43" s="155"/>
    </row>
    <row r="44" spans="1:19">
      <c r="A44" s="138" t="s">
        <v>167</v>
      </c>
      <c r="B44" s="142" t="s">
        <v>168</v>
      </c>
      <c r="C44" s="139">
        <v>0.35128805620608899</v>
      </c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155"/>
      <c r="Q44" s="155"/>
      <c r="R44" s="155"/>
      <c r="S44" s="155"/>
    </row>
    <row r="45" spans="1:19">
      <c r="A45" s="138" t="s">
        <v>169</v>
      </c>
      <c r="B45" s="142" t="s">
        <v>170</v>
      </c>
      <c r="C45" s="139">
        <v>1.2464485381724899</v>
      </c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155"/>
      <c r="Q45" s="155"/>
      <c r="R45" s="155"/>
      <c r="S45" s="155"/>
    </row>
    <row r="46" spans="1:19">
      <c r="A46" s="138" t="s">
        <v>171</v>
      </c>
      <c r="B46" s="142" t="s">
        <v>172</v>
      </c>
      <c r="C46" s="139">
        <v>0.17670446178766</v>
      </c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155"/>
      <c r="Q46" s="155"/>
      <c r="R46" s="155"/>
      <c r="S46" s="155"/>
    </row>
    <row r="47" spans="1:19">
      <c r="A47" s="138" t="s">
        <v>173</v>
      </c>
      <c r="B47" s="142" t="s">
        <v>174</v>
      </c>
      <c r="C47" s="139">
        <v>0.43572984749455301</v>
      </c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155"/>
      <c r="Q47" s="155"/>
      <c r="R47" s="155"/>
      <c r="S47" s="155"/>
    </row>
    <row r="48" spans="1:19">
      <c r="A48" s="138" t="s">
        <v>175</v>
      </c>
      <c r="B48" s="142" t="s">
        <v>176</v>
      </c>
      <c r="C48" s="139">
        <v>0.56100981767180902</v>
      </c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155"/>
      <c r="Q48" s="155"/>
      <c r="R48" s="155"/>
      <c r="S48" s="155"/>
    </row>
    <row r="49" spans="1:19">
      <c r="A49" s="138" t="s">
        <v>177</v>
      </c>
      <c r="B49" s="142" t="s">
        <v>178</v>
      </c>
      <c r="C49" s="139">
        <v>-0.24301336573511501</v>
      </c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155"/>
      <c r="Q49" s="155"/>
      <c r="R49" s="155"/>
      <c r="S49" s="155"/>
    </row>
    <row r="50" spans="1:19">
      <c r="A50" s="138" t="s">
        <v>179</v>
      </c>
      <c r="B50" s="142" t="s">
        <v>180</v>
      </c>
      <c r="C50" s="139">
        <v>0.43321299638989202</v>
      </c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155"/>
      <c r="Q50" s="155"/>
      <c r="R50" s="155"/>
      <c r="S50" s="155"/>
    </row>
    <row r="51" spans="1:19">
      <c r="A51" s="138" t="s">
        <v>181</v>
      </c>
      <c r="B51" s="142" t="s">
        <v>182</v>
      </c>
      <c r="C51" s="139">
        <v>0.39623576027736501</v>
      </c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155"/>
      <c r="Q51" s="155"/>
      <c r="R51" s="155"/>
      <c r="S51" s="155"/>
    </row>
    <row r="52" spans="1:19">
      <c r="A52" s="138" t="s">
        <v>183</v>
      </c>
      <c r="B52" s="142" t="s">
        <v>184</v>
      </c>
      <c r="C52" s="139">
        <v>0.53705692803437199</v>
      </c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155"/>
      <c r="Q52" s="155"/>
      <c r="R52" s="155"/>
      <c r="S52" s="155"/>
    </row>
    <row r="53" spans="1:19">
      <c r="A53" s="138" t="s">
        <v>185</v>
      </c>
      <c r="B53" s="142" t="s">
        <v>186</v>
      </c>
      <c r="C53" s="139">
        <v>-0.76294277929155296</v>
      </c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155"/>
      <c r="Q53" s="155"/>
      <c r="R53" s="155"/>
      <c r="S53" s="155"/>
    </row>
    <row r="54" spans="1:19">
      <c r="A54" s="138" t="s">
        <v>187</v>
      </c>
      <c r="B54" s="142" t="s">
        <v>188</v>
      </c>
      <c r="C54" s="139">
        <v>-0.179131213613972</v>
      </c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155"/>
      <c r="Q54" s="155"/>
      <c r="R54" s="155"/>
      <c r="S54" s="155"/>
    </row>
    <row r="55" spans="1:19">
      <c r="A55" s="138" t="s">
        <v>189</v>
      </c>
      <c r="B55" s="142" t="s">
        <v>190</v>
      </c>
      <c r="C55" s="139">
        <v>5.9568131049888298E-2</v>
      </c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155"/>
      <c r="Q55" s="155"/>
      <c r="R55" s="155"/>
      <c r="S55" s="155"/>
    </row>
    <row r="56" spans="1:19">
      <c r="A56" s="138" t="s">
        <v>191</v>
      </c>
      <c r="B56" s="142" t="s">
        <v>192</v>
      </c>
      <c r="C56" s="139">
        <v>-0.980926430517711</v>
      </c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155"/>
      <c r="Q56" s="155"/>
      <c r="R56" s="155"/>
      <c r="S56" s="155"/>
    </row>
    <row r="57" spans="1:19">
      <c r="A57" s="138" t="s">
        <v>193</v>
      </c>
      <c r="B57" s="142" t="s">
        <v>194</v>
      </c>
      <c r="C57" s="139">
        <v>0.67814293166405804</v>
      </c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155"/>
      <c r="Q57" s="155"/>
      <c r="R57" s="155"/>
      <c r="S57" s="155"/>
    </row>
    <row r="58" spans="1:19">
      <c r="A58" s="138" t="s">
        <v>195</v>
      </c>
      <c r="B58" s="142" t="s">
        <v>196</v>
      </c>
      <c r="C58" s="139">
        <v>5.8536585365853697E-2</v>
      </c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155"/>
      <c r="Q58" s="155"/>
      <c r="R58" s="155"/>
      <c r="S58" s="155"/>
    </row>
    <row r="59" spans="1:19">
      <c r="A59" s="138" t="s">
        <v>197</v>
      </c>
      <c r="B59" s="142" t="s">
        <v>198</v>
      </c>
      <c r="C59" s="139">
        <v>-1.10619469026549</v>
      </c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155"/>
      <c r="Q59" s="155"/>
      <c r="R59" s="155"/>
      <c r="S59" s="155"/>
    </row>
    <row r="60" spans="1:19">
      <c r="A60" s="138" t="s">
        <v>199</v>
      </c>
      <c r="B60" s="142" t="s">
        <v>200</v>
      </c>
      <c r="C60" s="139">
        <v>-8.6706341386513203E-2</v>
      </c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155"/>
      <c r="Q60" s="155"/>
      <c r="R60" s="155"/>
      <c r="S60" s="155"/>
    </row>
    <row r="61" spans="1:19">
      <c r="A61" s="138" t="s">
        <v>201</v>
      </c>
      <c r="B61" s="142" t="s">
        <v>202</v>
      </c>
      <c r="C61" s="139">
        <v>-0.41891742916988201</v>
      </c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155"/>
      <c r="Q61" s="155"/>
      <c r="R61" s="155"/>
      <c r="S61" s="155"/>
    </row>
    <row r="62" spans="1:19">
      <c r="A62" s="138" t="s">
        <v>203</v>
      </c>
      <c r="B62" s="142" t="s">
        <v>204</v>
      </c>
      <c r="C62" s="139">
        <v>-0.26654820079964497</v>
      </c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155"/>
      <c r="Q62" s="155"/>
      <c r="R62" s="155"/>
      <c r="S62" s="155"/>
    </row>
    <row r="63" spans="1:19">
      <c r="A63" s="138" t="s">
        <v>205</v>
      </c>
      <c r="B63" s="142" t="s">
        <v>206</v>
      </c>
      <c r="C63" s="139">
        <v>0</v>
      </c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155"/>
      <c r="Q63" s="155"/>
      <c r="R63" s="155"/>
      <c r="S63" s="155"/>
    </row>
    <row r="64" spans="1:19">
      <c r="A64" s="138" t="s">
        <v>207</v>
      </c>
      <c r="B64" s="142" t="s">
        <v>208</v>
      </c>
      <c r="C64" s="139">
        <v>1.0400416016640699</v>
      </c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155"/>
      <c r="Q64" s="155"/>
      <c r="R64" s="155"/>
      <c r="S64" s="155"/>
    </row>
    <row r="65" spans="1:19">
      <c r="A65" s="138" t="s">
        <v>209</v>
      </c>
      <c r="B65" s="142" t="s">
        <v>210</v>
      </c>
      <c r="C65" s="139">
        <v>1.0062386798148499</v>
      </c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155"/>
      <c r="Q65" s="155"/>
      <c r="R65" s="155"/>
      <c r="S65" s="155"/>
    </row>
    <row r="66" spans="1:19">
      <c r="A66" s="138" t="s">
        <v>211</v>
      </c>
      <c r="B66" s="142" t="s">
        <v>212</v>
      </c>
      <c r="C66" s="139">
        <v>1.4909478168264101</v>
      </c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155"/>
      <c r="Q66" s="155"/>
      <c r="R66" s="155"/>
      <c r="S66" s="155"/>
    </row>
    <row r="67" spans="1:19">
      <c r="A67" s="138" t="s">
        <v>213</v>
      </c>
      <c r="B67" s="142" t="s">
        <v>214</v>
      </c>
      <c r="C67" s="139">
        <v>1.4818244964112099</v>
      </c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155"/>
      <c r="Q67" s="155"/>
      <c r="R67" s="155"/>
      <c r="S67" s="155"/>
    </row>
    <row r="68" spans="1:19">
      <c r="A68" s="138" t="s">
        <v>215</v>
      </c>
      <c r="B68" s="142" t="s">
        <v>216</v>
      </c>
      <c r="C68" s="139">
        <v>0.22333891680625401</v>
      </c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155"/>
      <c r="Q68" s="155"/>
      <c r="R68" s="155"/>
      <c r="S68" s="155"/>
    </row>
    <row r="69" spans="1:19">
      <c r="A69" s="138" t="s">
        <v>217</v>
      </c>
      <c r="B69" s="142" t="s">
        <v>218</v>
      </c>
      <c r="C69" s="139">
        <v>-0.55834729201563404</v>
      </c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155"/>
      <c r="Q69" s="155"/>
      <c r="R69" s="155"/>
      <c r="S69" s="155"/>
    </row>
    <row r="70" spans="1:19">
      <c r="A70" s="138" t="s">
        <v>219</v>
      </c>
      <c r="B70" s="142" t="s">
        <v>220</v>
      </c>
      <c r="C70" s="139">
        <v>-8.4086609207483703E-2</v>
      </c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155"/>
      <c r="Q70" s="155"/>
      <c r="R70" s="155"/>
      <c r="S70" s="155"/>
    </row>
    <row r="71" spans="1:19">
      <c r="A71" s="138" t="s">
        <v>221</v>
      </c>
      <c r="B71" s="142" t="s">
        <v>222</v>
      </c>
      <c r="C71" s="139">
        <v>0</v>
      </c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155"/>
      <c r="Q71" s="155"/>
      <c r="R71" s="155"/>
      <c r="S71" s="155"/>
    </row>
    <row r="72" spans="1:19">
      <c r="A72" s="138" t="s">
        <v>223</v>
      </c>
      <c r="B72" s="142" t="s">
        <v>224</v>
      </c>
      <c r="C72" s="139">
        <v>3.8842493688094802E-2</v>
      </c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155"/>
      <c r="Q72" s="155"/>
      <c r="R72" s="155"/>
      <c r="S72" s="155"/>
    </row>
    <row r="73" spans="1:19">
      <c r="A73" s="138" t="s">
        <v>225</v>
      </c>
      <c r="B73" s="142" t="s">
        <v>226</v>
      </c>
      <c r="C73" s="139">
        <v>0</v>
      </c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155"/>
      <c r="Q73" s="155"/>
      <c r="R73" s="155"/>
      <c r="S73" s="155"/>
    </row>
    <row r="74" spans="1:19">
      <c r="A74" s="138" t="s">
        <v>227</v>
      </c>
      <c r="B74" s="142" t="s">
        <v>228</v>
      </c>
      <c r="C74" s="139">
        <v>0.45673686881502201</v>
      </c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155"/>
      <c r="Q74" s="155"/>
      <c r="R74" s="155"/>
      <c r="S74" s="155"/>
    </row>
    <row r="75" spans="1:19">
      <c r="A75" s="138" t="s">
        <v>229</v>
      </c>
      <c r="B75" s="142" t="s">
        <v>230</v>
      </c>
      <c r="C75" s="139">
        <v>0.103492884864166</v>
      </c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155"/>
      <c r="Q75" s="155"/>
      <c r="R75" s="155"/>
      <c r="S75" s="155"/>
    </row>
    <row r="76" spans="1:19">
      <c r="A76" s="138" t="s">
        <v>231</v>
      </c>
      <c r="B76" s="142" t="s">
        <v>232</v>
      </c>
      <c r="C76" s="139">
        <v>-5.9180352123095102E-2</v>
      </c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155"/>
      <c r="Q76" s="155"/>
      <c r="R76" s="155"/>
      <c r="S76" s="155"/>
    </row>
    <row r="77" spans="1:19">
      <c r="A77" s="138" t="s">
        <v>233</v>
      </c>
      <c r="B77" s="142" t="s">
        <v>234</v>
      </c>
      <c r="C77" s="139">
        <v>0.38119440914866598</v>
      </c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155"/>
      <c r="Q77" s="155"/>
      <c r="R77" s="155"/>
      <c r="S77" s="155"/>
    </row>
    <row r="78" spans="1:19">
      <c r="A78" s="138" t="s">
        <v>235</v>
      </c>
      <c r="B78" s="142" t="s">
        <v>236</v>
      </c>
      <c r="C78" s="139">
        <v>3.7255510710959297E-2</v>
      </c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155"/>
      <c r="Q78" s="155"/>
      <c r="R78" s="155"/>
      <c r="S78" s="155"/>
    </row>
    <row r="79" spans="1:19">
      <c r="A79" s="138" t="s">
        <v>237</v>
      </c>
      <c r="B79" s="142" t="s">
        <v>238</v>
      </c>
      <c r="C79" s="139">
        <v>-0.73084844860806597</v>
      </c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155"/>
      <c r="Q79" s="155"/>
      <c r="R79" s="155"/>
      <c r="S79" s="155"/>
    </row>
    <row r="80" spans="1:19">
      <c r="A80" s="138" t="s">
        <v>239</v>
      </c>
      <c r="B80" s="142" t="s">
        <v>240</v>
      </c>
      <c r="C80" s="139">
        <v>-0.71684587813620104</v>
      </c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155"/>
      <c r="Q80" s="155"/>
      <c r="R80" s="155"/>
      <c r="S80" s="155"/>
    </row>
    <row r="81" spans="1:19">
      <c r="A81" s="138" t="s">
        <v>241</v>
      </c>
      <c r="B81" s="142" t="s">
        <v>242</v>
      </c>
      <c r="C81" s="139">
        <v>0.43399638336347202</v>
      </c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155"/>
      <c r="Q81" s="155"/>
      <c r="R81" s="155"/>
      <c r="S81" s="155"/>
    </row>
    <row r="82" spans="1:19">
      <c r="A82" s="138" t="s">
        <v>243</v>
      </c>
      <c r="B82" s="142" t="s">
        <v>244</v>
      </c>
      <c r="C82" s="139">
        <v>0.83253282100544401</v>
      </c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155"/>
      <c r="Q82" s="155"/>
      <c r="R82" s="155"/>
      <c r="S82" s="155"/>
    </row>
    <row r="83" spans="1:19">
      <c r="A83" s="138" t="s">
        <v>245</v>
      </c>
      <c r="B83" s="142" t="s">
        <v>246</v>
      </c>
      <c r="C83" s="139">
        <v>0.32786885245901598</v>
      </c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155"/>
      <c r="Q83" s="155"/>
      <c r="R83" s="155"/>
      <c r="S83" s="155"/>
    </row>
    <row r="84" spans="1:19">
      <c r="A84" s="138" t="s">
        <v>247</v>
      </c>
      <c r="B84" s="142" t="s">
        <v>248</v>
      </c>
      <c r="C84" s="139">
        <v>1.1634056054997399</v>
      </c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155"/>
      <c r="Q84" s="155"/>
      <c r="R84" s="155"/>
      <c r="S84" s="155"/>
    </row>
    <row r="85" spans="1:19">
      <c r="A85" s="138" t="s">
        <v>249</v>
      </c>
      <c r="B85" s="142" t="s">
        <v>250</v>
      </c>
      <c r="C85" s="139">
        <v>0.489082969432314</v>
      </c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155"/>
      <c r="Q85" s="155"/>
      <c r="R85" s="155"/>
      <c r="S85" s="155"/>
    </row>
    <row r="86" spans="1:19">
      <c r="A86" s="138" t="s">
        <v>251</v>
      </c>
      <c r="B86" s="142" t="s">
        <v>252</v>
      </c>
      <c r="C86" s="139">
        <v>0.22624434389140299</v>
      </c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155"/>
      <c r="Q86" s="155"/>
      <c r="R86" s="155"/>
      <c r="S86" s="155"/>
    </row>
    <row r="87" spans="1:19">
      <c r="A87" s="138" t="s">
        <v>253</v>
      </c>
      <c r="B87" s="142" t="s">
        <v>254</v>
      </c>
      <c r="C87" s="139">
        <v>-0.101729399796541</v>
      </c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155"/>
      <c r="Q87" s="155"/>
      <c r="R87" s="155"/>
      <c r="S87" s="155"/>
    </row>
    <row r="88" spans="1:19">
      <c r="A88" s="138" t="s">
        <v>255</v>
      </c>
      <c r="B88" s="142" t="s">
        <v>256</v>
      </c>
      <c r="C88" s="139">
        <v>0.57747834456207903</v>
      </c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155"/>
      <c r="Q88" s="155"/>
      <c r="R88" s="155"/>
      <c r="S88" s="155"/>
    </row>
    <row r="89" spans="1:19">
      <c r="A89" s="138" t="s">
        <v>257</v>
      </c>
      <c r="B89" s="142" t="s">
        <v>258</v>
      </c>
      <c r="C89" s="139">
        <v>5.79206487112656E-2</v>
      </c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155"/>
      <c r="Q89" s="155"/>
      <c r="R89" s="155"/>
      <c r="S89" s="155"/>
    </row>
    <row r="90" spans="1:19">
      <c r="A90" s="138" t="s">
        <v>259</v>
      </c>
      <c r="B90" s="142" t="s">
        <v>260</v>
      </c>
      <c r="C90" s="139">
        <v>-0.53779504033462799</v>
      </c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155"/>
      <c r="Q90" s="155"/>
      <c r="R90" s="155"/>
      <c r="S90" s="155"/>
    </row>
    <row r="91" spans="1:19">
      <c r="A91" s="138" t="s">
        <v>261</v>
      </c>
      <c r="B91" s="142" t="s">
        <v>262</v>
      </c>
      <c r="C91" s="139">
        <v>0</v>
      </c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155"/>
      <c r="Q91" s="155"/>
      <c r="R91" s="155"/>
      <c r="S91" s="155"/>
    </row>
    <row r="92" spans="1:19">
      <c r="A92" s="138" t="s">
        <v>263</v>
      </c>
      <c r="B92" s="142" t="s">
        <v>264</v>
      </c>
      <c r="C92" s="139">
        <v>-0.55387049980218905</v>
      </c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155"/>
      <c r="Q92" s="155"/>
      <c r="R92" s="155"/>
      <c r="S92" s="155"/>
    </row>
    <row r="93" spans="1:19">
      <c r="A93" s="138" t="s">
        <v>265</v>
      </c>
      <c r="B93" s="142" t="s">
        <v>266</v>
      </c>
      <c r="C93" s="139">
        <v>-1.04362951152341</v>
      </c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155"/>
      <c r="Q93" s="155"/>
      <c r="R93" s="155"/>
      <c r="S93" s="155"/>
    </row>
    <row r="94" spans="1:19">
      <c r="A94" s="138" t="s">
        <v>267</v>
      </c>
      <c r="B94" s="142" t="s">
        <v>268</v>
      </c>
      <c r="C94" s="139">
        <v>-1.9350315494274399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155"/>
      <c r="Q94" s="155"/>
      <c r="R94" s="155"/>
      <c r="S94" s="155"/>
    </row>
    <row r="95" spans="1:19">
      <c r="A95" s="138" t="s">
        <v>269</v>
      </c>
      <c r="B95" s="142" t="s">
        <v>270</v>
      </c>
      <c r="C95" s="139">
        <v>-1.9083417666618501</v>
      </c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155"/>
      <c r="Q95" s="155"/>
      <c r="R95" s="155"/>
      <c r="S95" s="155"/>
    </row>
    <row r="96" spans="1:19">
      <c r="A96" s="138" t="s">
        <v>271</v>
      </c>
      <c r="B96" s="142" t="s">
        <v>272</v>
      </c>
      <c r="C96" s="139">
        <v>-0.89230387904325204</v>
      </c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155"/>
      <c r="Q96" s="155"/>
      <c r="R96" s="155"/>
      <c r="S96" s="155"/>
    </row>
    <row r="97" spans="1:19">
      <c r="A97" s="138" t="s">
        <v>273</v>
      </c>
      <c r="B97" s="142" t="s">
        <v>274</v>
      </c>
      <c r="C97" s="139">
        <v>0.290697674418605</v>
      </c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155"/>
      <c r="Q97" s="155"/>
      <c r="R97" s="155"/>
      <c r="S97" s="155"/>
    </row>
    <row r="98" spans="1:19">
      <c r="A98" s="138" t="s">
        <v>275</v>
      </c>
      <c r="B98" s="142" t="s">
        <v>276</v>
      </c>
      <c r="C98" s="139">
        <v>0.85209981740718199</v>
      </c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155"/>
      <c r="Q98" s="155"/>
      <c r="R98" s="155"/>
      <c r="S98" s="155"/>
    </row>
    <row r="99" spans="1:19">
      <c r="A99" s="138" t="s">
        <v>277</v>
      </c>
      <c r="B99" s="142" t="s">
        <v>278</v>
      </c>
      <c r="C99" s="139">
        <v>-0.113571834185122</v>
      </c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155"/>
      <c r="Q99" s="155"/>
      <c r="R99" s="155"/>
      <c r="S99" s="155"/>
    </row>
    <row r="100" spans="1:19">
      <c r="A100" s="138" t="s">
        <v>279</v>
      </c>
      <c r="B100" s="142" t="s">
        <v>280</v>
      </c>
      <c r="C100" s="139">
        <v>0.21677866897897199</v>
      </c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155"/>
      <c r="Q100" s="155"/>
      <c r="R100" s="155"/>
      <c r="S100" s="155"/>
    </row>
    <row r="101" spans="1:19">
      <c r="A101" s="138" t="s">
        <v>281</v>
      </c>
      <c r="B101" s="142" t="s">
        <v>282</v>
      </c>
      <c r="C101" s="139">
        <v>-0.57430007178750897</v>
      </c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155"/>
      <c r="Q101" s="155"/>
      <c r="R101" s="155"/>
      <c r="S101" s="155"/>
    </row>
    <row r="102" spans="1:19">
      <c r="A102" s="138" t="s">
        <v>283</v>
      </c>
      <c r="B102" s="142" t="s">
        <v>284</v>
      </c>
      <c r="C102" s="139">
        <v>0.507209622491124</v>
      </c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155"/>
      <c r="Q102" s="155"/>
      <c r="R102" s="155"/>
      <c r="S102" s="155"/>
    </row>
    <row r="103" spans="1:19">
      <c r="A103" s="167" t="s">
        <v>285</v>
      </c>
      <c r="B103" s="168" t="s">
        <v>286</v>
      </c>
      <c r="C103" s="169">
        <v>-0.74935910076907897</v>
      </c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155"/>
      <c r="Q103" s="155"/>
      <c r="R103" s="155"/>
      <c r="S103" s="155"/>
    </row>
    <row r="104" spans="1:19" s="61" customFormat="1">
      <c r="A104" s="183" t="s">
        <v>365</v>
      </c>
      <c r="B104" s="183"/>
      <c r="C104" s="183"/>
      <c r="D104" s="183"/>
      <c r="E104" s="183"/>
      <c r="F104" s="69"/>
      <c r="G104" s="69"/>
      <c r="M104" s="182"/>
    </row>
    <row r="105" spans="1:19" ht="18" customHeight="1">
      <c r="A105" s="232" t="s">
        <v>358</v>
      </c>
      <c r="B105" s="232"/>
      <c r="C105" s="232"/>
      <c r="D105" s="232"/>
      <c r="E105" s="232"/>
      <c r="F105" s="232"/>
      <c r="G105" s="232"/>
      <c r="H105" s="181"/>
      <c r="I105" s="181"/>
      <c r="J105" s="181"/>
      <c r="K105" s="181"/>
      <c r="L105" s="181"/>
      <c r="M105" s="155"/>
      <c r="N105" s="155"/>
      <c r="O105" s="156"/>
      <c r="P105" s="155"/>
      <c r="Q105" s="155"/>
      <c r="R105" s="155"/>
      <c r="S105" s="155"/>
    </row>
    <row r="106" spans="1:19">
      <c r="A106" s="232" t="s">
        <v>69</v>
      </c>
      <c r="B106" s="232"/>
      <c r="C106" s="232"/>
      <c r="D106" s="232"/>
      <c r="E106" s="232"/>
      <c r="F106" s="232"/>
      <c r="G106" s="232"/>
      <c r="H106" s="232"/>
      <c r="I106" s="232"/>
      <c r="J106" s="232"/>
      <c r="K106" s="232"/>
      <c r="L106" s="232"/>
      <c r="M106" s="155"/>
      <c r="N106" s="155"/>
      <c r="O106" s="156"/>
      <c r="P106" s="155"/>
      <c r="Q106" s="155"/>
      <c r="R106" s="155"/>
      <c r="S106" s="155"/>
    </row>
    <row r="107" spans="1:19">
      <c r="A107" s="233" t="s">
        <v>68</v>
      </c>
      <c r="B107" s="233"/>
      <c r="C107" s="233"/>
      <c r="D107" s="233"/>
      <c r="E107" s="233"/>
      <c r="F107" s="233"/>
      <c r="G107" s="233"/>
      <c r="H107" s="233"/>
      <c r="I107" s="233"/>
      <c r="J107" s="233"/>
      <c r="K107" s="233"/>
      <c r="L107" s="181"/>
      <c r="M107" s="155"/>
      <c r="N107" s="155"/>
      <c r="O107" s="156"/>
      <c r="P107" s="155"/>
      <c r="Q107" s="155"/>
      <c r="R107" s="155"/>
      <c r="S107" s="155"/>
    </row>
    <row r="108" spans="1:19">
      <c r="A108" s="155"/>
      <c r="B108" s="155"/>
      <c r="C108" s="155"/>
      <c r="D108" s="155"/>
      <c r="E108" s="155"/>
      <c r="F108" s="155"/>
      <c r="G108" s="155"/>
      <c r="H108" s="155"/>
      <c r="I108" s="155"/>
      <c r="J108" s="155"/>
      <c r="K108" s="155"/>
      <c r="L108" s="155"/>
      <c r="M108" s="155"/>
      <c r="N108" s="155"/>
      <c r="O108" s="156"/>
      <c r="P108" s="155"/>
      <c r="Q108" s="155"/>
      <c r="R108" s="155"/>
      <c r="S108" s="155"/>
    </row>
    <row r="109" spans="1:19">
      <c r="A109" s="155"/>
      <c r="B109" s="155"/>
      <c r="C109" s="155"/>
      <c r="D109" s="155"/>
      <c r="E109" s="155"/>
      <c r="F109" s="155"/>
      <c r="G109" s="155"/>
      <c r="H109" s="155"/>
      <c r="I109" s="155"/>
      <c r="J109" s="155"/>
      <c r="K109" s="155"/>
      <c r="L109" s="155"/>
      <c r="M109" s="155"/>
      <c r="N109" s="155"/>
      <c r="O109" s="156"/>
      <c r="P109" s="155"/>
      <c r="Q109" s="155"/>
      <c r="R109" s="155"/>
      <c r="S109" s="155"/>
    </row>
    <row r="110" spans="1:19">
      <c r="A110" s="155"/>
      <c r="B110" s="155"/>
      <c r="C110" s="155"/>
      <c r="D110" s="155"/>
      <c r="E110" s="155"/>
      <c r="F110" s="155"/>
      <c r="G110" s="155"/>
      <c r="H110" s="155"/>
      <c r="I110" s="155"/>
      <c r="J110" s="155"/>
      <c r="K110" s="155"/>
      <c r="L110" s="155"/>
      <c r="M110" s="155"/>
      <c r="N110" s="155"/>
      <c r="O110" s="156"/>
      <c r="P110" s="155"/>
      <c r="Q110" s="155"/>
      <c r="R110" s="155"/>
      <c r="S110" s="155"/>
    </row>
    <row r="111" spans="1:19">
      <c r="A111" s="155"/>
      <c r="B111" s="155"/>
      <c r="C111" s="155"/>
      <c r="D111" s="155"/>
      <c r="E111" s="155"/>
      <c r="F111" s="155"/>
      <c r="G111" s="155"/>
      <c r="H111" s="155"/>
      <c r="I111" s="155"/>
      <c r="J111" s="155"/>
      <c r="K111" s="155"/>
      <c r="L111" s="155"/>
      <c r="M111" s="155"/>
      <c r="N111" s="155"/>
      <c r="O111" s="156"/>
      <c r="P111" s="155"/>
      <c r="Q111" s="155"/>
      <c r="R111" s="155"/>
      <c r="S111" s="155"/>
    </row>
    <row r="112" spans="1:19">
      <c r="A112" s="155"/>
      <c r="B112" s="155"/>
      <c r="C112" s="155"/>
      <c r="D112" s="155"/>
      <c r="E112" s="155"/>
      <c r="F112" s="155"/>
      <c r="G112" s="155"/>
      <c r="H112" s="155"/>
      <c r="I112" s="155"/>
      <c r="J112" s="155"/>
      <c r="K112" s="155"/>
      <c r="L112" s="155"/>
      <c r="M112" s="155"/>
      <c r="N112" s="155"/>
      <c r="O112" s="156"/>
      <c r="P112" s="155"/>
      <c r="Q112" s="155"/>
      <c r="R112" s="155"/>
      <c r="S112" s="155"/>
    </row>
    <row r="113" spans="1:19">
      <c r="A113" s="155"/>
      <c r="B113" s="155"/>
      <c r="C113" s="155"/>
      <c r="D113" s="155"/>
      <c r="E113" s="155"/>
      <c r="F113" s="155"/>
      <c r="G113" s="155"/>
      <c r="H113" s="155"/>
      <c r="I113" s="155"/>
      <c r="J113" s="155"/>
      <c r="K113" s="155"/>
      <c r="L113" s="155"/>
      <c r="M113" s="155"/>
      <c r="N113" s="155"/>
      <c r="O113" s="156"/>
      <c r="P113" s="155"/>
      <c r="Q113" s="155"/>
      <c r="R113" s="155"/>
      <c r="S113" s="155"/>
    </row>
    <row r="114" spans="1:19">
      <c r="A114" s="155"/>
      <c r="B114" s="155"/>
      <c r="C114" s="155"/>
      <c r="D114" s="155"/>
      <c r="E114" s="155"/>
      <c r="F114" s="155"/>
      <c r="G114" s="155"/>
      <c r="H114" s="155"/>
      <c r="I114" s="155"/>
      <c r="J114" s="155"/>
      <c r="K114" s="155"/>
      <c r="L114" s="155"/>
      <c r="M114" s="155"/>
      <c r="N114" s="155"/>
      <c r="O114" s="156"/>
      <c r="P114" s="155"/>
      <c r="Q114" s="155"/>
      <c r="R114" s="155"/>
      <c r="S114" s="155"/>
    </row>
    <row r="115" spans="1:19">
      <c r="A115" s="155"/>
      <c r="B115" s="155"/>
      <c r="C115" s="155"/>
      <c r="D115" s="155"/>
      <c r="E115" s="155"/>
      <c r="F115" s="155"/>
      <c r="G115" s="155"/>
      <c r="H115" s="155"/>
      <c r="I115" s="155"/>
      <c r="J115" s="155"/>
      <c r="K115" s="155"/>
      <c r="L115" s="155"/>
      <c r="M115" s="155"/>
      <c r="N115" s="155"/>
      <c r="O115" s="156"/>
      <c r="P115" s="155"/>
      <c r="Q115" s="155"/>
      <c r="R115" s="155"/>
      <c r="S115" s="155"/>
    </row>
    <row r="116" spans="1:19">
      <c r="A116" s="155"/>
      <c r="B116" s="155"/>
      <c r="C116" s="155"/>
      <c r="D116" s="155"/>
      <c r="E116" s="155"/>
      <c r="F116" s="155"/>
      <c r="G116" s="155"/>
      <c r="H116" s="155"/>
      <c r="I116" s="155"/>
      <c r="J116" s="155"/>
      <c r="K116" s="155"/>
      <c r="L116" s="155"/>
      <c r="M116" s="155"/>
      <c r="N116" s="155"/>
      <c r="O116" s="156"/>
      <c r="P116" s="155"/>
      <c r="Q116" s="155"/>
      <c r="R116" s="155"/>
      <c r="S116" s="155"/>
    </row>
    <row r="117" spans="1:19">
      <c r="A117" s="155"/>
      <c r="B117" s="155"/>
      <c r="C117" s="155"/>
      <c r="D117" s="155"/>
      <c r="E117" s="155"/>
      <c r="F117" s="155"/>
      <c r="G117" s="155"/>
      <c r="H117" s="155"/>
      <c r="I117" s="155"/>
      <c r="J117" s="155"/>
      <c r="K117" s="155"/>
      <c r="L117" s="155"/>
      <c r="M117" s="155"/>
      <c r="N117" s="155"/>
      <c r="O117" s="156"/>
      <c r="P117" s="155"/>
      <c r="Q117" s="155"/>
      <c r="R117" s="155"/>
      <c r="S117" s="155"/>
    </row>
    <row r="118" spans="1:19">
      <c r="A118" s="155"/>
      <c r="B118" s="155"/>
      <c r="C118" s="155"/>
      <c r="D118" s="155"/>
      <c r="E118" s="155"/>
      <c r="F118" s="155"/>
      <c r="G118" s="155"/>
      <c r="H118" s="155"/>
      <c r="I118" s="155"/>
      <c r="J118" s="155"/>
      <c r="K118" s="155"/>
      <c r="L118" s="155"/>
      <c r="M118" s="155"/>
      <c r="N118" s="155"/>
      <c r="O118" s="156"/>
      <c r="P118" s="155"/>
      <c r="Q118" s="155"/>
      <c r="R118" s="155"/>
      <c r="S118" s="155"/>
    </row>
    <row r="119" spans="1:19">
      <c r="A119" s="155"/>
      <c r="B119" s="155"/>
      <c r="C119" s="155"/>
      <c r="D119" s="155"/>
      <c r="E119" s="155"/>
      <c r="F119" s="155"/>
      <c r="G119" s="155"/>
      <c r="H119" s="155"/>
      <c r="I119" s="155"/>
      <c r="J119" s="155"/>
      <c r="K119" s="155"/>
      <c r="L119" s="155"/>
      <c r="M119" s="155"/>
      <c r="N119" s="155"/>
      <c r="O119" s="156"/>
      <c r="P119" s="155"/>
      <c r="Q119" s="155"/>
      <c r="R119" s="155"/>
      <c r="S119" s="155"/>
    </row>
    <row r="120" spans="1:19">
      <c r="A120" s="155"/>
      <c r="B120" s="155"/>
      <c r="C120" s="155"/>
      <c r="D120" s="155"/>
      <c r="E120" s="155"/>
      <c r="F120" s="155"/>
      <c r="G120" s="155"/>
      <c r="H120" s="155"/>
      <c r="I120" s="155"/>
      <c r="J120" s="155"/>
      <c r="K120" s="155"/>
      <c r="L120" s="155"/>
      <c r="M120" s="155"/>
      <c r="N120" s="155"/>
      <c r="O120" s="156"/>
      <c r="P120" s="155"/>
      <c r="Q120" s="155"/>
      <c r="R120" s="155"/>
      <c r="S120" s="155"/>
    </row>
    <row r="121" spans="1:19">
      <c r="A121" s="155"/>
      <c r="B121" s="155"/>
      <c r="C121" s="155"/>
      <c r="D121" s="155"/>
      <c r="E121" s="155"/>
      <c r="F121" s="155"/>
      <c r="G121" s="155"/>
      <c r="H121" s="155"/>
      <c r="I121" s="155"/>
      <c r="J121" s="155"/>
      <c r="K121" s="155"/>
      <c r="L121" s="155"/>
      <c r="M121" s="155"/>
      <c r="N121" s="155"/>
      <c r="O121" s="156"/>
      <c r="P121" s="155"/>
      <c r="Q121" s="155"/>
      <c r="R121" s="155"/>
      <c r="S121" s="155"/>
    </row>
    <row r="122" spans="1:19">
      <c r="A122" s="155"/>
      <c r="B122" s="155"/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6"/>
      <c r="P122" s="155"/>
      <c r="Q122" s="155"/>
      <c r="R122" s="155"/>
      <c r="S122" s="155"/>
    </row>
    <row r="123" spans="1:19">
      <c r="A123" s="155"/>
      <c r="B123" s="155"/>
      <c r="C123" s="155"/>
      <c r="D123" s="155"/>
      <c r="E123" s="155"/>
      <c r="F123" s="155"/>
      <c r="G123" s="155"/>
      <c r="H123" s="155"/>
      <c r="I123" s="155"/>
      <c r="J123" s="155"/>
      <c r="K123" s="155"/>
      <c r="L123" s="155"/>
      <c r="M123" s="155"/>
      <c r="N123" s="155"/>
      <c r="O123" s="156"/>
      <c r="P123" s="155"/>
      <c r="Q123" s="155"/>
      <c r="R123" s="155"/>
      <c r="S123" s="155"/>
    </row>
    <row r="124" spans="1:19">
      <c r="A124" s="155"/>
      <c r="B124" s="155"/>
      <c r="C124" s="155"/>
      <c r="D124" s="155"/>
      <c r="E124" s="155"/>
      <c r="F124" s="155"/>
      <c r="G124" s="155"/>
      <c r="H124" s="155"/>
      <c r="I124" s="155"/>
      <c r="J124" s="155"/>
      <c r="K124" s="155"/>
      <c r="L124" s="155"/>
      <c r="M124" s="155"/>
      <c r="N124" s="155"/>
      <c r="O124" s="156"/>
      <c r="P124" s="155"/>
      <c r="Q124" s="155"/>
      <c r="R124" s="155"/>
      <c r="S124" s="155"/>
    </row>
    <row r="125" spans="1:19">
      <c r="A125" s="155"/>
      <c r="B125" s="155"/>
      <c r="C125" s="155"/>
      <c r="D125" s="155"/>
      <c r="E125" s="155"/>
      <c r="F125" s="155"/>
      <c r="G125" s="155"/>
      <c r="H125" s="155"/>
      <c r="I125" s="155"/>
      <c r="J125" s="155"/>
      <c r="K125" s="155"/>
      <c r="L125" s="155"/>
      <c r="M125" s="155"/>
      <c r="N125" s="155"/>
      <c r="O125" s="156"/>
      <c r="P125" s="155"/>
      <c r="Q125" s="155"/>
      <c r="R125" s="155"/>
      <c r="S125" s="155"/>
    </row>
    <row r="126" spans="1:19">
      <c r="A126" s="155"/>
      <c r="B126" s="155"/>
      <c r="C126" s="155"/>
      <c r="D126" s="155"/>
      <c r="E126" s="155"/>
      <c r="F126" s="155"/>
      <c r="G126" s="155"/>
      <c r="H126" s="155"/>
      <c r="I126" s="155"/>
      <c r="J126" s="155"/>
      <c r="K126" s="155"/>
      <c r="L126" s="155"/>
      <c r="M126" s="155"/>
      <c r="N126" s="155"/>
      <c r="O126" s="156"/>
      <c r="P126" s="155"/>
      <c r="Q126" s="155"/>
      <c r="R126" s="155"/>
      <c r="S126" s="155"/>
    </row>
    <row r="127" spans="1:19">
      <c r="A127" s="155"/>
      <c r="B127" s="155"/>
      <c r="C127" s="155"/>
      <c r="D127" s="155"/>
      <c r="E127" s="155"/>
      <c r="F127" s="155"/>
      <c r="G127" s="155"/>
      <c r="H127" s="155"/>
      <c r="I127" s="155"/>
      <c r="J127" s="155"/>
      <c r="K127" s="155"/>
      <c r="L127" s="155"/>
      <c r="M127" s="155"/>
      <c r="N127" s="155"/>
      <c r="O127" s="156"/>
      <c r="P127" s="155"/>
      <c r="Q127" s="155"/>
      <c r="R127" s="155"/>
      <c r="S127" s="155"/>
    </row>
    <row r="128" spans="1:19">
      <c r="A128" s="155"/>
      <c r="B128" s="155"/>
      <c r="C128" s="155"/>
      <c r="D128" s="155"/>
      <c r="E128" s="155"/>
      <c r="F128" s="155"/>
      <c r="G128" s="155"/>
      <c r="H128" s="155"/>
      <c r="I128" s="155"/>
      <c r="J128" s="155"/>
      <c r="K128" s="155"/>
      <c r="L128" s="155"/>
      <c r="M128" s="155"/>
      <c r="N128" s="155"/>
      <c r="O128" s="156"/>
      <c r="P128" s="155"/>
      <c r="Q128" s="155"/>
      <c r="R128" s="155"/>
      <c r="S128" s="155"/>
    </row>
    <row r="129" spans="1:19">
      <c r="A129" s="155"/>
      <c r="B129" s="155"/>
      <c r="C129" s="155"/>
      <c r="D129" s="155"/>
      <c r="E129" s="155"/>
      <c r="F129" s="155"/>
      <c r="G129" s="155"/>
      <c r="H129" s="155"/>
      <c r="I129" s="155"/>
      <c r="J129" s="155"/>
      <c r="K129" s="155"/>
      <c r="L129" s="155"/>
      <c r="M129" s="155"/>
      <c r="N129" s="155"/>
      <c r="O129" s="156"/>
      <c r="P129" s="155"/>
      <c r="Q129" s="155"/>
      <c r="R129" s="155"/>
      <c r="S129" s="155"/>
    </row>
    <row r="130" spans="1:19">
      <c r="A130" s="155"/>
      <c r="B130" s="155"/>
      <c r="C130" s="155"/>
      <c r="D130" s="155"/>
      <c r="E130" s="155"/>
      <c r="F130" s="155"/>
      <c r="G130" s="155"/>
      <c r="H130" s="155"/>
      <c r="I130" s="155"/>
      <c r="J130" s="155"/>
      <c r="K130" s="155"/>
      <c r="L130" s="155"/>
      <c r="M130" s="155"/>
      <c r="N130" s="155"/>
      <c r="O130" s="156"/>
      <c r="P130" s="155"/>
      <c r="Q130" s="155"/>
      <c r="R130" s="155"/>
      <c r="S130" s="155"/>
    </row>
    <row r="131" spans="1:19">
      <c r="A131" s="155"/>
      <c r="B131" s="155"/>
      <c r="C131" s="155"/>
      <c r="D131" s="155"/>
      <c r="E131" s="155"/>
      <c r="F131" s="155"/>
      <c r="G131" s="155"/>
      <c r="H131" s="155"/>
      <c r="I131" s="155"/>
      <c r="J131" s="155"/>
      <c r="K131" s="155"/>
      <c r="L131" s="155"/>
      <c r="M131" s="155"/>
      <c r="N131" s="155"/>
      <c r="O131" s="156"/>
      <c r="P131" s="155"/>
      <c r="Q131" s="155"/>
      <c r="R131" s="155"/>
      <c r="S131" s="155"/>
    </row>
    <row r="132" spans="1:19">
      <c r="A132" s="155"/>
      <c r="B132" s="155"/>
      <c r="C132" s="155"/>
      <c r="D132" s="155"/>
      <c r="E132" s="155"/>
      <c r="F132" s="155"/>
      <c r="G132" s="155"/>
      <c r="H132" s="155"/>
      <c r="I132" s="155"/>
      <c r="J132" s="155"/>
      <c r="K132" s="155"/>
      <c r="L132" s="155"/>
      <c r="M132" s="155"/>
      <c r="N132" s="155"/>
      <c r="O132" s="156"/>
      <c r="P132" s="155"/>
      <c r="Q132" s="155"/>
      <c r="R132" s="155"/>
      <c r="S132" s="155"/>
    </row>
  </sheetData>
  <mergeCells count="3">
    <mergeCell ref="A105:G105"/>
    <mergeCell ref="A106:L106"/>
    <mergeCell ref="A107:K10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rgb="FFFF8D7E"/>
  </sheetPr>
  <dimension ref="A1:U185"/>
  <sheetViews>
    <sheetView workbookViewId="0">
      <selection sqref="A1:K1"/>
    </sheetView>
  </sheetViews>
  <sheetFormatPr baseColWidth="10" defaultRowHeight="18"/>
  <cols>
    <col min="1" max="1" width="10.33203125" customWidth="1"/>
    <col min="3" max="3" width="20.5546875" customWidth="1"/>
  </cols>
  <sheetData>
    <row r="1" spans="1:21">
      <c r="A1" s="124" t="s">
        <v>387</v>
      </c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</row>
    <row r="2" spans="1:21">
      <c r="A2" s="133" t="s">
        <v>287</v>
      </c>
      <c r="B2" s="133" t="s">
        <v>288</v>
      </c>
      <c r="C2" s="173" t="s">
        <v>84</v>
      </c>
      <c r="D2" s="157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</row>
    <row r="3" spans="1:21">
      <c r="A3" s="134" t="s">
        <v>289</v>
      </c>
      <c r="B3" s="136" t="s">
        <v>232</v>
      </c>
      <c r="C3" s="174">
        <v>0.56453398273190203</v>
      </c>
      <c r="D3" s="157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</row>
    <row r="4" spans="1:21">
      <c r="A4" s="135" t="s">
        <v>290</v>
      </c>
      <c r="B4" s="138" t="s">
        <v>291</v>
      </c>
      <c r="C4" s="175">
        <v>1.0113694213473601</v>
      </c>
      <c r="D4" s="157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</row>
    <row r="5" spans="1:21">
      <c r="A5" s="135" t="s">
        <v>292</v>
      </c>
      <c r="B5" s="138" t="s">
        <v>293</v>
      </c>
      <c r="C5" s="175">
        <v>0.54419525065963104</v>
      </c>
      <c r="D5" s="157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</row>
    <row r="6" spans="1:21">
      <c r="A6" s="135" t="s">
        <v>294</v>
      </c>
      <c r="B6" s="138" t="s">
        <v>295</v>
      </c>
      <c r="C6" s="175">
        <v>1.6657990629880299</v>
      </c>
      <c r="D6" s="157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</row>
    <row r="7" spans="1:21">
      <c r="A7" s="135" t="s">
        <v>296</v>
      </c>
      <c r="B7" s="138" t="s">
        <v>297</v>
      </c>
      <c r="C7" s="175">
        <v>1.41763995167137</v>
      </c>
      <c r="D7" s="157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</row>
    <row r="8" spans="1:21">
      <c r="A8" s="135" t="s">
        <v>298</v>
      </c>
      <c r="B8" s="138" t="s">
        <v>299</v>
      </c>
      <c r="C8" s="175">
        <v>-0.113751263902932</v>
      </c>
      <c r="D8" s="157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</row>
    <row r="9" spans="1:21">
      <c r="A9" s="135" t="s">
        <v>300</v>
      </c>
      <c r="B9" s="138" t="s">
        <v>301</v>
      </c>
      <c r="C9" s="175">
        <v>0.73991170801467399</v>
      </c>
      <c r="D9" s="157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</row>
    <row r="10" spans="1:21">
      <c r="A10" s="135" t="s">
        <v>302</v>
      </c>
      <c r="B10" s="138" t="s">
        <v>303</v>
      </c>
      <c r="C10" s="175">
        <v>0.19767031415460601</v>
      </c>
      <c r="D10" s="157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</row>
    <row r="11" spans="1:21">
      <c r="A11" s="135" t="s">
        <v>304</v>
      </c>
      <c r="B11" s="138" t="s">
        <v>305</v>
      </c>
      <c r="C11" s="175">
        <v>0.66187907469305396</v>
      </c>
      <c r="D11" s="157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</row>
    <row r="12" spans="1:21">
      <c r="A12" s="135" t="s">
        <v>306</v>
      </c>
      <c r="B12" s="138" t="s">
        <v>307</v>
      </c>
      <c r="C12" s="175">
        <v>1.32450331125828</v>
      </c>
      <c r="D12" s="157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</row>
    <row r="13" spans="1:21">
      <c r="A13" s="135" t="s">
        <v>308</v>
      </c>
      <c r="B13" s="138" t="s">
        <v>309</v>
      </c>
      <c r="C13" s="175">
        <v>4.2951636457349E-2</v>
      </c>
      <c r="D13" s="157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</row>
    <row r="14" spans="1:21">
      <c r="A14" s="135" t="s">
        <v>310</v>
      </c>
      <c r="B14" s="138" t="s">
        <v>311</v>
      </c>
      <c r="C14" s="175">
        <v>1.0827350829704601</v>
      </c>
      <c r="D14" s="157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</row>
    <row r="15" spans="1:21">
      <c r="A15" s="135" t="s">
        <v>312</v>
      </c>
      <c r="B15" s="138" t="s">
        <v>313</v>
      </c>
      <c r="C15" s="175">
        <v>1.6145555874277799</v>
      </c>
      <c r="D15" s="157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</row>
    <row r="16" spans="1:21">
      <c r="A16" s="135" t="s">
        <v>314</v>
      </c>
      <c r="B16" s="138" t="s">
        <v>315</v>
      </c>
      <c r="C16" s="175">
        <v>0.93340693531389596</v>
      </c>
      <c r="D16" s="157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</row>
    <row r="17" spans="1:21">
      <c r="A17" s="135" t="s">
        <v>316</v>
      </c>
      <c r="B17" s="138" t="s">
        <v>317</v>
      </c>
      <c r="C17" s="175">
        <v>1.5948422124194099</v>
      </c>
      <c r="D17" s="157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</row>
    <row r="18" spans="1:21">
      <c r="A18" s="135" t="s">
        <v>318</v>
      </c>
      <c r="B18" s="138" t="s">
        <v>319</v>
      </c>
      <c r="C18" s="175">
        <v>1.4006092650302899</v>
      </c>
      <c r="D18" s="157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</row>
    <row r="19" spans="1:21">
      <c r="A19" s="135" t="s">
        <v>320</v>
      </c>
      <c r="B19" s="138" t="s">
        <v>321</v>
      </c>
      <c r="C19" s="175">
        <v>-0.47124995249496399</v>
      </c>
      <c r="D19" s="157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</row>
    <row r="20" spans="1:21">
      <c r="A20" s="135" t="s">
        <v>322</v>
      </c>
      <c r="B20" s="138" t="s">
        <v>323</v>
      </c>
      <c r="C20" s="175">
        <v>-0.120627261761158</v>
      </c>
      <c r="D20" s="157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</row>
    <row r="21" spans="1:21">
      <c r="A21" s="135" t="s">
        <v>324</v>
      </c>
      <c r="B21" s="138" t="s">
        <v>325</v>
      </c>
      <c r="C21" s="175">
        <v>-1.3806989788580499</v>
      </c>
      <c r="D21" s="157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</row>
    <row r="22" spans="1:21">
      <c r="A22" s="135" t="s">
        <v>326</v>
      </c>
      <c r="B22" s="138" t="s">
        <v>327</v>
      </c>
      <c r="C22" s="175">
        <v>0.715800636267232</v>
      </c>
      <c r="D22" s="157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</row>
    <row r="23" spans="1:21">
      <c r="A23" s="135" t="s">
        <v>328</v>
      </c>
      <c r="B23" s="138" t="s">
        <v>329</v>
      </c>
      <c r="C23" s="175">
        <v>1.10001447387466</v>
      </c>
      <c r="D23" s="157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</row>
    <row r="24" spans="1:21">
      <c r="A24" s="135" t="s">
        <v>330</v>
      </c>
      <c r="B24" s="138" t="s">
        <v>331</v>
      </c>
      <c r="C24" s="175">
        <v>-3.7643861892583099</v>
      </c>
      <c r="D24" s="157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</row>
    <row r="25" spans="1:21">
      <c r="A25" s="135" t="s">
        <v>332</v>
      </c>
      <c r="B25" s="138" t="s">
        <v>333</v>
      </c>
      <c r="C25" s="175">
        <v>-3.1226365943429499</v>
      </c>
      <c r="D25" s="157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</row>
    <row r="26" spans="1:21">
      <c r="A26" s="135" t="s">
        <v>334</v>
      </c>
      <c r="B26" s="138" t="s">
        <v>335</v>
      </c>
      <c r="C26" s="175">
        <v>1.4792899408283999</v>
      </c>
      <c r="D26" s="157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</row>
    <row r="27" spans="1:21">
      <c r="A27" s="135" t="s">
        <v>336</v>
      </c>
      <c r="B27" s="138" t="s">
        <v>284</v>
      </c>
      <c r="C27" s="175">
        <v>1.1774150388011799</v>
      </c>
      <c r="D27" s="157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</row>
    <row r="28" spans="1:21">
      <c r="A28" s="135" t="s">
        <v>337</v>
      </c>
      <c r="B28" s="138" t="s">
        <v>280</v>
      </c>
      <c r="C28" s="175">
        <v>1.28507174983937</v>
      </c>
      <c r="D28" s="157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</row>
    <row r="29" spans="1:21">
      <c r="A29" s="135" t="s">
        <v>338</v>
      </c>
      <c r="B29" s="138" t="s">
        <v>278</v>
      </c>
      <c r="C29" s="175">
        <v>0.46143704680289999</v>
      </c>
      <c r="D29" s="157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</row>
    <row r="30" spans="1:21">
      <c r="A30" s="135" t="s">
        <v>339</v>
      </c>
      <c r="B30" s="138" t="s">
        <v>282</v>
      </c>
      <c r="C30" s="175">
        <v>-2.3872045834328</v>
      </c>
      <c r="D30" s="157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</row>
    <row r="31" spans="1:21">
      <c r="A31" s="135" t="s">
        <v>340</v>
      </c>
      <c r="B31" s="138" t="s">
        <v>286</v>
      </c>
      <c r="C31" s="175">
        <v>-8.65573770491803</v>
      </c>
      <c r="D31" s="172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</row>
    <row r="32" spans="1:21">
      <c r="A32" s="171" t="s">
        <v>341</v>
      </c>
      <c r="B32" s="167" t="s">
        <v>342</v>
      </c>
      <c r="C32" s="176">
        <v>0.69971537001897499</v>
      </c>
      <c r="D32" s="157"/>
      <c r="E32" s="157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</row>
    <row r="33" spans="1:21" s="61" customFormat="1">
      <c r="A33" s="183" t="s">
        <v>365</v>
      </c>
      <c r="B33" s="183"/>
      <c r="C33" s="183"/>
      <c r="D33" s="183"/>
      <c r="E33" s="183"/>
      <c r="F33" s="69"/>
      <c r="G33" s="69"/>
      <c r="M33" s="182"/>
    </row>
    <row r="34" spans="1:21" ht="18" customHeight="1">
      <c r="A34" s="232" t="s">
        <v>367</v>
      </c>
      <c r="B34" s="232"/>
      <c r="C34" s="232"/>
      <c r="D34" s="232"/>
      <c r="E34" s="232"/>
      <c r="F34" s="232"/>
      <c r="G34" s="232"/>
      <c r="H34" s="181"/>
      <c r="I34" s="181"/>
      <c r="J34" s="181"/>
      <c r="K34" s="181"/>
      <c r="L34" s="181"/>
      <c r="M34" s="155"/>
      <c r="N34" s="155"/>
      <c r="O34" s="155"/>
      <c r="P34" s="155"/>
      <c r="Q34" s="155"/>
      <c r="R34" s="155"/>
      <c r="S34" s="155"/>
      <c r="T34" s="155"/>
      <c r="U34" s="155"/>
    </row>
    <row r="35" spans="1:21">
      <c r="A35" s="232" t="s">
        <v>69</v>
      </c>
      <c r="B35" s="232"/>
      <c r="C35" s="232"/>
      <c r="D35" s="232"/>
      <c r="E35" s="232"/>
      <c r="F35" s="232"/>
      <c r="G35" s="232"/>
      <c r="H35" s="232"/>
      <c r="I35" s="232"/>
      <c r="J35" s="232"/>
      <c r="K35" s="232"/>
      <c r="L35" s="232"/>
      <c r="M35" s="155"/>
      <c r="N35" s="155"/>
      <c r="O35" s="155"/>
      <c r="P35" s="155"/>
      <c r="Q35" s="155"/>
      <c r="R35" s="155"/>
      <c r="S35" s="155"/>
      <c r="T35" s="155"/>
      <c r="U35" s="155"/>
    </row>
    <row r="36" spans="1:21">
      <c r="A36" s="233" t="s">
        <v>68</v>
      </c>
      <c r="B36" s="233"/>
      <c r="C36" s="233"/>
      <c r="D36" s="233"/>
      <c r="E36" s="233"/>
      <c r="F36" s="233"/>
      <c r="G36" s="233"/>
      <c r="H36" s="233"/>
      <c r="I36" s="233"/>
      <c r="J36" s="233"/>
      <c r="K36" s="233"/>
      <c r="L36" s="181"/>
      <c r="M36" s="155"/>
      <c r="N36" s="155"/>
      <c r="O36" s="155"/>
      <c r="P36" s="155"/>
      <c r="Q36" s="155"/>
      <c r="R36" s="155"/>
      <c r="S36" s="155"/>
      <c r="T36" s="155"/>
      <c r="U36" s="155"/>
    </row>
    <row r="37" spans="1:21">
      <c r="A37" s="155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</row>
    <row r="38" spans="1:21">
      <c r="A38" s="155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</row>
    <row r="39" spans="1:21">
      <c r="A39" s="155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</row>
    <row r="40" spans="1:21">
      <c r="A40" s="155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</row>
    <row r="41" spans="1:21">
      <c r="A41" s="155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</row>
    <row r="42" spans="1:21">
      <c r="A42" s="155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</row>
    <row r="43" spans="1:21">
      <c r="A43" s="155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</row>
    <row r="44" spans="1:21">
      <c r="A44" s="155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</row>
    <row r="45" spans="1:21">
      <c r="A45" s="155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</row>
    <row r="46" spans="1:21">
      <c r="A46" s="155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</row>
    <row r="47" spans="1:21">
      <c r="A47" s="155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</row>
    <row r="48" spans="1:21">
      <c r="A48" s="155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</row>
    <row r="49" spans="1:21">
      <c r="A49" s="155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</row>
    <row r="50" spans="1:21">
      <c r="A50" s="155"/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</row>
    <row r="51" spans="1:21">
      <c r="A51" s="155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5"/>
    </row>
    <row r="52" spans="1:21">
      <c r="A52" s="155"/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</row>
    <row r="53" spans="1:21">
      <c r="A53" s="155"/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</row>
    <row r="54" spans="1:21">
      <c r="A54" s="155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</row>
    <row r="55" spans="1:21">
      <c r="A55" s="155"/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</row>
    <row r="56" spans="1:21">
      <c r="A56" s="155"/>
      <c r="B56" s="155"/>
      <c r="C56" s="155"/>
      <c r="D56" s="155"/>
      <c r="E56" s="155"/>
      <c r="F56" s="155"/>
      <c r="G56" s="155"/>
      <c r="H56" s="155"/>
      <c r="I56" s="155"/>
      <c r="J56" s="155"/>
      <c r="K56" s="155"/>
      <c r="L56" s="155"/>
      <c r="M56" s="155"/>
      <c r="N56" s="155"/>
      <c r="O56" s="155"/>
      <c r="P56" s="155"/>
      <c r="Q56" s="155"/>
      <c r="R56" s="155"/>
      <c r="S56" s="155"/>
      <c r="T56" s="155"/>
      <c r="U56" s="155"/>
    </row>
    <row r="57" spans="1:21">
      <c r="A57" s="155"/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</row>
    <row r="58" spans="1:21">
      <c r="A58" s="155"/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5"/>
    </row>
    <row r="59" spans="1:21">
      <c r="A59" s="155"/>
      <c r="B59" s="155"/>
      <c r="C59" s="155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</row>
    <row r="60" spans="1:21">
      <c r="A60" s="155"/>
      <c r="B60" s="155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</row>
    <row r="61" spans="1:21">
      <c r="A61" s="155"/>
      <c r="B61" s="155"/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</row>
    <row r="62" spans="1:21">
      <c r="A62" s="155"/>
      <c r="B62" s="155"/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</row>
    <row r="63" spans="1:21">
      <c r="A63" s="155"/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</row>
    <row r="64" spans="1:21">
      <c r="A64" s="155"/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</row>
    <row r="65" spans="1:21">
      <c r="A65" s="155"/>
      <c r="B65" s="155"/>
      <c r="C65" s="155"/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</row>
    <row r="66" spans="1:21">
      <c r="A66" s="155"/>
      <c r="B66" s="155"/>
      <c r="C66" s="155"/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</row>
    <row r="67" spans="1:21">
      <c r="A67" s="155"/>
      <c r="B67" s="155"/>
      <c r="C67" s="155"/>
      <c r="D67" s="155"/>
      <c r="E67" s="155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</row>
    <row r="68" spans="1:21">
      <c r="A68" s="155"/>
      <c r="B68" s="155"/>
      <c r="C68" s="155"/>
      <c r="D68" s="155"/>
      <c r="E68" s="155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</row>
    <row r="69" spans="1:21">
      <c r="A69" s="155"/>
      <c r="B69" s="155"/>
      <c r="C69" s="155"/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</row>
    <row r="70" spans="1:21">
      <c r="A70" s="155"/>
      <c r="B70" s="155"/>
      <c r="C70" s="155"/>
      <c r="D70" s="155"/>
      <c r="E70" s="155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</row>
    <row r="71" spans="1:21">
      <c r="A71" s="155"/>
      <c r="B71" s="155"/>
      <c r="C71" s="155"/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</row>
    <row r="72" spans="1:21">
      <c r="A72" s="155"/>
      <c r="B72" s="155"/>
      <c r="C72" s="155"/>
      <c r="D72" s="155"/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</row>
    <row r="73" spans="1:21">
      <c r="A73" s="155"/>
      <c r="B73" s="155"/>
      <c r="C73" s="155"/>
      <c r="D73" s="155"/>
      <c r="E73" s="155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</row>
    <row r="74" spans="1:21">
      <c r="A74" s="155"/>
      <c r="B74" s="155"/>
      <c r="C74" s="155"/>
      <c r="D74" s="155"/>
      <c r="E74" s="155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</row>
    <row r="75" spans="1:21">
      <c r="A75" s="155"/>
      <c r="B75" s="155"/>
      <c r="C75" s="155"/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</row>
    <row r="76" spans="1:21">
      <c r="A76" s="155"/>
      <c r="B76" s="155"/>
      <c r="C76" s="155"/>
      <c r="D76" s="155"/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</row>
    <row r="77" spans="1:21">
      <c r="A77" s="155"/>
      <c r="B77" s="155"/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</row>
    <row r="78" spans="1:21">
      <c r="A78" s="155"/>
      <c r="B78" s="155"/>
      <c r="C78" s="155"/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</row>
    <row r="79" spans="1:21">
      <c r="A79" s="155"/>
      <c r="B79" s="155"/>
      <c r="C79" s="155"/>
      <c r="D79" s="155"/>
      <c r="E79" s="155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</row>
    <row r="80" spans="1:21">
      <c r="A80" s="155"/>
      <c r="B80" s="155"/>
      <c r="C80" s="155"/>
      <c r="D80" s="155"/>
      <c r="E80" s="155"/>
      <c r="F80" s="15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</row>
    <row r="81" spans="1:21">
      <c r="A81" s="155"/>
      <c r="B81" s="155"/>
      <c r="C81" s="155"/>
      <c r="D81" s="155"/>
      <c r="E81" s="155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</row>
    <row r="82" spans="1:21">
      <c r="A82" s="155"/>
      <c r="B82" s="155"/>
      <c r="C82" s="155"/>
      <c r="D82" s="155"/>
      <c r="E82" s="155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</row>
    <row r="83" spans="1:21">
      <c r="A83" s="155"/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</row>
    <row r="84" spans="1:21">
      <c r="A84" s="155"/>
      <c r="B84" s="155"/>
      <c r="C84" s="155"/>
      <c r="D84" s="155"/>
      <c r="E84" s="155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</row>
    <row r="85" spans="1:21">
      <c r="A85" s="155"/>
      <c r="B85" s="155"/>
      <c r="C85" s="155"/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5"/>
      <c r="Q85" s="155"/>
      <c r="R85" s="155"/>
      <c r="S85" s="155"/>
      <c r="T85" s="155"/>
      <c r="U85" s="155"/>
    </row>
    <row r="86" spans="1:21">
      <c r="A86" s="155"/>
      <c r="B86" s="155"/>
      <c r="C86" s="155"/>
      <c r="D86" s="155"/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5"/>
      <c r="P86" s="155"/>
      <c r="Q86" s="155"/>
      <c r="R86" s="155"/>
      <c r="S86" s="155"/>
      <c r="T86" s="155"/>
      <c r="U86" s="155"/>
    </row>
    <row r="87" spans="1:21">
      <c r="A87" s="155"/>
      <c r="B87" s="155"/>
      <c r="C87" s="155"/>
      <c r="D87" s="155"/>
      <c r="E87" s="155"/>
      <c r="F87" s="155"/>
      <c r="G87" s="155"/>
      <c r="H87" s="155"/>
      <c r="I87" s="155"/>
      <c r="J87" s="155"/>
      <c r="K87" s="155"/>
      <c r="L87" s="155"/>
      <c r="M87" s="155"/>
      <c r="N87" s="155"/>
      <c r="O87" s="155"/>
      <c r="P87" s="155"/>
      <c r="Q87" s="155"/>
      <c r="R87" s="155"/>
      <c r="S87" s="155"/>
      <c r="T87" s="155"/>
      <c r="U87" s="155"/>
    </row>
    <row r="88" spans="1:21">
      <c r="A88" s="155"/>
      <c r="B88" s="155"/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</row>
    <row r="89" spans="1:21">
      <c r="A89" s="155"/>
      <c r="B89" s="155"/>
      <c r="C89" s="155"/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155"/>
      <c r="O89" s="155"/>
      <c r="P89" s="155"/>
      <c r="Q89" s="155"/>
      <c r="R89" s="155"/>
      <c r="S89" s="155"/>
      <c r="T89" s="155"/>
      <c r="U89" s="155"/>
    </row>
    <row r="90" spans="1:21">
      <c r="A90" s="155"/>
      <c r="B90" s="155"/>
      <c r="C90" s="155"/>
      <c r="D90" s="155"/>
      <c r="E90" s="155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55"/>
      <c r="Q90" s="155"/>
      <c r="R90" s="155"/>
      <c r="S90" s="155"/>
      <c r="T90" s="155"/>
      <c r="U90" s="155"/>
    </row>
    <row r="91" spans="1:21">
      <c r="A91" s="155"/>
      <c r="B91" s="155"/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155"/>
      <c r="O91" s="155"/>
      <c r="P91" s="155"/>
      <c r="Q91" s="155"/>
      <c r="R91" s="155"/>
      <c r="S91" s="155"/>
      <c r="T91" s="155"/>
      <c r="U91" s="155"/>
    </row>
    <row r="92" spans="1:21">
      <c r="A92" s="155"/>
      <c r="B92" s="155"/>
      <c r="C92" s="155"/>
      <c r="D92" s="155"/>
      <c r="E92" s="155"/>
      <c r="F92" s="15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</row>
    <row r="93" spans="1:21">
      <c r="A93" s="155"/>
      <c r="B93" s="155"/>
      <c r="C93" s="155"/>
      <c r="D93" s="155"/>
      <c r="E93" s="155"/>
      <c r="F93" s="155"/>
      <c r="G93" s="155"/>
      <c r="H93" s="155"/>
      <c r="I93" s="155"/>
      <c r="J93" s="155"/>
      <c r="K93" s="155"/>
      <c r="L93" s="155"/>
      <c r="M93" s="155"/>
      <c r="N93" s="155"/>
      <c r="O93" s="155"/>
      <c r="P93" s="155"/>
      <c r="Q93" s="155"/>
      <c r="R93" s="155"/>
      <c r="S93" s="155"/>
      <c r="T93" s="155"/>
      <c r="U93" s="155"/>
    </row>
    <row r="94" spans="1:21">
      <c r="A94" s="155"/>
      <c r="B94" s="155"/>
      <c r="C94" s="155"/>
      <c r="D94" s="155"/>
      <c r="E94" s="155"/>
      <c r="F94" s="155"/>
      <c r="G94" s="155"/>
      <c r="H94" s="155"/>
      <c r="I94" s="155"/>
      <c r="J94" s="155"/>
      <c r="K94" s="155"/>
      <c r="L94" s="155"/>
      <c r="M94" s="155"/>
      <c r="N94" s="155"/>
      <c r="O94" s="155"/>
      <c r="P94" s="155"/>
      <c r="Q94" s="155"/>
      <c r="R94" s="155"/>
      <c r="S94" s="155"/>
      <c r="T94" s="155"/>
      <c r="U94" s="155"/>
    </row>
    <row r="95" spans="1:21">
      <c r="A95" s="155"/>
      <c r="B95" s="155"/>
      <c r="C95" s="155"/>
      <c r="D95" s="155"/>
      <c r="E95" s="155"/>
      <c r="F95" s="155"/>
      <c r="G95" s="155"/>
      <c r="H95" s="155"/>
      <c r="I95" s="155"/>
      <c r="J95" s="155"/>
      <c r="K95" s="155"/>
      <c r="L95" s="155"/>
      <c r="M95" s="155"/>
      <c r="N95" s="155"/>
      <c r="O95" s="155"/>
      <c r="P95" s="155"/>
      <c r="Q95" s="155"/>
      <c r="R95" s="155"/>
      <c r="S95" s="155"/>
      <c r="T95" s="155"/>
      <c r="U95" s="155"/>
    </row>
    <row r="96" spans="1:21">
      <c r="A96" s="155"/>
      <c r="B96" s="155"/>
      <c r="C96" s="155"/>
      <c r="D96" s="155"/>
      <c r="E96" s="155"/>
      <c r="F96" s="155"/>
      <c r="G96" s="155"/>
      <c r="H96" s="155"/>
      <c r="I96" s="155"/>
      <c r="J96" s="155"/>
      <c r="K96" s="155"/>
      <c r="L96" s="155"/>
      <c r="M96" s="155"/>
      <c r="N96" s="155"/>
      <c r="O96" s="155"/>
      <c r="P96" s="155"/>
      <c r="Q96" s="155"/>
      <c r="R96" s="155"/>
      <c r="S96" s="155"/>
      <c r="T96" s="155"/>
      <c r="U96" s="155"/>
    </row>
    <row r="97" spans="1:21">
      <c r="A97" s="155"/>
      <c r="B97" s="155"/>
      <c r="C97" s="155"/>
      <c r="D97" s="155"/>
      <c r="E97" s="155"/>
      <c r="F97" s="155"/>
      <c r="G97" s="155"/>
      <c r="H97" s="155"/>
      <c r="I97" s="155"/>
      <c r="J97" s="155"/>
      <c r="K97" s="155"/>
      <c r="L97" s="155"/>
      <c r="M97" s="155"/>
      <c r="N97" s="155"/>
      <c r="O97" s="155"/>
      <c r="P97" s="155"/>
      <c r="Q97" s="155"/>
      <c r="R97" s="155"/>
      <c r="S97" s="155"/>
      <c r="T97" s="155"/>
      <c r="U97" s="155"/>
    </row>
    <row r="98" spans="1:21">
      <c r="A98" s="155"/>
      <c r="B98" s="155"/>
      <c r="C98" s="155"/>
      <c r="D98" s="155"/>
      <c r="E98" s="155"/>
      <c r="F98" s="155"/>
      <c r="G98" s="155"/>
      <c r="H98" s="155"/>
      <c r="I98" s="155"/>
      <c r="J98" s="155"/>
      <c r="K98" s="155"/>
      <c r="L98" s="155"/>
      <c r="M98" s="155"/>
      <c r="N98" s="155"/>
      <c r="O98" s="155"/>
      <c r="P98" s="155"/>
      <c r="Q98" s="155"/>
      <c r="R98" s="155"/>
      <c r="S98" s="155"/>
      <c r="T98" s="155"/>
      <c r="U98" s="155"/>
    </row>
    <row r="99" spans="1:21">
      <c r="A99" s="155"/>
      <c r="B99" s="155"/>
      <c r="C99" s="155"/>
      <c r="D99" s="155"/>
      <c r="E99" s="155"/>
      <c r="F99" s="155"/>
      <c r="G99" s="155"/>
      <c r="H99" s="155"/>
      <c r="I99" s="155"/>
      <c r="J99" s="155"/>
      <c r="K99" s="155"/>
      <c r="L99" s="155"/>
      <c r="M99" s="155"/>
      <c r="N99" s="155"/>
      <c r="O99" s="155"/>
      <c r="P99" s="155"/>
      <c r="Q99" s="155"/>
      <c r="R99" s="155"/>
      <c r="S99" s="155"/>
      <c r="T99" s="155"/>
      <c r="U99" s="155"/>
    </row>
    <row r="100" spans="1:21">
      <c r="A100" s="155"/>
      <c r="B100" s="155"/>
      <c r="C100" s="155"/>
      <c r="D100" s="155"/>
      <c r="E100" s="155"/>
      <c r="F100" s="155"/>
      <c r="G100" s="155"/>
      <c r="H100" s="155"/>
      <c r="I100" s="155"/>
      <c r="J100" s="155"/>
      <c r="K100" s="155"/>
      <c r="L100" s="155"/>
      <c r="M100" s="155"/>
      <c r="N100" s="155"/>
      <c r="O100" s="155"/>
      <c r="P100" s="155"/>
      <c r="Q100" s="155"/>
      <c r="R100" s="155"/>
      <c r="S100" s="155"/>
      <c r="T100" s="155"/>
      <c r="U100" s="155"/>
    </row>
    <row r="101" spans="1:21">
      <c r="A101" s="155"/>
      <c r="B101" s="155"/>
      <c r="C101" s="155"/>
      <c r="D101" s="155"/>
      <c r="E101" s="155"/>
      <c r="F101" s="155"/>
      <c r="G101" s="155"/>
      <c r="H101" s="155"/>
      <c r="I101" s="155"/>
      <c r="J101" s="155"/>
      <c r="K101" s="155"/>
      <c r="L101" s="155"/>
      <c r="M101" s="155"/>
      <c r="N101" s="155"/>
      <c r="O101" s="155"/>
      <c r="P101" s="155"/>
      <c r="Q101" s="155"/>
      <c r="R101" s="155"/>
      <c r="S101" s="155"/>
      <c r="T101" s="155"/>
      <c r="U101" s="155"/>
    </row>
    <row r="102" spans="1:21">
      <c r="A102" s="155"/>
      <c r="B102" s="155"/>
      <c r="C102" s="155"/>
      <c r="D102" s="155"/>
      <c r="E102" s="155"/>
      <c r="F102" s="155"/>
      <c r="G102" s="155"/>
      <c r="H102" s="155"/>
      <c r="I102" s="155"/>
      <c r="J102" s="155"/>
      <c r="K102" s="155"/>
      <c r="L102" s="155"/>
      <c r="M102" s="155"/>
      <c r="N102" s="155"/>
      <c r="O102" s="155"/>
      <c r="P102" s="155"/>
      <c r="Q102" s="155"/>
      <c r="R102" s="155"/>
      <c r="S102" s="155"/>
      <c r="T102" s="155"/>
      <c r="U102" s="155"/>
    </row>
    <row r="103" spans="1:21">
      <c r="A103" s="155"/>
      <c r="B103" s="155"/>
      <c r="C103" s="155"/>
      <c r="D103" s="155"/>
      <c r="E103" s="155"/>
      <c r="F103" s="155"/>
      <c r="G103" s="155"/>
      <c r="H103" s="155"/>
      <c r="I103" s="155"/>
      <c r="J103" s="155"/>
      <c r="K103" s="155"/>
      <c r="L103" s="155"/>
      <c r="M103" s="155"/>
      <c r="N103" s="155"/>
      <c r="O103" s="155"/>
      <c r="P103" s="155"/>
      <c r="Q103" s="155"/>
      <c r="R103" s="155"/>
      <c r="S103" s="155"/>
      <c r="T103" s="155"/>
      <c r="U103" s="155"/>
    </row>
    <row r="104" spans="1:21">
      <c r="A104" s="155"/>
      <c r="B104" s="155"/>
      <c r="C104" s="155"/>
      <c r="D104" s="155"/>
      <c r="E104" s="155"/>
      <c r="F104" s="155"/>
      <c r="G104" s="155"/>
      <c r="H104" s="155"/>
      <c r="I104" s="155"/>
      <c r="J104" s="155"/>
      <c r="K104" s="155"/>
      <c r="L104" s="155"/>
      <c r="M104" s="155"/>
      <c r="N104" s="155"/>
      <c r="O104" s="155"/>
      <c r="P104" s="155"/>
      <c r="Q104" s="155"/>
      <c r="R104" s="155"/>
      <c r="S104" s="155"/>
      <c r="T104" s="155"/>
      <c r="U104" s="155"/>
    </row>
    <row r="105" spans="1:21">
      <c r="A105" s="155"/>
      <c r="B105" s="155"/>
      <c r="C105" s="155"/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  <c r="N105" s="155"/>
      <c r="O105" s="155"/>
      <c r="P105" s="155"/>
      <c r="Q105" s="155"/>
      <c r="R105" s="155"/>
      <c r="S105" s="155"/>
      <c r="T105" s="155"/>
      <c r="U105" s="155"/>
    </row>
    <row r="106" spans="1:21">
      <c r="A106" s="155"/>
      <c r="B106" s="155"/>
      <c r="C106" s="155"/>
      <c r="D106" s="155"/>
      <c r="E106" s="155"/>
      <c r="F106" s="155"/>
      <c r="G106" s="155"/>
      <c r="H106" s="155"/>
      <c r="I106" s="155"/>
      <c r="J106" s="155"/>
      <c r="K106" s="155"/>
      <c r="L106" s="155"/>
      <c r="M106" s="155"/>
      <c r="N106" s="155"/>
      <c r="O106" s="155"/>
      <c r="P106" s="155"/>
      <c r="Q106" s="155"/>
      <c r="R106" s="155"/>
      <c r="S106" s="155"/>
      <c r="T106" s="155"/>
      <c r="U106" s="155"/>
    </row>
    <row r="107" spans="1:21">
      <c r="A107" s="155"/>
      <c r="B107" s="155"/>
      <c r="C107" s="155"/>
      <c r="D107" s="155"/>
      <c r="E107" s="155"/>
      <c r="F107" s="155"/>
      <c r="G107" s="155"/>
      <c r="H107" s="155"/>
      <c r="I107" s="155"/>
      <c r="J107" s="155"/>
      <c r="K107" s="155"/>
      <c r="L107" s="155"/>
      <c r="M107" s="155"/>
      <c r="N107" s="155"/>
      <c r="O107" s="155"/>
      <c r="P107" s="155"/>
      <c r="Q107" s="155"/>
      <c r="R107" s="155"/>
      <c r="S107" s="155"/>
      <c r="T107" s="155"/>
      <c r="U107" s="155"/>
    </row>
    <row r="108" spans="1:21">
      <c r="A108" s="155"/>
      <c r="B108" s="155"/>
      <c r="C108" s="155"/>
      <c r="D108" s="155"/>
      <c r="E108" s="155"/>
      <c r="F108" s="155"/>
      <c r="G108" s="155"/>
      <c r="H108" s="155"/>
      <c r="I108" s="155"/>
      <c r="J108" s="155"/>
      <c r="K108" s="155"/>
      <c r="L108" s="155"/>
      <c r="M108" s="155"/>
      <c r="N108" s="155"/>
      <c r="O108" s="155"/>
      <c r="P108" s="155"/>
      <c r="Q108" s="155"/>
      <c r="R108" s="155"/>
      <c r="S108" s="155"/>
      <c r="T108" s="155"/>
      <c r="U108" s="155"/>
    </row>
    <row r="109" spans="1:21">
      <c r="A109" s="155"/>
      <c r="B109" s="155"/>
      <c r="C109" s="155"/>
      <c r="D109" s="155"/>
      <c r="E109" s="155"/>
      <c r="F109" s="155"/>
      <c r="G109" s="155"/>
      <c r="H109" s="155"/>
      <c r="I109" s="155"/>
      <c r="J109" s="155"/>
      <c r="K109" s="155"/>
      <c r="L109" s="155"/>
      <c r="M109" s="155"/>
      <c r="N109" s="155"/>
      <c r="O109" s="155"/>
      <c r="P109" s="155"/>
      <c r="Q109" s="155"/>
      <c r="R109" s="155"/>
      <c r="S109" s="155"/>
      <c r="T109" s="155"/>
      <c r="U109" s="155"/>
    </row>
    <row r="110" spans="1:21">
      <c r="A110" s="155"/>
      <c r="B110" s="155"/>
      <c r="C110" s="155"/>
      <c r="D110" s="155"/>
      <c r="E110" s="155"/>
      <c r="F110" s="155"/>
      <c r="G110" s="155"/>
      <c r="H110" s="155"/>
      <c r="I110" s="155"/>
      <c r="J110" s="155"/>
      <c r="K110" s="155"/>
      <c r="L110" s="155"/>
      <c r="M110" s="155"/>
      <c r="N110" s="155"/>
      <c r="O110" s="155"/>
      <c r="P110" s="155"/>
      <c r="Q110" s="155"/>
      <c r="R110" s="155"/>
      <c r="S110" s="155"/>
      <c r="T110" s="155"/>
      <c r="U110" s="155"/>
    </row>
    <row r="111" spans="1:21">
      <c r="A111" s="155"/>
      <c r="B111" s="155"/>
      <c r="C111" s="155"/>
      <c r="D111" s="155"/>
      <c r="E111" s="155"/>
      <c r="F111" s="155"/>
      <c r="G111" s="155"/>
      <c r="H111" s="155"/>
      <c r="I111" s="155"/>
      <c r="J111" s="155"/>
      <c r="K111" s="155"/>
      <c r="L111" s="155"/>
      <c r="M111" s="155"/>
      <c r="N111" s="155"/>
      <c r="O111" s="155"/>
      <c r="P111" s="155"/>
      <c r="Q111" s="155"/>
      <c r="R111" s="155"/>
      <c r="S111" s="155"/>
      <c r="T111" s="155"/>
      <c r="U111" s="155"/>
    </row>
    <row r="112" spans="1:21">
      <c r="A112" s="155"/>
      <c r="B112" s="155"/>
      <c r="C112" s="155"/>
      <c r="D112" s="155"/>
      <c r="E112" s="155"/>
      <c r="F112" s="155"/>
      <c r="G112" s="155"/>
      <c r="H112" s="155"/>
      <c r="I112" s="155"/>
      <c r="J112" s="155"/>
      <c r="K112" s="155"/>
      <c r="L112" s="155"/>
      <c r="M112" s="155"/>
      <c r="N112" s="155"/>
      <c r="O112" s="155"/>
      <c r="P112" s="155"/>
      <c r="Q112" s="155"/>
      <c r="R112" s="155"/>
      <c r="S112" s="155"/>
      <c r="T112" s="155"/>
      <c r="U112" s="155"/>
    </row>
    <row r="113" spans="1:21">
      <c r="A113" s="155"/>
      <c r="B113" s="155"/>
      <c r="C113" s="155"/>
      <c r="D113" s="155"/>
      <c r="E113" s="155"/>
      <c r="F113" s="155"/>
      <c r="G113" s="155"/>
      <c r="H113" s="155"/>
      <c r="I113" s="155"/>
      <c r="J113" s="155"/>
      <c r="K113" s="155"/>
      <c r="L113" s="155"/>
      <c r="M113" s="155"/>
      <c r="N113" s="155"/>
      <c r="O113" s="155"/>
      <c r="P113" s="155"/>
      <c r="Q113" s="155"/>
      <c r="R113" s="155"/>
      <c r="S113" s="155"/>
      <c r="T113" s="155"/>
      <c r="U113" s="155"/>
    </row>
    <row r="114" spans="1:21">
      <c r="A114" s="155"/>
      <c r="B114" s="155"/>
      <c r="C114" s="155"/>
      <c r="D114" s="155"/>
      <c r="E114" s="155"/>
      <c r="F114" s="155"/>
      <c r="G114" s="155"/>
      <c r="H114" s="155"/>
      <c r="I114" s="155"/>
      <c r="J114" s="155"/>
      <c r="K114" s="155"/>
      <c r="L114" s="155"/>
      <c r="M114" s="155"/>
      <c r="N114" s="155"/>
      <c r="O114" s="155"/>
      <c r="P114" s="155"/>
      <c r="Q114" s="155"/>
      <c r="R114" s="155"/>
      <c r="S114" s="155"/>
      <c r="T114" s="155"/>
      <c r="U114" s="155"/>
    </row>
    <row r="115" spans="1:21">
      <c r="A115" s="155"/>
      <c r="B115" s="155"/>
      <c r="C115" s="155"/>
      <c r="D115" s="155"/>
      <c r="E115" s="155"/>
      <c r="F115" s="155"/>
      <c r="G115" s="155"/>
      <c r="H115" s="155"/>
      <c r="I115" s="155"/>
      <c r="J115" s="155"/>
      <c r="K115" s="155"/>
      <c r="L115" s="155"/>
      <c r="M115" s="155"/>
      <c r="N115" s="155"/>
      <c r="O115" s="155"/>
      <c r="P115" s="155"/>
      <c r="Q115" s="155"/>
      <c r="R115" s="155"/>
      <c r="S115" s="155"/>
      <c r="T115" s="155"/>
      <c r="U115" s="155"/>
    </row>
    <row r="116" spans="1:21">
      <c r="A116" s="155"/>
      <c r="B116" s="155"/>
      <c r="C116" s="155"/>
      <c r="D116" s="155"/>
      <c r="E116" s="155"/>
      <c r="F116" s="155"/>
      <c r="G116" s="155"/>
      <c r="H116" s="155"/>
      <c r="I116" s="155"/>
      <c r="J116" s="155"/>
      <c r="K116" s="155"/>
      <c r="L116" s="155"/>
      <c r="M116" s="155"/>
      <c r="N116" s="155"/>
      <c r="O116" s="155"/>
      <c r="P116" s="155"/>
      <c r="Q116" s="155"/>
      <c r="R116" s="155"/>
      <c r="S116" s="155"/>
      <c r="T116" s="155"/>
      <c r="U116" s="155"/>
    </row>
    <row r="117" spans="1:21">
      <c r="A117" s="155"/>
      <c r="B117" s="155"/>
      <c r="C117" s="155"/>
      <c r="D117" s="155"/>
      <c r="E117" s="155"/>
      <c r="F117" s="155"/>
      <c r="G117" s="155"/>
      <c r="H117" s="155"/>
      <c r="I117" s="155"/>
      <c r="J117" s="155"/>
      <c r="K117" s="155"/>
      <c r="L117" s="155"/>
      <c r="M117" s="155"/>
      <c r="N117" s="155"/>
      <c r="O117" s="155"/>
      <c r="P117" s="155"/>
      <c r="Q117" s="155"/>
      <c r="R117" s="155"/>
      <c r="S117" s="155"/>
      <c r="T117" s="155"/>
      <c r="U117" s="155"/>
    </row>
    <row r="118" spans="1:21">
      <c r="A118" s="155"/>
      <c r="B118" s="155"/>
      <c r="C118" s="155"/>
      <c r="D118" s="155"/>
      <c r="E118" s="155"/>
      <c r="F118" s="155"/>
      <c r="G118" s="155"/>
      <c r="H118" s="155"/>
      <c r="I118" s="155"/>
      <c r="J118" s="155"/>
      <c r="K118" s="155"/>
      <c r="L118" s="155"/>
      <c r="M118" s="155"/>
      <c r="N118" s="155"/>
      <c r="O118" s="155"/>
      <c r="P118" s="155"/>
      <c r="Q118" s="155"/>
      <c r="R118" s="155"/>
      <c r="S118" s="155"/>
      <c r="T118" s="155"/>
      <c r="U118" s="155"/>
    </row>
    <row r="119" spans="1:21">
      <c r="A119" s="155"/>
      <c r="B119" s="155"/>
      <c r="C119" s="155"/>
      <c r="D119" s="155"/>
      <c r="E119" s="155"/>
      <c r="F119" s="155"/>
      <c r="G119" s="155"/>
      <c r="H119" s="155"/>
      <c r="I119" s="155"/>
      <c r="J119" s="155"/>
      <c r="K119" s="155"/>
      <c r="L119" s="155"/>
      <c r="M119" s="155"/>
      <c r="N119" s="155"/>
      <c r="O119" s="155"/>
      <c r="P119" s="155"/>
      <c r="Q119" s="155"/>
      <c r="R119" s="155"/>
      <c r="S119" s="155"/>
      <c r="T119" s="155"/>
      <c r="U119" s="155"/>
    </row>
    <row r="120" spans="1:21">
      <c r="A120" s="155"/>
      <c r="B120" s="155"/>
      <c r="C120" s="155"/>
      <c r="D120" s="155"/>
      <c r="E120" s="155"/>
      <c r="F120" s="155"/>
      <c r="G120" s="155"/>
      <c r="H120" s="155"/>
      <c r="I120" s="155"/>
      <c r="J120" s="155"/>
      <c r="K120" s="155"/>
      <c r="L120" s="155"/>
      <c r="M120" s="155"/>
      <c r="N120" s="155"/>
      <c r="O120" s="155"/>
      <c r="P120" s="155"/>
      <c r="Q120" s="155"/>
      <c r="R120" s="155"/>
      <c r="S120" s="155"/>
      <c r="T120" s="155"/>
      <c r="U120" s="155"/>
    </row>
    <row r="121" spans="1:21">
      <c r="A121" s="155"/>
      <c r="B121" s="155"/>
      <c r="C121" s="155"/>
      <c r="D121" s="155"/>
      <c r="E121" s="155"/>
      <c r="F121" s="155"/>
      <c r="G121" s="155"/>
      <c r="H121" s="155"/>
      <c r="I121" s="155"/>
      <c r="J121" s="155"/>
      <c r="K121" s="155"/>
      <c r="L121" s="155"/>
      <c r="M121" s="155"/>
      <c r="N121" s="155"/>
      <c r="O121" s="155"/>
      <c r="P121" s="155"/>
      <c r="Q121" s="155"/>
      <c r="R121" s="155"/>
      <c r="S121" s="155"/>
      <c r="T121" s="155"/>
      <c r="U121" s="155"/>
    </row>
    <row r="122" spans="1:21">
      <c r="A122" s="155"/>
      <c r="B122" s="155"/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</row>
    <row r="123" spans="1:21">
      <c r="A123" s="155"/>
      <c r="B123" s="155"/>
      <c r="C123" s="155"/>
      <c r="D123" s="155"/>
      <c r="E123" s="155"/>
      <c r="F123" s="155"/>
      <c r="G123" s="155"/>
      <c r="H123" s="155"/>
      <c r="I123" s="155"/>
      <c r="J123" s="155"/>
      <c r="K123" s="155"/>
      <c r="L123" s="155"/>
      <c r="M123" s="155"/>
      <c r="N123" s="155"/>
      <c r="O123" s="155"/>
      <c r="P123" s="155"/>
      <c r="Q123" s="155"/>
      <c r="R123" s="155"/>
      <c r="S123" s="155"/>
      <c r="T123" s="155"/>
      <c r="U123" s="155"/>
    </row>
    <row r="124" spans="1:21">
      <c r="A124" s="155"/>
      <c r="B124" s="155"/>
      <c r="C124" s="155"/>
      <c r="D124" s="155"/>
      <c r="E124" s="155"/>
      <c r="F124" s="155"/>
      <c r="G124" s="155"/>
      <c r="H124" s="155"/>
      <c r="I124" s="155"/>
      <c r="J124" s="155"/>
      <c r="K124" s="155"/>
      <c r="L124" s="155"/>
      <c r="M124" s="155"/>
      <c r="N124" s="155"/>
      <c r="O124" s="155"/>
      <c r="P124" s="155"/>
      <c r="Q124" s="155"/>
      <c r="R124" s="155"/>
      <c r="S124" s="155"/>
      <c r="T124" s="155"/>
      <c r="U124" s="155"/>
    </row>
    <row r="125" spans="1:21">
      <c r="A125" s="155"/>
      <c r="B125" s="155"/>
      <c r="C125" s="155"/>
      <c r="D125" s="155"/>
      <c r="E125" s="155"/>
      <c r="F125" s="155"/>
      <c r="G125" s="155"/>
      <c r="H125" s="155"/>
      <c r="I125" s="155"/>
      <c r="J125" s="155"/>
      <c r="K125" s="155"/>
      <c r="L125" s="155"/>
      <c r="M125" s="155"/>
      <c r="N125" s="155"/>
      <c r="O125" s="155"/>
      <c r="P125" s="155"/>
      <c r="Q125" s="155"/>
      <c r="R125" s="155"/>
      <c r="S125" s="155"/>
      <c r="T125" s="155"/>
      <c r="U125" s="155"/>
    </row>
    <row r="126" spans="1:21">
      <c r="A126" s="155"/>
      <c r="B126" s="155"/>
      <c r="C126" s="155"/>
      <c r="D126" s="155"/>
      <c r="E126" s="155"/>
      <c r="F126" s="155"/>
      <c r="G126" s="155"/>
      <c r="H126" s="155"/>
      <c r="I126" s="155"/>
      <c r="J126" s="155"/>
      <c r="K126" s="155"/>
      <c r="L126" s="155"/>
      <c r="M126" s="155"/>
      <c r="N126" s="155"/>
      <c r="O126" s="155"/>
      <c r="P126" s="155"/>
      <c r="Q126" s="155"/>
      <c r="R126" s="155"/>
      <c r="S126" s="155"/>
      <c r="T126" s="155"/>
      <c r="U126" s="155"/>
    </row>
    <row r="127" spans="1:21">
      <c r="A127" s="155"/>
      <c r="B127" s="155"/>
      <c r="C127" s="155"/>
      <c r="D127" s="155"/>
      <c r="E127" s="155"/>
      <c r="F127" s="155"/>
      <c r="G127" s="155"/>
      <c r="H127" s="155"/>
      <c r="I127" s="155"/>
      <c r="J127" s="155"/>
      <c r="K127" s="155"/>
      <c r="L127" s="155"/>
      <c r="M127" s="155"/>
      <c r="N127" s="155"/>
      <c r="O127" s="155"/>
      <c r="P127" s="155"/>
      <c r="Q127" s="155"/>
      <c r="R127" s="155"/>
      <c r="S127" s="155"/>
      <c r="T127" s="155"/>
      <c r="U127" s="155"/>
    </row>
    <row r="128" spans="1:21">
      <c r="A128" s="155"/>
      <c r="B128" s="155"/>
      <c r="C128" s="155"/>
      <c r="D128" s="155"/>
      <c r="E128" s="155"/>
      <c r="F128" s="155"/>
      <c r="G128" s="155"/>
      <c r="H128" s="155"/>
      <c r="I128" s="155"/>
      <c r="J128" s="155"/>
      <c r="K128" s="155"/>
      <c r="L128" s="155"/>
      <c r="M128" s="155"/>
      <c r="N128" s="155"/>
      <c r="O128" s="155"/>
      <c r="P128" s="155"/>
      <c r="Q128" s="155"/>
      <c r="R128" s="155"/>
      <c r="S128" s="155"/>
      <c r="T128" s="155"/>
      <c r="U128" s="155"/>
    </row>
    <row r="129" spans="1:21">
      <c r="A129" s="155"/>
      <c r="B129" s="155"/>
      <c r="C129" s="155"/>
      <c r="D129" s="155"/>
      <c r="E129" s="155"/>
      <c r="F129" s="155"/>
      <c r="G129" s="155"/>
      <c r="H129" s="155"/>
      <c r="I129" s="155"/>
      <c r="J129" s="155"/>
      <c r="K129" s="155"/>
      <c r="L129" s="155"/>
      <c r="M129" s="155"/>
      <c r="N129" s="155"/>
      <c r="O129" s="155"/>
      <c r="P129" s="155"/>
      <c r="Q129" s="155"/>
      <c r="R129" s="155"/>
      <c r="S129" s="155"/>
      <c r="T129" s="155"/>
      <c r="U129" s="155"/>
    </row>
    <row r="130" spans="1:21">
      <c r="A130" s="155"/>
      <c r="B130" s="155"/>
      <c r="C130" s="155"/>
      <c r="D130" s="155"/>
      <c r="E130" s="155"/>
      <c r="F130" s="155"/>
      <c r="G130" s="155"/>
      <c r="H130" s="155"/>
      <c r="I130" s="155"/>
      <c r="J130" s="155"/>
      <c r="K130" s="155"/>
      <c r="L130" s="155"/>
      <c r="M130" s="155"/>
      <c r="N130" s="155"/>
      <c r="O130" s="155"/>
      <c r="P130" s="155"/>
      <c r="Q130" s="155"/>
      <c r="R130" s="155"/>
      <c r="S130" s="155"/>
      <c r="T130" s="155"/>
      <c r="U130" s="155"/>
    </row>
    <row r="131" spans="1:21">
      <c r="A131" s="155"/>
      <c r="B131" s="155"/>
      <c r="C131" s="155"/>
      <c r="D131" s="155"/>
      <c r="E131" s="155"/>
      <c r="F131" s="155"/>
      <c r="G131" s="155"/>
      <c r="H131" s="155"/>
      <c r="I131" s="155"/>
      <c r="J131" s="155"/>
      <c r="K131" s="155"/>
      <c r="L131" s="155"/>
      <c r="M131" s="155"/>
      <c r="N131" s="155"/>
      <c r="O131" s="155"/>
      <c r="P131" s="155"/>
      <c r="Q131" s="155"/>
      <c r="R131" s="155"/>
      <c r="S131" s="155"/>
      <c r="T131" s="155"/>
      <c r="U131" s="155"/>
    </row>
    <row r="132" spans="1:21">
      <c r="A132" s="155"/>
      <c r="B132" s="155"/>
      <c r="C132" s="155"/>
      <c r="D132" s="155"/>
      <c r="E132" s="155"/>
      <c r="F132" s="155"/>
      <c r="G132" s="155"/>
      <c r="H132" s="155"/>
      <c r="I132" s="155"/>
      <c r="J132" s="155"/>
      <c r="K132" s="155"/>
      <c r="L132" s="155"/>
      <c r="M132" s="155"/>
      <c r="N132" s="155"/>
      <c r="O132" s="155"/>
      <c r="P132" s="155"/>
      <c r="Q132" s="155"/>
      <c r="R132" s="155"/>
      <c r="S132" s="155"/>
      <c r="T132" s="155"/>
      <c r="U132" s="155"/>
    </row>
    <row r="133" spans="1:21">
      <c r="A133" s="155"/>
      <c r="B133" s="155"/>
      <c r="C133" s="155"/>
      <c r="D133" s="155"/>
      <c r="E133" s="155"/>
      <c r="F133" s="155"/>
      <c r="G133" s="155"/>
      <c r="H133" s="155"/>
      <c r="I133" s="155"/>
      <c r="J133" s="155"/>
      <c r="K133" s="155"/>
      <c r="L133" s="155"/>
      <c r="M133" s="155"/>
      <c r="N133" s="155"/>
      <c r="O133" s="155"/>
      <c r="P133" s="155"/>
      <c r="Q133" s="155"/>
      <c r="R133" s="155"/>
      <c r="S133" s="155"/>
      <c r="T133" s="155"/>
      <c r="U133" s="155"/>
    </row>
    <row r="134" spans="1:21">
      <c r="A134" s="155"/>
      <c r="B134" s="155"/>
      <c r="C134" s="155"/>
      <c r="D134" s="155"/>
      <c r="E134" s="155"/>
      <c r="F134" s="155"/>
      <c r="G134" s="155"/>
      <c r="H134" s="155"/>
      <c r="I134" s="155"/>
      <c r="J134" s="155"/>
      <c r="K134" s="155"/>
      <c r="L134" s="155"/>
      <c r="M134" s="155"/>
      <c r="N134" s="155"/>
      <c r="O134" s="155"/>
      <c r="P134" s="155"/>
      <c r="Q134" s="155"/>
      <c r="R134" s="155"/>
      <c r="S134" s="155"/>
      <c r="T134" s="155"/>
      <c r="U134" s="155"/>
    </row>
    <row r="135" spans="1:21">
      <c r="A135" s="155"/>
      <c r="B135" s="155"/>
      <c r="C135" s="155"/>
      <c r="D135" s="155"/>
      <c r="E135" s="155"/>
      <c r="F135" s="155"/>
      <c r="G135" s="155"/>
      <c r="H135" s="155"/>
      <c r="I135" s="155"/>
      <c r="J135" s="155"/>
      <c r="K135" s="155"/>
      <c r="L135" s="155"/>
      <c r="M135" s="155"/>
      <c r="N135" s="155"/>
      <c r="O135" s="155"/>
      <c r="P135" s="155"/>
      <c r="Q135" s="155"/>
      <c r="R135" s="155"/>
      <c r="S135" s="155"/>
      <c r="T135" s="155"/>
      <c r="U135" s="155"/>
    </row>
    <row r="136" spans="1:21">
      <c r="A136" s="155"/>
      <c r="B136" s="155"/>
      <c r="C136" s="155"/>
      <c r="D136" s="155"/>
      <c r="E136" s="155"/>
      <c r="F136" s="155"/>
      <c r="G136" s="155"/>
      <c r="H136" s="155"/>
      <c r="I136" s="155"/>
      <c r="J136" s="155"/>
      <c r="K136" s="155"/>
      <c r="L136" s="155"/>
      <c r="M136" s="155"/>
      <c r="N136" s="155"/>
      <c r="O136" s="155"/>
      <c r="P136" s="155"/>
      <c r="Q136" s="155"/>
      <c r="R136" s="155"/>
      <c r="S136" s="155"/>
      <c r="T136" s="155"/>
      <c r="U136" s="155"/>
    </row>
    <row r="137" spans="1:21">
      <c r="A137" s="155"/>
      <c r="B137" s="155"/>
      <c r="C137" s="155"/>
      <c r="D137" s="155"/>
      <c r="E137" s="155"/>
      <c r="F137" s="155"/>
      <c r="G137" s="155"/>
      <c r="H137" s="155"/>
      <c r="I137" s="155"/>
      <c r="J137" s="155"/>
      <c r="K137" s="155"/>
      <c r="L137" s="155"/>
      <c r="M137" s="155"/>
      <c r="N137" s="155"/>
      <c r="O137" s="155"/>
      <c r="P137" s="155"/>
      <c r="Q137" s="155"/>
      <c r="R137" s="155"/>
      <c r="S137" s="155"/>
      <c r="T137" s="155"/>
      <c r="U137" s="155"/>
    </row>
    <row r="138" spans="1:21">
      <c r="A138" s="155"/>
      <c r="B138" s="155"/>
      <c r="C138" s="155"/>
      <c r="D138" s="155"/>
      <c r="E138" s="155"/>
      <c r="F138" s="155"/>
      <c r="G138" s="155"/>
      <c r="H138" s="155"/>
      <c r="I138" s="155"/>
      <c r="J138" s="155"/>
      <c r="K138" s="155"/>
      <c r="L138" s="155"/>
      <c r="M138" s="155"/>
      <c r="N138" s="155"/>
      <c r="O138" s="155"/>
      <c r="P138" s="155"/>
      <c r="Q138" s="155"/>
      <c r="R138" s="155"/>
      <c r="S138" s="155"/>
      <c r="T138" s="155"/>
      <c r="U138" s="155"/>
    </row>
    <row r="139" spans="1:21">
      <c r="A139" s="155"/>
      <c r="B139" s="155"/>
      <c r="C139" s="155"/>
      <c r="D139" s="155"/>
      <c r="E139" s="155"/>
      <c r="F139" s="155"/>
      <c r="G139" s="155"/>
      <c r="H139" s="155"/>
      <c r="I139" s="155"/>
      <c r="J139" s="155"/>
      <c r="K139" s="155"/>
      <c r="L139" s="155"/>
      <c r="M139" s="155"/>
      <c r="N139" s="155"/>
      <c r="O139" s="155"/>
      <c r="P139" s="155"/>
      <c r="Q139" s="155"/>
      <c r="R139" s="155"/>
      <c r="S139" s="155"/>
      <c r="T139" s="155"/>
      <c r="U139" s="155"/>
    </row>
    <row r="140" spans="1:21">
      <c r="A140" s="155"/>
      <c r="B140" s="155"/>
      <c r="C140" s="155"/>
      <c r="D140" s="155"/>
      <c r="E140" s="155"/>
      <c r="F140" s="155"/>
      <c r="G140" s="155"/>
      <c r="H140" s="155"/>
      <c r="I140" s="155"/>
      <c r="J140" s="155"/>
      <c r="K140" s="155"/>
      <c r="L140" s="155"/>
      <c r="M140" s="155"/>
      <c r="N140" s="155"/>
      <c r="O140" s="155"/>
      <c r="P140" s="155"/>
      <c r="Q140" s="155"/>
      <c r="R140" s="155"/>
      <c r="S140" s="155"/>
      <c r="T140" s="155"/>
      <c r="U140" s="155"/>
    </row>
    <row r="141" spans="1:21">
      <c r="A141" s="155"/>
      <c r="B141" s="155"/>
      <c r="C141" s="155"/>
      <c r="D141" s="155"/>
      <c r="E141" s="155"/>
      <c r="F141" s="155"/>
      <c r="G141" s="155"/>
      <c r="H141" s="155"/>
      <c r="I141" s="155"/>
      <c r="J141" s="155"/>
      <c r="K141" s="155"/>
      <c r="L141" s="155"/>
      <c r="M141" s="155"/>
      <c r="N141" s="155"/>
      <c r="O141" s="155"/>
      <c r="P141" s="155"/>
      <c r="Q141" s="155"/>
      <c r="R141" s="155"/>
      <c r="S141" s="155"/>
      <c r="T141" s="155"/>
      <c r="U141" s="155"/>
    </row>
    <row r="142" spans="1:21">
      <c r="A142" s="155"/>
      <c r="B142" s="155"/>
      <c r="C142" s="155"/>
      <c r="D142" s="155"/>
      <c r="E142" s="155"/>
      <c r="F142" s="155"/>
      <c r="G142" s="155"/>
      <c r="H142" s="155"/>
      <c r="I142" s="155"/>
      <c r="J142" s="155"/>
      <c r="K142" s="155"/>
      <c r="L142" s="155"/>
      <c r="M142" s="155"/>
      <c r="N142" s="155"/>
      <c r="O142" s="155"/>
      <c r="P142" s="155"/>
      <c r="Q142" s="155"/>
      <c r="R142" s="155"/>
      <c r="S142" s="155"/>
      <c r="T142" s="155"/>
      <c r="U142" s="155"/>
    </row>
    <row r="143" spans="1:21">
      <c r="A143" s="155"/>
      <c r="B143" s="155"/>
      <c r="C143" s="155"/>
      <c r="D143" s="155"/>
      <c r="E143" s="155"/>
      <c r="F143" s="155"/>
      <c r="G143" s="155"/>
      <c r="H143" s="155"/>
      <c r="I143" s="155"/>
      <c r="J143" s="155"/>
      <c r="K143" s="155"/>
      <c r="L143" s="155"/>
      <c r="M143" s="155"/>
      <c r="N143" s="155"/>
      <c r="O143" s="155"/>
      <c r="P143" s="155"/>
      <c r="Q143" s="155"/>
      <c r="R143" s="155"/>
      <c r="S143" s="155"/>
      <c r="T143" s="155"/>
      <c r="U143" s="155"/>
    </row>
    <row r="144" spans="1:21">
      <c r="A144" s="155"/>
      <c r="B144" s="155"/>
      <c r="C144" s="155"/>
      <c r="D144" s="155"/>
      <c r="E144" s="155"/>
      <c r="F144" s="155"/>
      <c r="G144" s="155"/>
      <c r="H144" s="155"/>
      <c r="I144" s="155"/>
      <c r="J144" s="155"/>
      <c r="K144" s="155"/>
      <c r="L144" s="155"/>
      <c r="M144" s="155"/>
      <c r="N144" s="155"/>
      <c r="O144" s="155"/>
      <c r="P144" s="155"/>
      <c r="Q144" s="155"/>
      <c r="R144" s="155"/>
      <c r="S144" s="155"/>
      <c r="T144" s="155"/>
      <c r="U144" s="155"/>
    </row>
    <row r="145" spans="1:21">
      <c r="A145" s="155"/>
      <c r="B145" s="155"/>
      <c r="C145" s="155"/>
      <c r="D145" s="155"/>
      <c r="E145" s="155"/>
      <c r="F145" s="155"/>
      <c r="G145" s="155"/>
      <c r="H145" s="155"/>
      <c r="I145" s="155"/>
      <c r="J145" s="155"/>
      <c r="K145" s="155"/>
      <c r="L145" s="155"/>
      <c r="M145" s="155"/>
      <c r="N145" s="155"/>
      <c r="O145" s="155"/>
      <c r="P145" s="155"/>
      <c r="Q145" s="155"/>
      <c r="R145" s="155"/>
      <c r="S145" s="155"/>
      <c r="T145" s="155"/>
      <c r="U145" s="155"/>
    </row>
    <row r="146" spans="1:21">
      <c r="A146" s="155"/>
      <c r="B146" s="155"/>
      <c r="C146" s="155"/>
      <c r="D146" s="155"/>
      <c r="E146" s="155"/>
      <c r="F146" s="155"/>
      <c r="G146" s="155"/>
      <c r="H146" s="155"/>
      <c r="I146" s="155"/>
      <c r="J146" s="155"/>
      <c r="K146" s="155"/>
      <c r="L146" s="155"/>
      <c r="M146" s="155"/>
      <c r="N146" s="155"/>
      <c r="O146" s="155"/>
      <c r="P146" s="155"/>
      <c r="Q146" s="155"/>
      <c r="R146" s="155"/>
      <c r="S146" s="155"/>
      <c r="T146" s="155"/>
      <c r="U146" s="155"/>
    </row>
    <row r="147" spans="1:21">
      <c r="A147" s="155"/>
      <c r="B147" s="155"/>
      <c r="C147" s="155"/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  <c r="N147" s="155"/>
      <c r="O147" s="155"/>
      <c r="P147" s="155"/>
      <c r="Q147" s="155"/>
      <c r="R147" s="155"/>
      <c r="S147" s="155"/>
      <c r="T147" s="155"/>
      <c r="U147" s="155"/>
    </row>
    <row r="148" spans="1:21">
      <c r="A148" s="155"/>
      <c r="B148" s="155"/>
      <c r="C148" s="155"/>
      <c r="D148" s="155"/>
      <c r="E148" s="155"/>
      <c r="F148" s="155"/>
      <c r="G148" s="155"/>
      <c r="H148" s="155"/>
      <c r="I148" s="155"/>
      <c r="J148" s="155"/>
      <c r="K148" s="155"/>
      <c r="L148" s="155"/>
      <c r="M148" s="155"/>
      <c r="N148" s="155"/>
      <c r="O148" s="155"/>
      <c r="P148" s="155"/>
      <c r="Q148" s="155"/>
      <c r="R148" s="155"/>
      <c r="S148" s="155"/>
      <c r="T148" s="155"/>
      <c r="U148" s="155"/>
    </row>
    <row r="149" spans="1:21">
      <c r="A149" s="155"/>
      <c r="B149" s="155"/>
      <c r="C149" s="155"/>
      <c r="D149" s="155"/>
      <c r="E149" s="155"/>
      <c r="F149" s="155"/>
      <c r="G149" s="155"/>
      <c r="H149" s="155"/>
      <c r="I149" s="155"/>
      <c r="J149" s="155"/>
      <c r="K149" s="155"/>
      <c r="L149" s="155"/>
      <c r="M149" s="155"/>
      <c r="N149" s="155"/>
      <c r="O149" s="155"/>
      <c r="P149" s="155"/>
      <c r="Q149" s="155"/>
      <c r="R149" s="155"/>
      <c r="S149" s="155"/>
      <c r="T149" s="155"/>
      <c r="U149" s="155"/>
    </row>
    <row r="150" spans="1:21">
      <c r="A150" s="155"/>
      <c r="B150" s="155"/>
      <c r="C150" s="155"/>
      <c r="D150" s="155"/>
      <c r="E150" s="155"/>
      <c r="F150" s="155"/>
      <c r="G150" s="155"/>
      <c r="H150" s="155"/>
      <c r="I150" s="155"/>
      <c r="J150" s="155"/>
      <c r="K150" s="155"/>
      <c r="L150" s="155"/>
      <c r="M150" s="155"/>
      <c r="N150" s="155"/>
      <c r="O150" s="155"/>
      <c r="P150" s="155"/>
      <c r="Q150" s="155"/>
      <c r="R150" s="155"/>
      <c r="S150" s="155"/>
      <c r="T150" s="155"/>
      <c r="U150" s="155"/>
    </row>
    <row r="151" spans="1:21">
      <c r="A151" s="155"/>
      <c r="B151" s="155"/>
      <c r="C151" s="155"/>
      <c r="D151" s="155"/>
      <c r="E151" s="155"/>
      <c r="F151" s="155"/>
      <c r="G151" s="155"/>
      <c r="H151" s="155"/>
      <c r="I151" s="155"/>
      <c r="J151" s="155"/>
      <c r="K151" s="155"/>
      <c r="L151" s="155"/>
      <c r="M151" s="155"/>
      <c r="N151" s="155"/>
      <c r="O151" s="155"/>
      <c r="P151" s="155"/>
      <c r="Q151" s="155"/>
      <c r="R151" s="155"/>
      <c r="S151" s="155"/>
      <c r="T151" s="155"/>
      <c r="U151" s="155"/>
    </row>
    <row r="152" spans="1:21">
      <c r="A152" s="155"/>
      <c r="B152" s="155"/>
      <c r="C152" s="155"/>
      <c r="D152" s="155"/>
      <c r="E152" s="155"/>
      <c r="F152" s="155"/>
      <c r="G152" s="155"/>
      <c r="H152" s="155"/>
      <c r="I152" s="155"/>
      <c r="J152" s="155"/>
      <c r="K152" s="155"/>
      <c r="L152" s="155"/>
      <c r="M152" s="155"/>
      <c r="N152" s="155"/>
      <c r="O152" s="155"/>
      <c r="P152" s="155"/>
      <c r="Q152" s="155"/>
      <c r="R152" s="155"/>
      <c r="S152" s="155"/>
      <c r="T152" s="155"/>
      <c r="U152" s="155"/>
    </row>
    <row r="153" spans="1:21">
      <c r="A153" s="155"/>
      <c r="B153" s="155"/>
      <c r="C153" s="155"/>
      <c r="D153" s="155"/>
      <c r="E153" s="155"/>
      <c r="F153" s="155"/>
      <c r="G153" s="155"/>
      <c r="H153" s="155"/>
      <c r="I153" s="155"/>
      <c r="J153" s="155"/>
      <c r="K153" s="155"/>
      <c r="L153" s="155"/>
      <c r="M153" s="155"/>
      <c r="N153" s="155"/>
      <c r="O153" s="155"/>
      <c r="P153" s="155"/>
      <c r="Q153" s="155"/>
      <c r="R153" s="155"/>
      <c r="S153" s="155"/>
      <c r="T153" s="155"/>
      <c r="U153" s="155"/>
    </row>
    <row r="154" spans="1:21">
      <c r="A154" s="155"/>
      <c r="B154" s="155"/>
      <c r="C154" s="155"/>
      <c r="D154" s="155"/>
      <c r="E154" s="155"/>
      <c r="F154" s="155"/>
      <c r="G154" s="155"/>
      <c r="H154" s="155"/>
      <c r="I154" s="155"/>
      <c r="J154" s="155"/>
      <c r="K154" s="155"/>
      <c r="L154" s="155"/>
      <c r="M154" s="155"/>
      <c r="N154" s="155"/>
      <c r="O154" s="155"/>
      <c r="P154" s="155"/>
      <c r="Q154" s="155"/>
      <c r="R154" s="155"/>
      <c r="S154" s="155"/>
      <c r="T154" s="155"/>
      <c r="U154" s="155"/>
    </row>
    <row r="155" spans="1:21">
      <c r="A155" s="155"/>
      <c r="B155" s="155"/>
      <c r="C155" s="155"/>
      <c r="D155" s="155"/>
      <c r="E155" s="155"/>
      <c r="F155" s="155"/>
      <c r="G155" s="155"/>
      <c r="H155" s="155"/>
      <c r="I155" s="155"/>
      <c r="J155" s="155"/>
      <c r="K155" s="155"/>
      <c r="L155" s="155"/>
      <c r="M155" s="155"/>
      <c r="N155" s="155"/>
      <c r="O155" s="155"/>
      <c r="P155" s="155"/>
      <c r="Q155" s="155"/>
      <c r="R155" s="155"/>
      <c r="S155" s="155"/>
      <c r="T155" s="155"/>
      <c r="U155" s="155"/>
    </row>
    <row r="156" spans="1:21">
      <c r="A156" s="155"/>
      <c r="B156" s="155"/>
      <c r="C156" s="155"/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</row>
    <row r="157" spans="1:21">
      <c r="A157" s="155"/>
      <c r="B157" s="155"/>
      <c r="C157" s="155"/>
      <c r="D157" s="155"/>
      <c r="E157" s="155"/>
      <c r="F157" s="155"/>
      <c r="G157" s="155"/>
      <c r="H157" s="155"/>
      <c r="I157" s="155"/>
      <c r="J157" s="155"/>
      <c r="K157" s="155"/>
      <c r="L157" s="155"/>
      <c r="M157" s="155"/>
      <c r="N157" s="155"/>
      <c r="O157" s="155"/>
      <c r="P157" s="155"/>
      <c r="Q157" s="155"/>
      <c r="R157" s="155"/>
      <c r="S157" s="155"/>
      <c r="T157" s="155"/>
      <c r="U157" s="155"/>
    </row>
    <row r="158" spans="1:21">
      <c r="A158" s="155"/>
      <c r="B158" s="155"/>
      <c r="C158" s="155"/>
      <c r="D158" s="155"/>
      <c r="E158" s="155"/>
      <c r="F158" s="155"/>
      <c r="G158" s="155"/>
      <c r="H158" s="155"/>
      <c r="I158" s="155"/>
      <c r="J158" s="155"/>
      <c r="K158" s="155"/>
      <c r="L158" s="155"/>
      <c r="M158" s="155"/>
      <c r="N158" s="155"/>
      <c r="O158" s="155"/>
      <c r="P158" s="155"/>
      <c r="Q158" s="155"/>
      <c r="R158" s="155"/>
      <c r="S158" s="155"/>
      <c r="T158" s="155"/>
      <c r="U158" s="155"/>
    </row>
    <row r="159" spans="1:21">
      <c r="A159" s="155"/>
      <c r="B159" s="155"/>
      <c r="C159" s="155"/>
      <c r="D159" s="155"/>
      <c r="E159" s="155"/>
      <c r="F159" s="155"/>
      <c r="G159" s="155"/>
      <c r="H159" s="155"/>
      <c r="I159" s="155"/>
      <c r="J159" s="155"/>
      <c r="K159" s="155"/>
      <c r="L159" s="155"/>
      <c r="M159" s="155"/>
      <c r="N159" s="155"/>
      <c r="O159" s="155"/>
      <c r="P159" s="155"/>
      <c r="Q159" s="155"/>
      <c r="R159" s="155"/>
      <c r="S159" s="155"/>
      <c r="T159" s="155"/>
      <c r="U159" s="155"/>
    </row>
    <row r="160" spans="1:21">
      <c r="A160" s="155"/>
      <c r="B160" s="155"/>
      <c r="C160" s="155"/>
      <c r="D160" s="155"/>
      <c r="E160" s="155"/>
      <c r="F160" s="155"/>
      <c r="G160" s="155"/>
      <c r="H160" s="155"/>
      <c r="I160" s="155"/>
      <c r="J160" s="155"/>
      <c r="K160" s="155"/>
      <c r="L160" s="155"/>
      <c r="M160" s="155"/>
      <c r="N160" s="155"/>
      <c r="O160" s="155"/>
      <c r="P160" s="155"/>
      <c r="Q160" s="155"/>
      <c r="R160" s="155"/>
      <c r="S160" s="155"/>
      <c r="T160" s="155"/>
      <c r="U160" s="155"/>
    </row>
    <row r="161" spans="1:21">
      <c r="A161" s="155"/>
      <c r="B161" s="155"/>
      <c r="C161" s="155"/>
      <c r="D161" s="155"/>
      <c r="E161" s="155"/>
      <c r="F161" s="155"/>
      <c r="G161" s="155"/>
      <c r="H161" s="155"/>
      <c r="I161" s="155"/>
      <c r="J161" s="155"/>
      <c r="K161" s="155"/>
      <c r="L161" s="155"/>
      <c r="M161" s="155"/>
      <c r="N161" s="155"/>
      <c r="O161" s="155"/>
      <c r="P161" s="155"/>
      <c r="Q161" s="155"/>
      <c r="R161" s="155"/>
      <c r="S161" s="155"/>
      <c r="T161" s="155"/>
      <c r="U161" s="155"/>
    </row>
    <row r="162" spans="1:21">
      <c r="A162" s="155"/>
      <c r="B162" s="155"/>
      <c r="C162" s="155"/>
      <c r="D162" s="155"/>
      <c r="E162" s="155"/>
      <c r="F162" s="155"/>
      <c r="G162" s="155"/>
      <c r="H162" s="155"/>
      <c r="I162" s="155"/>
      <c r="J162" s="155"/>
      <c r="K162" s="155"/>
      <c r="L162" s="155"/>
      <c r="M162" s="155"/>
      <c r="N162" s="155"/>
      <c r="O162" s="155"/>
      <c r="P162" s="155"/>
      <c r="Q162" s="155"/>
      <c r="R162" s="155"/>
      <c r="S162" s="155"/>
      <c r="T162" s="155"/>
      <c r="U162" s="155"/>
    </row>
    <row r="163" spans="1:21">
      <c r="A163" s="155"/>
      <c r="B163" s="155"/>
      <c r="C163" s="155"/>
      <c r="D163" s="155"/>
      <c r="E163" s="155"/>
      <c r="F163" s="155"/>
      <c r="G163" s="155"/>
      <c r="H163" s="155"/>
      <c r="I163" s="155"/>
      <c r="J163" s="155"/>
      <c r="K163" s="155"/>
      <c r="L163" s="155"/>
      <c r="M163" s="155"/>
      <c r="N163" s="155"/>
      <c r="O163" s="155"/>
      <c r="P163" s="155"/>
      <c r="Q163" s="155"/>
      <c r="R163" s="155"/>
      <c r="S163" s="155"/>
      <c r="T163" s="155"/>
      <c r="U163" s="155"/>
    </row>
    <row r="164" spans="1:21">
      <c r="A164" s="155"/>
      <c r="B164" s="155"/>
      <c r="C164" s="155"/>
      <c r="D164" s="155"/>
      <c r="E164" s="155"/>
      <c r="F164" s="155"/>
      <c r="G164" s="155"/>
      <c r="H164" s="155"/>
      <c r="I164" s="155"/>
      <c r="J164" s="155"/>
      <c r="K164" s="155"/>
      <c r="L164" s="155"/>
      <c r="M164" s="155"/>
      <c r="N164" s="155"/>
      <c r="O164" s="155"/>
      <c r="P164" s="155"/>
      <c r="Q164" s="155"/>
      <c r="R164" s="155"/>
      <c r="S164" s="155"/>
      <c r="T164" s="155"/>
      <c r="U164" s="155"/>
    </row>
    <row r="165" spans="1:21">
      <c r="A165" s="155"/>
      <c r="B165" s="155"/>
      <c r="C165" s="155"/>
      <c r="D165" s="155"/>
      <c r="E165" s="155"/>
      <c r="F165" s="155"/>
      <c r="G165" s="155"/>
      <c r="H165" s="155"/>
      <c r="I165" s="155"/>
      <c r="J165" s="155"/>
      <c r="K165" s="155"/>
      <c r="L165" s="155"/>
      <c r="M165" s="155"/>
      <c r="N165" s="155"/>
      <c r="O165" s="155"/>
      <c r="P165" s="155"/>
      <c r="Q165" s="155"/>
      <c r="R165" s="155"/>
      <c r="S165" s="155"/>
      <c r="T165" s="155"/>
      <c r="U165" s="155"/>
    </row>
    <row r="166" spans="1:21">
      <c r="A166" s="155"/>
      <c r="B166" s="155"/>
      <c r="C166" s="155"/>
      <c r="D166" s="155"/>
      <c r="E166" s="155"/>
      <c r="F166" s="155"/>
      <c r="G166" s="155"/>
      <c r="H166" s="155"/>
      <c r="I166" s="155"/>
      <c r="J166" s="155"/>
      <c r="K166" s="155"/>
      <c r="L166" s="155"/>
      <c r="M166" s="155"/>
      <c r="N166" s="155"/>
      <c r="O166" s="155"/>
      <c r="P166" s="155"/>
      <c r="Q166" s="155"/>
      <c r="R166" s="155"/>
      <c r="S166" s="155"/>
      <c r="T166" s="155"/>
      <c r="U166" s="155"/>
    </row>
    <row r="167" spans="1:21">
      <c r="A167" s="155"/>
      <c r="B167" s="155"/>
      <c r="C167" s="155"/>
      <c r="D167" s="155"/>
      <c r="E167" s="155"/>
      <c r="F167" s="155"/>
      <c r="G167" s="155"/>
      <c r="H167" s="155"/>
      <c r="I167" s="155"/>
      <c r="J167" s="155"/>
      <c r="K167" s="155"/>
      <c r="L167" s="155"/>
      <c r="M167" s="155"/>
      <c r="N167" s="155"/>
      <c r="O167" s="155"/>
      <c r="P167" s="155"/>
      <c r="Q167" s="155"/>
      <c r="R167" s="155"/>
      <c r="S167" s="155"/>
      <c r="T167" s="155"/>
      <c r="U167" s="155"/>
    </row>
    <row r="168" spans="1:21">
      <c r="A168" s="155"/>
      <c r="B168" s="155"/>
      <c r="C168" s="155"/>
      <c r="D168" s="155"/>
      <c r="E168" s="155"/>
      <c r="F168" s="155"/>
      <c r="G168" s="155"/>
      <c r="H168" s="155"/>
      <c r="I168" s="155"/>
      <c r="J168" s="155"/>
      <c r="K168" s="155"/>
      <c r="L168" s="155"/>
      <c r="M168" s="155"/>
      <c r="N168" s="155"/>
      <c r="O168" s="155"/>
      <c r="P168" s="155"/>
      <c r="Q168" s="155"/>
      <c r="R168" s="155"/>
      <c r="S168" s="155"/>
      <c r="T168" s="155"/>
      <c r="U168" s="155"/>
    </row>
    <row r="169" spans="1:21">
      <c r="A169" s="155"/>
      <c r="B169" s="155"/>
      <c r="C169" s="155"/>
      <c r="D169" s="155"/>
      <c r="E169" s="155"/>
      <c r="F169" s="155"/>
      <c r="G169" s="155"/>
      <c r="H169" s="155"/>
      <c r="I169" s="155"/>
      <c r="J169" s="155"/>
      <c r="K169" s="155"/>
      <c r="L169" s="155"/>
      <c r="M169" s="155"/>
      <c r="N169" s="155"/>
      <c r="O169" s="155"/>
      <c r="P169" s="155"/>
      <c r="Q169" s="155"/>
      <c r="R169" s="155"/>
      <c r="S169" s="155"/>
      <c r="T169" s="155"/>
      <c r="U169" s="155"/>
    </row>
    <row r="170" spans="1:21">
      <c r="A170" s="155"/>
      <c r="B170" s="155"/>
      <c r="C170" s="155"/>
      <c r="D170" s="155"/>
      <c r="E170" s="155"/>
      <c r="F170" s="155"/>
      <c r="G170" s="155"/>
      <c r="H170" s="155"/>
      <c r="I170" s="155"/>
      <c r="J170" s="155"/>
      <c r="K170" s="155"/>
      <c r="L170" s="155"/>
      <c r="M170" s="155"/>
      <c r="N170" s="155"/>
      <c r="O170" s="155"/>
      <c r="P170" s="155"/>
      <c r="Q170" s="155"/>
      <c r="R170" s="155"/>
      <c r="S170" s="155"/>
      <c r="T170" s="155"/>
      <c r="U170" s="155"/>
    </row>
    <row r="171" spans="1:21">
      <c r="A171" s="155"/>
      <c r="B171" s="155"/>
      <c r="C171" s="155"/>
      <c r="D171" s="155"/>
      <c r="E171" s="155"/>
      <c r="F171" s="155"/>
      <c r="G171" s="155"/>
      <c r="H171" s="155"/>
      <c r="I171" s="155"/>
      <c r="J171" s="155"/>
      <c r="K171" s="155"/>
      <c r="L171" s="155"/>
      <c r="M171" s="155"/>
      <c r="N171" s="155"/>
      <c r="O171" s="155"/>
      <c r="P171" s="155"/>
      <c r="Q171" s="155"/>
      <c r="R171" s="155"/>
      <c r="S171" s="155"/>
      <c r="T171" s="155"/>
      <c r="U171" s="155"/>
    </row>
    <row r="172" spans="1:21">
      <c r="A172" s="155"/>
      <c r="B172" s="155"/>
      <c r="C172" s="155"/>
      <c r="D172" s="155"/>
      <c r="E172" s="155"/>
      <c r="F172" s="155"/>
      <c r="G172" s="155"/>
      <c r="H172" s="155"/>
      <c r="I172" s="155"/>
      <c r="J172" s="155"/>
      <c r="K172" s="155"/>
      <c r="L172" s="155"/>
      <c r="M172" s="155"/>
      <c r="N172" s="155"/>
      <c r="O172" s="155"/>
      <c r="P172" s="155"/>
      <c r="Q172" s="155"/>
      <c r="R172" s="155"/>
      <c r="S172" s="155"/>
      <c r="T172" s="155"/>
      <c r="U172" s="155"/>
    </row>
    <row r="173" spans="1:21">
      <c r="A173" s="155"/>
      <c r="B173" s="155"/>
      <c r="C173" s="155"/>
      <c r="D173" s="155"/>
      <c r="E173" s="155"/>
      <c r="F173" s="155"/>
      <c r="G173" s="155"/>
      <c r="H173" s="155"/>
      <c r="I173" s="155"/>
      <c r="J173" s="155"/>
      <c r="K173" s="155"/>
      <c r="L173" s="155"/>
      <c r="M173" s="155"/>
      <c r="N173" s="155"/>
      <c r="O173" s="155"/>
      <c r="P173" s="155"/>
      <c r="Q173" s="155"/>
      <c r="R173" s="155"/>
      <c r="S173" s="155"/>
      <c r="T173" s="155"/>
      <c r="U173" s="155"/>
    </row>
    <row r="174" spans="1:21">
      <c r="A174" s="155"/>
      <c r="B174" s="155"/>
      <c r="C174" s="155"/>
      <c r="D174" s="155"/>
      <c r="E174" s="155"/>
      <c r="F174" s="155"/>
      <c r="G174" s="155"/>
      <c r="H174" s="155"/>
      <c r="I174" s="155"/>
      <c r="J174" s="155"/>
      <c r="K174" s="155"/>
      <c r="L174" s="155"/>
      <c r="M174" s="155"/>
      <c r="N174" s="155"/>
      <c r="O174" s="155"/>
      <c r="P174" s="155"/>
      <c r="Q174" s="155"/>
      <c r="R174" s="155"/>
      <c r="S174" s="155"/>
      <c r="T174" s="155"/>
      <c r="U174" s="155"/>
    </row>
    <row r="175" spans="1:21">
      <c r="A175" s="155"/>
      <c r="B175" s="155"/>
      <c r="C175" s="155"/>
      <c r="D175" s="155"/>
      <c r="E175" s="155"/>
      <c r="F175" s="155"/>
      <c r="G175" s="155"/>
      <c r="H175" s="155"/>
      <c r="I175" s="155"/>
      <c r="J175" s="155"/>
      <c r="K175" s="155"/>
      <c r="L175" s="155"/>
      <c r="M175" s="155"/>
      <c r="N175" s="155"/>
      <c r="O175" s="155"/>
      <c r="P175" s="155"/>
      <c r="Q175" s="155"/>
      <c r="R175" s="155"/>
      <c r="S175" s="155"/>
      <c r="T175" s="155"/>
      <c r="U175" s="155"/>
    </row>
    <row r="176" spans="1:21">
      <c r="A176" s="155"/>
      <c r="B176" s="155"/>
      <c r="C176" s="155"/>
      <c r="D176" s="155"/>
      <c r="E176" s="155"/>
      <c r="F176" s="155"/>
      <c r="G176" s="155"/>
      <c r="H176" s="155"/>
      <c r="I176" s="155"/>
      <c r="J176" s="155"/>
      <c r="K176" s="155"/>
      <c r="L176" s="155"/>
      <c r="M176" s="155"/>
      <c r="N176" s="155"/>
      <c r="O176" s="155"/>
      <c r="P176" s="155"/>
      <c r="Q176" s="155"/>
      <c r="R176" s="155"/>
      <c r="S176" s="155"/>
      <c r="T176" s="155"/>
      <c r="U176" s="155"/>
    </row>
    <row r="177" spans="1:21">
      <c r="A177" s="155"/>
      <c r="B177" s="155"/>
      <c r="C177" s="155"/>
      <c r="D177" s="155"/>
      <c r="E177" s="155"/>
      <c r="F177" s="155"/>
      <c r="G177" s="155"/>
      <c r="H177" s="155"/>
      <c r="I177" s="155"/>
      <c r="J177" s="155"/>
      <c r="K177" s="155"/>
      <c r="L177" s="155"/>
      <c r="M177" s="155"/>
      <c r="N177" s="155"/>
      <c r="O177" s="155"/>
      <c r="P177" s="155"/>
      <c r="Q177" s="155"/>
      <c r="R177" s="155"/>
      <c r="S177" s="155"/>
      <c r="T177" s="155"/>
      <c r="U177" s="155"/>
    </row>
    <row r="178" spans="1:21">
      <c r="A178" s="155"/>
      <c r="B178" s="155"/>
      <c r="C178" s="155"/>
      <c r="D178" s="155"/>
      <c r="E178" s="155"/>
      <c r="F178" s="155"/>
      <c r="G178" s="155"/>
      <c r="H178" s="155"/>
      <c r="I178" s="155"/>
      <c r="J178" s="155"/>
      <c r="K178" s="155"/>
      <c r="L178" s="155"/>
      <c r="M178" s="155"/>
      <c r="N178" s="155"/>
      <c r="O178" s="155"/>
      <c r="P178" s="155"/>
      <c r="Q178" s="155"/>
      <c r="R178" s="155"/>
      <c r="S178" s="155"/>
      <c r="T178" s="155"/>
      <c r="U178" s="155"/>
    </row>
    <row r="179" spans="1:21">
      <c r="A179" s="155"/>
      <c r="B179" s="155"/>
      <c r="C179" s="155"/>
      <c r="D179" s="155"/>
      <c r="E179" s="155"/>
      <c r="F179" s="155"/>
      <c r="G179" s="155"/>
      <c r="H179" s="155"/>
      <c r="I179" s="155"/>
      <c r="J179" s="155"/>
      <c r="K179" s="155"/>
      <c r="L179" s="155"/>
      <c r="M179" s="155"/>
      <c r="N179" s="155"/>
      <c r="O179" s="155"/>
      <c r="P179" s="155"/>
      <c r="Q179" s="155"/>
      <c r="R179" s="155"/>
      <c r="S179" s="155"/>
      <c r="T179" s="155"/>
      <c r="U179" s="155"/>
    </row>
    <row r="180" spans="1:21">
      <c r="A180" s="155"/>
      <c r="B180" s="155"/>
      <c r="C180" s="155"/>
      <c r="D180" s="155"/>
      <c r="E180" s="155"/>
      <c r="F180" s="155"/>
      <c r="G180" s="155"/>
      <c r="H180" s="155"/>
      <c r="I180" s="155"/>
      <c r="J180" s="155"/>
      <c r="K180" s="155"/>
      <c r="L180" s="155"/>
      <c r="M180" s="155"/>
      <c r="N180" s="155"/>
      <c r="O180" s="155"/>
      <c r="P180" s="155"/>
      <c r="Q180" s="155"/>
      <c r="R180" s="155"/>
      <c r="S180" s="155"/>
      <c r="T180" s="155"/>
      <c r="U180" s="155"/>
    </row>
    <row r="181" spans="1:21">
      <c r="A181" s="155"/>
      <c r="B181" s="155"/>
      <c r="C181" s="155"/>
      <c r="D181" s="155"/>
      <c r="E181" s="155"/>
      <c r="F181" s="155"/>
      <c r="G181" s="155"/>
      <c r="H181" s="155"/>
      <c r="I181" s="155"/>
      <c r="J181" s="155"/>
      <c r="K181" s="155"/>
      <c r="L181" s="155"/>
      <c r="M181" s="155"/>
      <c r="N181" s="155"/>
      <c r="O181" s="155"/>
      <c r="P181" s="155"/>
      <c r="Q181" s="155"/>
      <c r="R181" s="155"/>
      <c r="S181" s="155"/>
      <c r="T181" s="155"/>
      <c r="U181" s="155"/>
    </row>
    <row r="182" spans="1:21">
      <c r="A182" s="155"/>
      <c r="B182" s="155"/>
      <c r="C182" s="155"/>
      <c r="D182" s="155"/>
      <c r="E182" s="155"/>
      <c r="F182" s="155"/>
      <c r="G182" s="155"/>
      <c r="H182" s="155"/>
      <c r="I182" s="155"/>
      <c r="J182" s="155"/>
      <c r="K182" s="155"/>
      <c r="L182" s="155"/>
      <c r="M182" s="155"/>
      <c r="N182" s="155"/>
      <c r="O182" s="155"/>
      <c r="P182" s="155"/>
      <c r="Q182" s="155"/>
      <c r="R182" s="155"/>
      <c r="S182" s="155"/>
      <c r="T182" s="155"/>
      <c r="U182" s="155"/>
    </row>
    <row r="183" spans="1:21">
      <c r="A183" s="155"/>
      <c r="B183" s="155"/>
      <c r="C183" s="155"/>
      <c r="D183" s="155"/>
      <c r="E183" s="155"/>
      <c r="F183" s="155"/>
      <c r="G183" s="155"/>
      <c r="H183" s="155"/>
      <c r="I183" s="155"/>
      <c r="J183" s="155"/>
      <c r="K183" s="155"/>
      <c r="L183" s="155"/>
      <c r="M183" s="155"/>
      <c r="N183" s="155"/>
      <c r="O183" s="155"/>
      <c r="P183" s="155"/>
      <c r="Q183" s="155"/>
      <c r="R183" s="155"/>
      <c r="S183" s="155"/>
      <c r="T183" s="155"/>
      <c r="U183" s="155"/>
    </row>
    <row r="184" spans="1:21">
      <c r="A184" s="155"/>
      <c r="B184" s="155"/>
      <c r="C184" s="155"/>
      <c r="D184" s="155"/>
      <c r="E184" s="155"/>
      <c r="F184" s="155"/>
      <c r="G184" s="155"/>
      <c r="H184" s="155"/>
      <c r="I184" s="155"/>
      <c r="J184" s="155"/>
      <c r="K184" s="155"/>
      <c r="L184" s="155"/>
      <c r="M184" s="155"/>
      <c r="N184" s="155"/>
      <c r="O184" s="155"/>
      <c r="P184" s="155"/>
      <c r="Q184" s="155"/>
      <c r="R184" s="155"/>
      <c r="S184" s="155"/>
      <c r="T184" s="155"/>
      <c r="U184" s="155"/>
    </row>
    <row r="185" spans="1:21">
      <c r="A185" s="155"/>
      <c r="B185" s="155"/>
      <c r="C185" s="155"/>
      <c r="D185" s="155"/>
      <c r="E185" s="155"/>
      <c r="F185" s="155"/>
      <c r="G185" s="155"/>
      <c r="H185" s="155"/>
      <c r="I185" s="155"/>
      <c r="J185" s="155"/>
      <c r="K185" s="155"/>
      <c r="L185" s="155"/>
      <c r="M185" s="155"/>
      <c r="N185" s="155"/>
      <c r="O185" s="155"/>
      <c r="P185" s="155"/>
      <c r="Q185" s="155"/>
      <c r="R185" s="155"/>
      <c r="S185" s="155"/>
      <c r="T185" s="155"/>
      <c r="U185" s="155"/>
    </row>
  </sheetData>
  <mergeCells count="3">
    <mergeCell ref="A34:G34"/>
    <mergeCell ref="A35:L35"/>
    <mergeCell ref="A36:K3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tabColor rgb="FFFF8D7E"/>
  </sheetPr>
  <dimension ref="A1:Q218"/>
  <sheetViews>
    <sheetView workbookViewId="0">
      <selection sqref="A1:K1"/>
    </sheetView>
  </sheetViews>
  <sheetFormatPr baseColWidth="10" defaultRowHeight="18"/>
  <cols>
    <col min="1" max="1" width="27" customWidth="1"/>
  </cols>
  <sheetData>
    <row r="1" spans="1:17">
      <c r="A1" s="124" t="s">
        <v>372</v>
      </c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</row>
    <row r="2" spans="1:17" ht="22.5">
      <c r="A2" s="143"/>
      <c r="B2" s="145" t="s">
        <v>343</v>
      </c>
      <c r="C2" s="145" t="s">
        <v>344</v>
      </c>
      <c r="D2" s="145" t="s">
        <v>345</v>
      </c>
      <c r="E2" s="145" t="s">
        <v>346</v>
      </c>
      <c r="F2" s="177" t="s">
        <v>347</v>
      </c>
      <c r="G2" s="157"/>
      <c r="H2" s="155"/>
      <c r="I2" s="155"/>
      <c r="J2" s="155"/>
      <c r="K2" s="155"/>
      <c r="L2" s="155"/>
      <c r="M2" s="155"/>
      <c r="N2" s="155"/>
      <c r="O2" s="155"/>
      <c r="P2" s="155"/>
      <c r="Q2" s="155"/>
    </row>
    <row r="3" spans="1:17">
      <c r="A3" s="133" t="s">
        <v>348</v>
      </c>
      <c r="B3" s="146">
        <v>11.6483670896452</v>
      </c>
      <c r="C3" s="146">
        <v>36.218330282319599</v>
      </c>
      <c r="D3" s="146">
        <v>23.972771166163799</v>
      </c>
      <c r="E3" s="146">
        <v>28.1605314618714</v>
      </c>
      <c r="F3" s="146">
        <v>100</v>
      </c>
      <c r="G3" s="187"/>
      <c r="H3" s="155"/>
      <c r="I3" s="155"/>
      <c r="J3" s="155"/>
      <c r="K3" s="155"/>
      <c r="L3" s="155"/>
      <c r="M3" s="155"/>
      <c r="N3" s="155"/>
      <c r="O3" s="155"/>
      <c r="P3" s="155"/>
      <c r="Q3" s="155"/>
    </row>
    <row r="4" spans="1:17">
      <c r="A4" s="144" t="s">
        <v>349</v>
      </c>
      <c r="B4" s="147">
        <v>11.510260089874</v>
      </c>
      <c r="C4" s="147">
        <v>35.667822388888297</v>
      </c>
      <c r="D4" s="147">
        <v>22.947720154608401</v>
      </c>
      <c r="E4" s="147">
        <v>29.8741973666293</v>
      </c>
      <c r="F4" s="146">
        <v>100.00000000000001</v>
      </c>
      <c r="G4" s="187"/>
      <c r="H4" s="155"/>
      <c r="I4" s="155"/>
      <c r="J4" s="155"/>
      <c r="K4" s="155"/>
      <c r="L4" s="155"/>
      <c r="M4" s="155"/>
      <c r="N4" s="155"/>
      <c r="O4" s="155"/>
      <c r="P4" s="155"/>
      <c r="Q4" s="155"/>
    </row>
    <row r="5" spans="1:17">
      <c r="A5" s="144" t="s">
        <v>350</v>
      </c>
      <c r="B5" s="147">
        <v>12.602031677797401</v>
      </c>
      <c r="C5" s="147">
        <v>39.8966249584197</v>
      </c>
      <c r="D5" s="147">
        <v>25.017271820066</v>
      </c>
      <c r="E5" s="147">
        <v>22.484071543716901</v>
      </c>
      <c r="F5" s="146">
        <v>99.999999999999986</v>
      </c>
      <c r="G5" s="187"/>
      <c r="H5" s="155"/>
      <c r="I5" s="155"/>
      <c r="J5" s="155"/>
      <c r="K5" s="155"/>
      <c r="L5" s="155"/>
      <c r="M5" s="155"/>
      <c r="N5" s="155"/>
      <c r="O5" s="155"/>
      <c r="P5" s="155"/>
      <c r="Q5" s="155"/>
    </row>
    <row r="6" spans="1:17">
      <c r="A6" s="144" t="s">
        <v>351</v>
      </c>
      <c r="B6" s="147">
        <v>11.2320501069355</v>
      </c>
      <c r="C6" s="147">
        <v>34.7425908952032</v>
      </c>
      <c r="D6" s="147">
        <v>29.888481515429302</v>
      </c>
      <c r="E6" s="147">
        <v>24.136877482431998</v>
      </c>
      <c r="F6" s="146">
        <v>99.999999999999901</v>
      </c>
      <c r="G6" s="187"/>
      <c r="H6" s="155"/>
      <c r="I6" s="155"/>
      <c r="J6" s="155"/>
      <c r="K6" s="155"/>
      <c r="L6" s="155"/>
      <c r="M6" s="155"/>
      <c r="N6" s="155"/>
      <c r="O6" s="155"/>
      <c r="P6" s="155"/>
      <c r="Q6" s="155"/>
    </row>
    <row r="7" spans="1:17">
      <c r="A7" s="133" t="s">
        <v>352</v>
      </c>
      <c r="B7" s="146">
        <v>7.1869657978081998</v>
      </c>
      <c r="C7" s="146">
        <v>27.310072485854</v>
      </c>
      <c r="D7" s="146">
        <v>26.023349190994299</v>
      </c>
      <c r="E7" s="146">
        <v>39.479612525343498</v>
      </c>
      <c r="F7" s="146">
        <v>100.0000000000001</v>
      </c>
      <c r="G7" s="187"/>
      <c r="H7" s="155"/>
      <c r="I7" s="155"/>
      <c r="J7" s="155"/>
      <c r="K7" s="155"/>
      <c r="L7" s="155"/>
      <c r="M7" s="155"/>
      <c r="N7" s="155"/>
      <c r="O7" s="155"/>
      <c r="P7" s="155"/>
      <c r="Q7" s="155"/>
    </row>
    <row r="8" spans="1:17">
      <c r="A8" s="144" t="s">
        <v>349</v>
      </c>
      <c r="B8" s="147">
        <v>6.7754446277565199</v>
      </c>
      <c r="C8" s="147">
        <v>25.5055238358484</v>
      </c>
      <c r="D8" s="147">
        <v>25.3042644531014</v>
      </c>
      <c r="E8" s="147">
        <v>42.414767083293697</v>
      </c>
      <c r="F8" s="146">
        <v>99.999999999999972</v>
      </c>
      <c r="G8" s="187"/>
      <c r="H8" s="155"/>
      <c r="I8" s="155"/>
      <c r="J8" s="155"/>
      <c r="K8" s="155"/>
      <c r="L8" s="155"/>
      <c r="M8" s="155"/>
      <c r="N8" s="155"/>
      <c r="O8" s="155"/>
      <c r="P8" s="155"/>
      <c r="Q8" s="155"/>
    </row>
    <row r="9" spans="1:17">
      <c r="A9" s="144" t="s">
        <v>350</v>
      </c>
      <c r="B9" s="147">
        <v>8.9122180031270908</v>
      </c>
      <c r="C9" s="147">
        <v>33.276747822202402</v>
      </c>
      <c r="D9" s="147">
        <v>26.9153450971633</v>
      </c>
      <c r="E9" s="147">
        <v>30.895689077507299</v>
      </c>
      <c r="F9" s="146">
        <v>100</v>
      </c>
      <c r="G9" s="187"/>
      <c r="H9" s="155"/>
      <c r="I9" s="155"/>
      <c r="J9" s="155"/>
      <c r="K9" s="155"/>
      <c r="L9" s="155"/>
      <c r="M9" s="155"/>
      <c r="N9" s="155"/>
      <c r="O9" s="155"/>
      <c r="P9" s="155"/>
      <c r="Q9" s="155"/>
    </row>
    <row r="10" spans="1:17">
      <c r="A10" s="144" t="s">
        <v>351</v>
      </c>
      <c r="B10" s="147">
        <v>7.8935003915426796</v>
      </c>
      <c r="C10" s="147">
        <v>33.2106499608457</v>
      </c>
      <c r="D10" s="147">
        <v>30.9788566953798</v>
      </c>
      <c r="E10" s="147">
        <v>27.916992952231801</v>
      </c>
      <c r="F10" s="146">
        <v>100.00000000000001</v>
      </c>
      <c r="G10" s="187"/>
      <c r="H10" s="155"/>
      <c r="I10" s="155"/>
      <c r="J10" s="155"/>
      <c r="K10" s="155"/>
      <c r="L10" s="155"/>
      <c r="M10" s="155"/>
      <c r="N10" s="155"/>
      <c r="O10" s="155"/>
      <c r="P10" s="155"/>
      <c r="Q10" s="155"/>
    </row>
    <row r="11" spans="1:17">
      <c r="A11" s="133" t="s">
        <v>353</v>
      </c>
      <c r="B11" s="146">
        <v>5.1930154255735701</v>
      </c>
      <c r="C11" s="146">
        <v>24.862579281183901</v>
      </c>
      <c r="D11" s="146">
        <v>27.166236003445299</v>
      </c>
      <c r="E11" s="146">
        <v>42.778169289797198</v>
      </c>
      <c r="F11" s="146">
        <v>100.00000000000003</v>
      </c>
      <c r="G11" s="187"/>
      <c r="H11" s="155"/>
      <c r="I11" s="155"/>
      <c r="J11" s="155"/>
      <c r="K11" s="155"/>
      <c r="L11" s="155"/>
      <c r="M11" s="155"/>
      <c r="N11" s="155"/>
      <c r="O11" s="155"/>
      <c r="P11" s="155"/>
      <c r="Q11" s="155"/>
    </row>
    <row r="12" spans="1:17">
      <c r="A12" s="133" t="s">
        <v>354</v>
      </c>
      <c r="B12" s="146">
        <v>6.2185297079556898</v>
      </c>
      <c r="C12" s="146">
        <v>26.261958710976799</v>
      </c>
      <c r="D12" s="146">
        <v>25.066087613293099</v>
      </c>
      <c r="E12" s="146">
        <v>42.453423967774398</v>
      </c>
      <c r="F12" s="146">
        <v>99.999999999999943</v>
      </c>
      <c r="G12" s="187"/>
      <c r="H12" s="155"/>
      <c r="I12" s="155"/>
      <c r="J12" s="155"/>
      <c r="K12" s="155"/>
      <c r="L12" s="155"/>
      <c r="M12" s="155"/>
      <c r="N12" s="155"/>
      <c r="O12" s="155"/>
      <c r="P12" s="155"/>
      <c r="Q12" s="155"/>
    </row>
    <row r="13" spans="1:17">
      <c r="A13" s="133" t="s">
        <v>355</v>
      </c>
      <c r="B13" s="146">
        <v>5.8308226355776798</v>
      </c>
      <c r="C13" s="146">
        <v>26.303379617500699</v>
      </c>
      <c r="D13" s="146">
        <v>27.911317788839401</v>
      </c>
      <c r="E13" s="146">
        <v>39.954479958082302</v>
      </c>
      <c r="F13" s="146">
        <v>100</v>
      </c>
      <c r="G13" s="187"/>
      <c r="H13" s="155"/>
      <c r="I13" s="155"/>
      <c r="J13" s="155"/>
      <c r="K13" s="155"/>
      <c r="L13" s="155"/>
      <c r="M13" s="155"/>
      <c r="N13" s="155"/>
      <c r="O13" s="155"/>
      <c r="P13" s="155"/>
      <c r="Q13" s="155"/>
    </row>
    <row r="14" spans="1:17">
      <c r="A14" s="133" t="s">
        <v>356</v>
      </c>
      <c r="B14" s="146">
        <v>37.808193819347203</v>
      </c>
      <c r="C14" s="146">
        <v>45.0174127338571</v>
      </c>
      <c r="D14" s="146">
        <v>11.8661128530273</v>
      </c>
      <c r="E14" s="146">
        <v>5.3082805937684396</v>
      </c>
      <c r="F14" s="146">
        <v>99.999999999999986</v>
      </c>
      <c r="G14" s="187"/>
      <c r="H14" s="155"/>
      <c r="I14" s="155"/>
      <c r="J14" s="155"/>
      <c r="K14" s="155"/>
      <c r="L14" s="155"/>
      <c r="M14" s="155"/>
      <c r="N14" s="155"/>
      <c r="O14" s="155"/>
      <c r="P14" s="155"/>
      <c r="Q14" s="155"/>
    </row>
    <row r="15" spans="1:17">
      <c r="A15" s="133" t="s">
        <v>357</v>
      </c>
      <c r="B15" s="146">
        <v>12.644346329693199</v>
      </c>
      <c r="C15" s="148">
        <v>32.7873970218021</v>
      </c>
      <c r="D15" s="146">
        <v>23.576451844572698</v>
      </c>
      <c r="E15" s="146">
        <v>30.991804803931998</v>
      </c>
      <c r="F15" s="146">
        <v>100</v>
      </c>
      <c r="G15" s="187"/>
      <c r="H15" s="155"/>
      <c r="I15" s="155"/>
      <c r="J15" s="155"/>
      <c r="K15" s="155"/>
      <c r="L15" s="158"/>
      <c r="M15" s="158"/>
      <c r="N15" s="158"/>
      <c r="O15" s="158"/>
      <c r="P15" s="155"/>
      <c r="Q15" s="155"/>
    </row>
    <row r="16" spans="1:17" s="61" customFormat="1">
      <c r="A16" s="183" t="s">
        <v>365</v>
      </c>
      <c r="B16" s="183"/>
      <c r="C16" s="183"/>
      <c r="D16" s="183"/>
      <c r="E16" s="183"/>
      <c r="F16" s="69"/>
      <c r="G16" s="69"/>
      <c r="M16" s="182"/>
    </row>
    <row r="17" spans="1:17" ht="32.25" customHeight="1">
      <c r="A17" s="232" t="s">
        <v>363</v>
      </c>
      <c r="B17" s="232"/>
      <c r="C17" s="232"/>
      <c r="D17" s="232"/>
      <c r="E17" s="232"/>
      <c r="F17" s="232"/>
      <c r="G17" s="232"/>
      <c r="H17" s="181"/>
      <c r="I17" s="181"/>
      <c r="J17" s="181"/>
      <c r="K17" s="181"/>
      <c r="L17" s="181"/>
      <c r="M17" s="155"/>
      <c r="N17" s="155"/>
      <c r="O17" s="155"/>
      <c r="P17" s="155"/>
      <c r="Q17" s="155"/>
    </row>
    <row r="18" spans="1:17">
      <c r="A18" s="232" t="s">
        <v>69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32"/>
      <c r="L18" s="232"/>
      <c r="M18" s="155"/>
      <c r="N18" s="155"/>
      <c r="O18" s="155"/>
      <c r="P18" s="155"/>
      <c r="Q18" s="155"/>
    </row>
    <row r="19" spans="1:17">
      <c r="A19" s="233" t="s">
        <v>68</v>
      </c>
      <c r="B19" s="233"/>
      <c r="C19" s="233"/>
      <c r="D19" s="233"/>
      <c r="E19" s="233"/>
      <c r="F19" s="233"/>
      <c r="G19" s="233"/>
      <c r="H19" s="233"/>
      <c r="I19" s="233"/>
      <c r="J19" s="233"/>
      <c r="K19" s="233"/>
      <c r="L19" s="181"/>
      <c r="M19" s="155"/>
      <c r="N19" s="155"/>
      <c r="O19" s="155"/>
      <c r="P19" s="155"/>
      <c r="Q19" s="155"/>
    </row>
    <row r="20" spans="1:17">
      <c r="A20" s="155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</row>
    <row r="21" spans="1:17">
      <c r="A21" s="155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</row>
    <row r="22" spans="1:17">
      <c r="A22" s="155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</row>
    <row r="23" spans="1:17">
      <c r="A23" s="155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</row>
    <row r="24" spans="1:17">
      <c r="A24" s="155"/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</row>
    <row r="25" spans="1:17">
      <c r="A25" s="155"/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</row>
    <row r="26" spans="1:17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</row>
    <row r="27" spans="1:17">
      <c r="A27" s="155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</row>
    <row r="28" spans="1:17">
      <c r="A28" s="155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</row>
    <row r="29" spans="1:17">
      <c r="A29" s="155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</row>
    <row r="30" spans="1:17">
      <c r="A30" s="155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</row>
    <row r="31" spans="1:17">
      <c r="A31" s="155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</row>
    <row r="32" spans="1:17">
      <c r="A32" s="155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</row>
    <row r="33" spans="1:17">
      <c r="A33" s="155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</row>
    <row r="34" spans="1:17">
      <c r="A34" s="155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</row>
    <row r="35" spans="1:17">
      <c r="A35" s="155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</row>
    <row r="36" spans="1:17">
      <c r="A36" s="155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</row>
    <row r="37" spans="1:17">
      <c r="A37" s="155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</row>
    <row r="38" spans="1:17">
      <c r="A38" s="155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</row>
    <row r="39" spans="1:17">
      <c r="A39" s="155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</row>
    <row r="40" spans="1:17">
      <c r="A40" s="155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</row>
    <row r="41" spans="1:17">
      <c r="A41" s="155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</row>
    <row r="42" spans="1:17">
      <c r="A42" s="155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</row>
    <row r="43" spans="1:17">
      <c r="A43" s="155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</row>
    <row r="44" spans="1:17">
      <c r="A44" s="155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</row>
    <row r="45" spans="1:17">
      <c r="A45" s="155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</row>
    <row r="46" spans="1:17">
      <c r="A46" s="155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</row>
    <row r="47" spans="1:17">
      <c r="A47" s="155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</row>
    <row r="48" spans="1:17">
      <c r="A48" s="155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</row>
    <row r="49" spans="1:17">
      <c r="A49" s="155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</row>
    <row r="50" spans="1:17">
      <c r="A50" s="155"/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</row>
    <row r="51" spans="1:17">
      <c r="A51" s="155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</row>
    <row r="52" spans="1:17">
      <c r="A52" s="155"/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</row>
    <row r="53" spans="1:17">
      <c r="A53" s="155"/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</row>
    <row r="54" spans="1:17">
      <c r="A54" s="155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</row>
    <row r="55" spans="1:17">
      <c r="A55" s="155"/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</row>
    <row r="56" spans="1:17">
      <c r="A56" s="155"/>
      <c r="B56" s="155"/>
      <c r="C56" s="155"/>
      <c r="D56" s="155"/>
      <c r="E56" s="155"/>
      <c r="F56" s="155"/>
      <c r="G56" s="155"/>
      <c r="H56" s="155"/>
      <c r="I56" s="155"/>
      <c r="J56" s="155"/>
      <c r="K56" s="155"/>
      <c r="L56" s="155"/>
      <c r="M56" s="155"/>
      <c r="N56" s="155"/>
      <c r="O56" s="155"/>
      <c r="P56" s="155"/>
      <c r="Q56" s="155"/>
    </row>
    <row r="57" spans="1:17">
      <c r="A57" s="155"/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</row>
    <row r="58" spans="1:17">
      <c r="A58" s="155"/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</row>
    <row r="59" spans="1:17">
      <c r="A59" s="155"/>
      <c r="B59" s="155"/>
      <c r="C59" s="155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</row>
    <row r="60" spans="1:17">
      <c r="A60" s="155"/>
      <c r="B60" s="155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</row>
    <row r="61" spans="1:17">
      <c r="A61" s="155"/>
      <c r="B61" s="155"/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</row>
    <row r="62" spans="1:17">
      <c r="A62" s="155"/>
      <c r="B62" s="155"/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</row>
    <row r="63" spans="1:17">
      <c r="A63" s="155"/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</row>
    <row r="64" spans="1:17">
      <c r="A64" s="155"/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</row>
    <row r="65" spans="1:17">
      <c r="A65" s="155"/>
      <c r="B65" s="155"/>
      <c r="C65" s="155"/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</row>
    <row r="66" spans="1:17">
      <c r="A66" s="155"/>
      <c r="B66" s="155"/>
      <c r="C66" s="155"/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</row>
    <row r="67" spans="1:17">
      <c r="A67" s="155"/>
      <c r="B67" s="155"/>
      <c r="C67" s="155"/>
      <c r="D67" s="155"/>
      <c r="E67" s="155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</row>
    <row r="68" spans="1:17">
      <c r="A68" s="155"/>
      <c r="B68" s="155"/>
      <c r="C68" s="155"/>
      <c r="D68" s="155"/>
      <c r="E68" s="155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</row>
    <row r="69" spans="1:17">
      <c r="A69" s="155"/>
      <c r="B69" s="155"/>
      <c r="C69" s="155"/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</row>
    <row r="70" spans="1:17">
      <c r="A70" s="155"/>
      <c r="B70" s="155"/>
      <c r="C70" s="155"/>
      <c r="D70" s="155"/>
      <c r="E70" s="155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</row>
    <row r="71" spans="1:17">
      <c r="A71" s="155"/>
      <c r="B71" s="155"/>
      <c r="C71" s="155"/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</row>
    <row r="72" spans="1:17">
      <c r="A72" s="155"/>
      <c r="B72" s="155"/>
      <c r="C72" s="155"/>
      <c r="D72" s="155"/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</row>
    <row r="73" spans="1:17">
      <c r="A73" s="155"/>
      <c r="B73" s="155"/>
      <c r="C73" s="155"/>
      <c r="D73" s="155"/>
      <c r="E73" s="155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</row>
    <row r="74" spans="1:17">
      <c r="A74" s="155"/>
      <c r="B74" s="155"/>
      <c r="C74" s="155"/>
      <c r="D74" s="155"/>
      <c r="E74" s="155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</row>
    <row r="75" spans="1:17">
      <c r="A75" s="155"/>
      <c r="B75" s="155"/>
      <c r="C75" s="155"/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</row>
    <row r="76" spans="1:17">
      <c r="A76" s="155"/>
      <c r="B76" s="155"/>
      <c r="C76" s="155"/>
      <c r="D76" s="155"/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</row>
    <row r="77" spans="1:17">
      <c r="A77" s="155"/>
      <c r="B77" s="155"/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</row>
    <row r="78" spans="1:17">
      <c r="A78" s="155"/>
      <c r="B78" s="155"/>
      <c r="C78" s="155"/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</row>
    <row r="79" spans="1:17">
      <c r="A79" s="155"/>
      <c r="B79" s="155"/>
      <c r="C79" s="155"/>
      <c r="D79" s="155"/>
      <c r="E79" s="155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</row>
    <row r="80" spans="1:17">
      <c r="A80" s="155"/>
      <c r="B80" s="155"/>
      <c r="C80" s="155"/>
      <c r="D80" s="155"/>
      <c r="E80" s="155"/>
      <c r="F80" s="15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</row>
    <row r="81" spans="1:17">
      <c r="A81" s="155"/>
      <c r="B81" s="155"/>
      <c r="C81" s="155"/>
      <c r="D81" s="155"/>
      <c r="E81" s="155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</row>
    <row r="82" spans="1:17">
      <c r="A82" s="155"/>
      <c r="B82" s="155"/>
      <c r="C82" s="155"/>
      <c r="D82" s="155"/>
      <c r="E82" s="155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</row>
    <row r="83" spans="1:17">
      <c r="A83" s="155"/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5"/>
    </row>
    <row r="84" spans="1:17">
      <c r="A84" s="155"/>
      <c r="B84" s="155"/>
      <c r="C84" s="155"/>
      <c r="D84" s="155"/>
      <c r="E84" s="155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</row>
    <row r="85" spans="1:17">
      <c r="A85" s="155"/>
      <c r="B85" s="155"/>
      <c r="C85" s="155"/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5"/>
      <c r="Q85" s="155"/>
    </row>
    <row r="86" spans="1:17">
      <c r="A86" s="155"/>
      <c r="B86" s="155"/>
      <c r="C86" s="155"/>
      <c r="D86" s="155"/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5"/>
      <c r="P86" s="155"/>
      <c r="Q86" s="155"/>
    </row>
    <row r="87" spans="1:17">
      <c r="A87" s="155"/>
      <c r="B87" s="155"/>
      <c r="C87" s="155"/>
      <c r="D87" s="155"/>
      <c r="E87" s="155"/>
      <c r="F87" s="155"/>
      <c r="G87" s="155"/>
      <c r="H87" s="155"/>
      <c r="I87" s="155"/>
      <c r="J87" s="155"/>
      <c r="K87" s="155"/>
      <c r="L87" s="155"/>
      <c r="M87" s="155"/>
      <c r="N87" s="155"/>
      <c r="O87" s="155"/>
      <c r="P87" s="155"/>
      <c r="Q87" s="155"/>
    </row>
    <row r="88" spans="1:17">
      <c r="A88" s="155"/>
      <c r="B88" s="155"/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</row>
    <row r="89" spans="1:17">
      <c r="A89" s="155"/>
      <c r="B89" s="155"/>
      <c r="C89" s="155"/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155"/>
      <c r="O89" s="155"/>
      <c r="P89" s="155"/>
      <c r="Q89" s="155"/>
    </row>
    <row r="90" spans="1:17">
      <c r="A90" s="155"/>
      <c r="B90" s="155"/>
      <c r="C90" s="155"/>
      <c r="D90" s="155"/>
      <c r="E90" s="155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55"/>
      <c r="Q90" s="155"/>
    </row>
    <row r="91" spans="1:17">
      <c r="A91" s="155"/>
      <c r="B91" s="155"/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155"/>
      <c r="O91" s="155"/>
      <c r="P91" s="155"/>
      <c r="Q91" s="155"/>
    </row>
    <row r="92" spans="1:17">
      <c r="A92" s="155"/>
      <c r="B92" s="155"/>
      <c r="C92" s="155"/>
      <c r="D92" s="155"/>
      <c r="E92" s="155"/>
      <c r="F92" s="15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</row>
    <row r="93" spans="1:17">
      <c r="A93" s="155"/>
      <c r="B93" s="155"/>
      <c r="C93" s="155"/>
      <c r="D93" s="155"/>
      <c r="E93" s="155"/>
      <c r="F93" s="155"/>
      <c r="G93" s="155"/>
      <c r="H93" s="155"/>
      <c r="I93" s="155"/>
      <c r="J93" s="155"/>
      <c r="K93" s="155"/>
      <c r="L93" s="155"/>
      <c r="M93" s="155"/>
      <c r="N93" s="155"/>
      <c r="O93" s="155"/>
      <c r="P93" s="155"/>
      <c r="Q93" s="155"/>
    </row>
    <row r="94" spans="1:17">
      <c r="A94" s="155"/>
      <c r="B94" s="155"/>
      <c r="C94" s="155"/>
      <c r="D94" s="155"/>
      <c r="E94" s="155"/>
      <c r="F94" s="155"/>
      <c r="G94" s="155"/>
      <c r="H94" s="155"/>
      <c r="I94" s="155"/>
      <c r="J94" s="155"/>
      <c r="K94" s="155"/>
      <c r="L94" s="155"/>
      <c r="M94" s="155"/>
      <c r="N94" s="155"/>
      <c r="O94" s="155"/>
      <c r="P94" s="155"/>
      <c r="Q94" s="155"/>
    </row>
    <row r="95" spans="1:17">
      <c r="A95" s="155"/>
      <c r="B95" s="155"/>
      <c r="C95" s="155"/>
      <c r="D95" s="155"/>
      <c r="E95" s="155"/>
      <c r="F95" s="155"/>
      <c r="G95" s="155"/>
      <c r="H95" s="155"/>
      <c r="I95" s="155"/>
      <c r="J95" s="155"/>
      <c r="K95" s="155"/>
      <c r="L95" s="155"/>
      <c r="M95" s="155"/>
      <c r="N95" s="155"/>
      <c r="O95" s="155"/>
      <c r="P95" s="155"/>
      <c r="Q95" s="155"/>
    </row>
    <row r="96" spans="1:17">
      <c r="A96" s="155"/>
      <c r="B96" s="155"/>
      <c r="C96" s="155"/>
      <c r="D96" s="155"/>
      <c r="E96" s="155"/>
      <c r="F96" s="155"/>
      <c r="G96" s="155"/>
      <c r="H96" s="155"/>
      <c r="I96" s="155"/>
      <c r="J96" s="155"/>
      <c r="K96" s="155"/>
      <c r="L96" s="155"/>
      <c r="M96" s="155"/>
      <c r="N96" s="155"/>
      <c r="O96" s="155"/>
      <c r="P96" s="155"/>
      <c r="Q96" s="155"/>
    </row>
    <row r="97" spans="1:17">
      <c r="A97" s="155"/>
      <c r="B97" s="155"/>
      <c r="C97" s="155"/>
      <c r="D97" s="155"/>
      <c r="E97" s="155"/>
      <c r="F97" s="155"/>
      <c r="G97" s="155"/>
      <c r="H97" s="155"/>
      <c r="I97" s="155"/>
      <c r="J97" s="155"/>
      <c r="K97" s="155"/>
      <c r="L97" s="155"/>
      <c r="M97" s="155"/>
      <c r="N97" s="155"/>
      <c r="O97" s="155"/>
      <c r="P97" s="155"/>
      <c r="Q97" s="155"/>
    </row>
    <row r="98" spans="1:17">
      <c r="A98" s="155"/>
      <c r="B98" s="155"/>
      <c r="C98" s="155"/>
      <c r="D98" s="155"/>
      <c r="E98" s="155"/>
      <c r="F98" s="155"/>
      <c r="G98" s="155"/>
      <c r="H98" s="155"/>
      <c r="I98" s="155"/>
      <c r="J98" s="155"/>
      <c r="K98" s="155"/>
      <c r="L98" s="155"/>
      <c r="M98" s="155"/>
      <c r="N98" s="155"/>
      <c r="O98" s="155"/>
      <c r="P98" s="155"/>
      <c r="Q98" s="155"/>
    </row>
    <row r="99" spans="1:17">
      <c r="A99" s="155"/>
      <c r="B99" s="155"/>
      <c r="C99" s="155"/>
      <c r="D99" s="155"/>
      <c r="E99" s="155"/>
      <c r="F99" s="155"/>
      <c r="G99" s="155"/>
      <c r="H99" s="155"/>
      <c r="I99" s="155"/>
      <c r="J99" s="155"/>
      <c r="K99" s="155"/>
      <c r="L99" s="155"/>
      <c r="M99" s="155"/>
      <c r="N99" s="155"/>
      <c r="O99" s="155"/>
      <c r="P99" s="155"/>
      <c r="Q99" s="155"/>
    </row>
    <row r="100" spans="1:17">
      <c r="A100" s="155"/>
      <c r="B100" s="155"/>
      <c r="C100" s="155"/>
      <c r="D100" s="155"/>
      <c r="E100" s="155"/>
      <c r="F100" s="155"/>
      <c r="G100" s="155"/>
      <c r="H100" s="155"/>
      <c r="I100" s="155"/>
      <c r="J100" s="155"/>
      <c r="K100" s="155"/>
      <c r="L100" s="155"/>
      <c r="M100" s="155"/>
      <c r="N100" s="155"/>
      <c r="O100" s="155"/>
      <c r="P100" s="155"/>
      <c r="Q100" s="155"/>
    </row>
    <row r="101" spans="1:17">
      <c r="A101" s="155"/>
      <c r="B101" s="155"/>
      <c r="C101" s="155"/>
      <c r="D101" s="155"/>
      <c r="E101" s="155"/>
      <c r="F101" s="155"/>
      <c r="G101" s="155"/>
      <c r="H101" s="155"/>
      <c r="I101" s="155"/>
      <c r="J101" s="155"/>
      <c r="K101" s="155"/>
      <c r="L101" s="155"/>
      <c r="M101" s="155"/>
      <c r="N101" s="155"/>
      <c r="O101" s="155"/>
      <c r="P101" s="155"/>
      <c r="Q101" s="155"/>
    </row>
    <row r="102" spans="1:17">
      <c r="A102" s="155"/>
      <c r="B102" s="155"/>
      <c r="C102" s="155"/>
      <c r="D102" s="155"/>
      <c r="E102" s="155"/>
      <c r="F102" s="155"/>
      <c r="G102" s="155"/>
      <c r="H102" s="155"/>
      <c r="I102" s="155"/>
      <c r="J102" s="155"/>
      <c r="K102" s="155"/>
      <c r="L102" s="155"/>
      <c r="M102" s="155"/>
      <c r="N102" s="155"/>
      <c r="O102" s="155"/>
      <c r="P102" s="155"/>
      <c r="Q102" s="155"/>
    </row>
    <row r="103" spans="1:17">
      <c r="A103" s="155"/>
      <c r="B103" s="155"/>
      <c r="C103" s="155"/>
      <c r="D103" s="155"/>
      <c r="E103" s="155"/>
      <c r="F103" s="155"/>
      <c r="G103" s="155"/>
      <c r="H103" s="155"/>
      <c r="I103" s="155"/>
      <c r="J103" s="155"/>
      <c r="K103" s="155"/>
      <c r="L103" s="155"/>
      <c r="M103" s="155"/>
      <c r="N103" s="155"/>
      <c r="O103" s="155"/>
      <c r="P103" s="155"/>
      <c r="Q103" s="155"/>
    </row>
    <row r="104" spans="1:17">
      <c r="A104" s="155"/>
      <c r="B104" s="155"/>
      <c r="C104" s="155"/>
      <c r="D104" s="155"/>
      <c r="E104" s="155"/>
      <c r="F104" s="155"/>
      <c r="G104" s="155"/>
      <c r="H104" s="155"/>
      <c r="I104" s="155"/>
      <c r="J104" s="155"/>
      <c r="K104" s="155"/>
      <c r="L104" s="155"/>
      <c r="M104" s="155"/>
      <c r="N104" s="155"/>
      <c r="O104" s="155"/>
      <c r="P104" s="155"/>
      <c r="Q104" s="155"/>
    </row>
    <row r="105" spans="1:17">
      <c r="A105" s="155"/>
      <c r="B105" s="155"/>
      <c r="C105" s="155"/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  <c r="N105" s="155"/>
      <c r="O105" s="155"/>
      <c r="P105" s="155"/>
      <c r="Q105" s="155"/>
    </row>
    <row r="106" spans="1:17">
      <c r="A106" s="155"/>
      <c r="B106" s="155"/>
      <c r="C106" s="155"/>
      <c r="D106" s="155"/>
      <c r="E106" s="155"/>
      <c r="F106" s="155"/>
      <c r="G106" s="155"/>
      <c r="H106" s="155"/>
      <c r="I106" s="155"/>
      <c r="J106" s="155"/>
      <c r="K106" s="155"/>
      <c r="L106" s="155"/>
      <c r="M106" s="155"/>
      <c r="N106" s="155"/>
      <c r="O106" s="155"/>
      <c r="P106" s="155"/>
      <c r="Q106" s="155"/>
    </row>
    <row r="107" spans="1:17">
      <c r="A107" s="155"/>
      <c r="B107" s="155"/>
      <c r="C107" s="155"/>
      <c r="D107" s="155"/>
      <c r="E107" s="155"/>
      <c r="F107" s="155"/>
      <c r="G107" s="155"/>
      <c r="H107" s="155"/>
      <c r="I107" s="155"/>
      <c r="J107" s="155"/>
      <c r="K107" s="155"/>
      <c r="L107" s="155"/>
      <c r="M107" s="155"/>
      <c r="N107" s="155"/>
      <c r="O107" s="155"/>
      <c r="P107" s="155"/>
      <c r="Q107" s="155"/>
    </row>
    <row r="108" spans="1:17">
      <c r="A108" s="155"/>
      <c r="B108" s="155"/>
      <c r="C108" s="155"/>
      <c r="D108" s="155"/>
      <c r="E108" s="155"/>
      <c r="F108" s="155"/>
      <c r="G108" s="155"/>
      <c r="H108" s="155"/>
      <c r="I108" s="155"/>
      <c r="J108" s="155"/>
      <c r="K108" s="155"/>
      <c r="L108" s="155"/>
      <c r="M108" s="155"/>
      <c r="N108" s="155"/>
      <c r="O108" s="155"/>
      <c r="P108" s="155"/>
      <c r="Q108" s="155"/>
    </row>
    <row r="109" spans="1:17">
      <c r="A109" s="155"/>
      <c r="B109" s="155"/>
      <c r="C109" s="155"/>
      <c r="D109" s="155"/>
      <c r="E109" s="155"/>
      <c r="F109" s="155"/>
      <c r="G109" s="155"/>
      <c r="H109" s="155"/>
      <c r="I109" s="155"/>
      <c r="J109" s="155"/>
      <c r="K109" s="155"/>
      <c r="L109" s="155"/>
      <c r="M109" s="155"/>
      <c r="N109" s="155"/>
      <c r="O109" s="155"/>
      <c r="P109" s="155"/>
      <c r="Q109" s="155"/>
    </row>
    <row r="110" spans="1:17">
      <c r="A110" s="155"/>
      <c r="B110" s="155"/>
      <c r="C110" s="155"/>
      <c r="D110" s="155"/>
      <c r="E110" s="155"/>
      <c r="F110" s="155"/>
      <c r="G110" s="155"/>
      <c r="H110" s="155"/>
      <c r="I110" s="155"/>
      <c r="J110" s="155"/>
      <c r="K110" s="155"/>
      <c r="L110" s="155"/>
      <c r="M110" s="155"/>
      <c r="N110" s="155"/>
      <c r="O110" s="155"/>
      <c r="P110" s="155"/>
      <c r="Q110" s="155"/>
    </row>
    <row r="111" spans="1:17">
      <c r="A111" s="155"/>
      <c r="B111" s="155"/>
      <c r="C111" s="155"/>
      <c r="D111" s="155"/>
      <c r="E111" s="155"/>
      <c r="F111" s="155"/>
      <c r="G111" s="155"/>
      <c r="H111" s="155"/>
      <c r="I111" s="155"/>
      <c r="J111" s="155"/>
      <c r="K111" s="155"/>
      <c r="L111" s="155"/>
      <c r="M111" s="155"/>
      <c r="N111" s="155"/>
      <c r="O111" s="155"/>
      <c r="P111" s="155"/>
      <c r="Q111" s="155"/>
    </row>
    <row r="112" spans="1:17">
      <c r="A112" s="155"/>
      <c r="B112" s="155"/>
      <c r="C112" s="155"/>
      <c r="D112" s="155"/>
      <c r="E112" s="155"/>
      <c r="F112" s="155"/>
      <c r="G112" s="155"/>
      <c r="H112" s="155"/>
      <c r="I112" s="155"/>
      <c r="J112" s="155"/>
      <c r="K112" s="155"/>
      <c r="L112" s="155"/>
      <c r="M112" s="155"/>
      <c r="N112" s="155"/>
      <c r="O112" s="155"/>
      <c r="P112" s="155"/>
      <c r="Q112" s="155"/>
    </row>
    <row r="113" spans="1:17">
      <c r="A113" s="155"/>
      <c r="B113" s="155"/>
      <c r="C113" s="155"/>
      <c r="D113" s="155"/>
      <c r="E113" s="155"/>
      <c r="F113" s="155"/>
      <c r="G113" s="155"/>
      <c r="H113" s="155"/>
      <c r="I113" s="155"/>
      <c r="J113" s="155"/>
      <c r="K113" s="155"/>
      <c r="L113" s="155"/>
      <c r="M113" s="155"/>
      <c r="N113" s="155"/>
      <c r="O113" s="155"/>
      <c r="P113" s="155"/>
      <c r="Q113" s="155"/>
    </row>
    <row r="114" spans="1:17">
      <c r="A114" s="155"/>
      <c r="B114" s="155"/>
      <c r="C114" s="155"/>
      <c r="D114" s="155"/>
      <c r="E114" s="155"/>
      <c r="F114" s="155"/>
      <c r="G114" s="155"/>
      <c r="H114" s="155"/>
      <c r="I114" s="155"/>
      <c r="J114" s="155"/>
      <c r="K114" s="155"/>
      <c r="L114" s="155"/>
      <c r="M114" s="155"/>
      <c r="N114" s="155"/>
      <c r="O114" s="155"/>
      <c r="P114" s="155"/>
      <c r="Q114" s="155"/>
    </row>
    <row r="115" spans="1:17">
      <c r="A115" s="155"/>
      <c r="B115" s="155"/>
      <c r="C115" s="155"/>
      <c r="D115" s="155"/>
      <c r="E115" s="155"/>
      <c r="F115" s="155"/>
      <c r="G115" s="155"/>
      <c r="H115" s="155"/>
      <c r="I115" s="155"/>
      <c r="J115" s="155"/>
      <c r="K115" s="155"/>
      <c r="L115" s="155"/>
      <c r="M115" s="155"/>
      <c r="N115" s="155"/>
      <c r="O115" s="155"/>
      <c r="P115" s="155"/>
      <c r="Q115" s="155"/>
    </row>
    <row r="116" spans="1:17">
      <c r="A116" s="155"/>
      <c r="B116" s="155"/>
      <c r="C116" s="155"/>
      <c r="D116" s="155"/>
      <c r="E116" s="155"/>
      <c r="F116" s="155"/>
      <c r="G116" s="155"/>
      <c r="H116" s="155"/>
      <c r="I116" s="155"/>
      <c r="J116" s="155"/>
      <c r="K116" s="155"/>
      <c r="L116" s="155"/>
      <c r="M116" s="155"/>
      <c r="N116" s="155"/>
      <c r="O116" s="155"/>
      <c r="P116" s="155"/>
      <c r="Q116" s="155"/>
    </row>
    <row r="117" spans="1:17">
      <c r="A117" s="155"/>
      <c r="B117" s="155"/>
      <c r="C117" s="155"/>
      <c r="D117" s="155"/>
      <c r="E117" s="155"/>
      <c r="F117" s="155"/>
      <c r="G117" s="155"/>
      <c r="H117" s="155"/>
      <c r="I117" s="155"/>
      <c r="J117" s="155"/>
      <c r="K117" s="155"/>
      <c r="L117" s="155"/>
      <c r="M117" s="155"/>
      <c r="N117" s="155"/>
      <c r="O117" s="155"/>
      <c r="P117" s="155"/>
      <c r="Q117" s="155"/>
    </row>
    <row r="118" spans="1:17">
      <c r="A118" s="155"/>
      <c r="B118" s="155"/>
      <c r="C118" s="155"/>
      <c r="D118" s="155"/>
      <c r="E118" s="155"/>
      <c r="F118" s="155"/>
      <c r="G118" s="155"/>
      <c r="H118" s="155"/>
      <c r="I118" s="155"/>
      <c r="J118" s="155"/>
      <c r="K118" s="155"/>
      <c r="L118" s="155"/>
      <c r="M118" s="155"/>
      <c r="N118" s="155"/>
      <c r="O118" s="155"/>
      <c r="P118" s="155"/>
      <c r="Q118" s="155"/>
    </row>
    <row r="119" spans="1:17">
      <c r="A119" s="155"/>
      <c r="B119" s="155"/>
      <c r="C119" s="155"/>
      <c r="D119" s="155"/>
      <c r="E119" s="155"/>
      <c r="F119" s="155"/>
      <c r="G119" s="155"/>
      <c r="H119" s="155"/>
      <c r="I119" s="155"/>
      <c r="J119" s="155"/>
      <c r="K119" s="155"/>
      <c r="L119" s="155"/>
      <c r="M119" s="155"/>
      <c r="N119" s="155"/>
      <c r="O119" s="155"/>
      <c r="P119" s="155"/>
      <c r="Q119" s="155"/>
    </row>
    <row r="120" spans="1:17">
      <c r="A120" s="155"/>
      <c r="B120" s="155"/>
      <c r="C120" s="155"/>
      <c r="D120" s="155"/>
      <c r="E120" s="155"/>
      <c r="F120" s="155"/>
      <c r="G120" s="155"/>
      <c r="H120" s="155"/>
      <c r="I120" s="155"/>
      <c r="J120" s="155"/>
      <c r="K120" s="155"/>
      <c r="L120" s="155"/>
      <c r="M120" s="155"/>
      <c r="N120" s="155"/>
      <c r="O120" s="155"/>
      <c r="P120" s="155"/>
      <c r="Q120" s="155"/>
    </row>
    <row r="121" spans="1:17">
      <c r="A121" s="155"/>
      <c r="B121" s="155"/>
      <c r="C121" s="155"/>
      <c r="D121" s="155"/>
      <c r="E121" s="155"/>
      <c r="F121" s="155"/>
      <c r="G121" s="155"/>
      <c r="H121" s="155"/>
      <c r="I121" s="155"/>
      <c r="J121" s="155"/>
      <c r="K121" s="155"/>
      <c r="L121" s="155"/>
      <c r="M121" s="155"/>
      <c r="N121" s="155"/>
      <c r="O121" s="155"/>
      <c r="P121" s="155"/>
      <c r="Q121" s="155"/>
    </row>
    <row r="122" spans="1:17">
      <c r="A122" s="155"/>
      <c r="B122" s="155"/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5"/>
      <c r="Q122" s="155"/>
    </row>
    <row r="123" spans="1:17">
      <c r="A123" s="155"/>
      <c r="B123" s="155"/>
      <c r="C123" s="155"/>
      <c r="D123" s="155"/>
      <c r="E123" s="155"/>
      <c r="F123" s="155"/>
      <c r="G123" s="155"/>
      <c r="H123" s="155"/>
      <c r="I123" s="155"/>
      <c r="J123" s="155"/>
      <c r="K123" s="155"/>
      <c r="L123" s="155"/>
      <c r="M123" s="155"/>
      <c r="N123" s="155"/>
      <c r="O123" s="155"/>
      <c r="P123" s="155"/>
      <c r="Q123" s="155"/>
    </row>
    <row r="124" spans="1:17">
      <c r="A124" s="155"/>
      <c r="B124" s="155"/>
      <c r="C124" s="155"/>
      <c r="D124" s="155"/>
      <c r="E124" s="155"/>
      <c r="F124" s="155"/>
      <c r="G124" s="155"/>
      <c r="H124" s="155"/>
      <c r="I124" s="155"/>
      <c r="J124" s="155"/>
      <c r="K124" s="155"/>
      <c r="L124" s="155"/>
      <c r="M124" s="155"/>
      <c r="N124" s="155"/>
      <c r="O124" s="155"/>
      <c r="P124" s="155"/>
      <c r="Q124" s="155"/>
    </row>
    <row r="125" spans="1:17">
      <c r="A125" s="155"/>
      <c r="B125" s="155"/>
      <c r="C125" s="155"/>
      <c r="D125" s="155"/>
      <c r="E125" s="155"/>
      <c r="F125" s="155"/>
      <c r="G125" s="155"/>
      <c r="H125" s="155"/>
      <c r="I125" s="155"/>
      <c r="J125" s="155"/>
      <c r="K125" s="155"/>
      <c r="L125" s="155"/>
      <c r="M125" s="155"/>
      <c r="N125" s="155"/>
      <c r="O125" s="155"/>
      <c r="P125" s="155"/>
      <c r="Q125" s="155"/>
    </row>
    <row r="126" spans="1:17">
      <c r="A126" s="155"/>
      <c r="B126" s="155"/>
      <c r="C126" s="155"/>
      <c r="D126" s="155"/>
      <c r="E126" s="155"/>
      <c r="F126" s="155"/>
      <c r="G126" s="155"/>
      <c r="H126" s="155"/>
      <c r="I126" s="155"/>
      <c r="J126" s="155"/>
      <c r="K126" s="155"/>
      <c r="L126" s="155"/>
      <c r="M126" s="155"/>
      <c r="N126" s="155"/>
      <c r="O126" s="155"/>
      <c r="P126" s="155"/>
      <c r="Q126" s="155"/>
    </row>
    <row r="127" spans="1:17">
      <c r="A127" s="155"/>
      <c r="B127" s="155"/>
      <c r="C127" s="155"/>
      <c r="D127" s="155"/>
      <c r="E127" s="155"/>
      <c r="F127" s="155"/>
      <c r="G127" s="155"/>
      <c r="H127" s="155"/>
      <c r="I127" s="155"/>
      <c r="J127" s="155"/>
      <c r="K127" s="155"/>
      <c r="L127" s="155"/>
      <c r="M127" s="155"/>
      <c r="N127" s="155"/>
      <c r="O127" s="155"/>
      <c r="P127" s="155"/>
      <c r="Q127" s="155"/>
    </row>
    <row r="128" spans="1:17">
      <c r="A128" s="155"/>
      <c r="B128" s="155"/>
      <c r="C128" s="155"/>
      <c r="D128" s="155"/>
      <c r="E128" s="155"/>
      <c r="F128" s="155"/>
      <c r="G128" s="155"/>
      <c r="H128" s="155"/>
      <c r="I128" s="155"/>
      <c r="J128" s="155"/>
      <c r="K128" s="155"/>
      <c r="L128" s="155"/>
      <c r="M128" s="155"/>
      <c r="N128" s="155"/>
      <c r="O128" s="155"/>
      <c r="P128" s="155"/>
      <c r="Q128" s="155"/>
    </row>
    <row r="129" spans="1:17">
      <c r="A129" s="155"/>
      <c r="B129" s="155"/>
      <c r="C129" s="155"/>
      <c r="D129" s="155"/>
      <c r="E129" s="155"/>
      <c r="F129" s="155"/>
      <c r="G129" s="155"/>
      <c r="H129" s="155"/>
      <c r="I129" s="155"/>
      <c r="J129" s="155"/>
      <c r="K129" s="155"/>
      <c r="L129" s="155"/>
      <c r="M129" s="155"/>
      <c r="N129" s="155"/>
      <c r="O129" s="155"/>
      <c r="P129" s="155"/>
      <c r="Q129" s="155"/>
    </row>
    <row r="130" spans="1:17">
      <c r="A130" s="155"/>
      <c r="B130" s="155"/>
      <c r="C130" s="155"/>
      <c r="D130" s="155"/>
      <c r="E130" s="155"/>
      <c r="F130" s="155"/>
      <c r="G130" s="155"/>
      <c r="H130" s="155"/>
      <c r="I130" s="155"/>
      <c r="J130" s="155"/>
      <c r="K130" s="155"/>
      <c r="L130" s="155"/>
      <c r="M130" s="155"/>
      <c r="N130" s="155"/>
      <c r="O130" s="155"/>
      <c r="P130" s="155"/>
      <c r="Q130" s="155"/>
    </row>
    <row r="131" spans="1:17">
      <c r="A131" s="155"/>
      <c r="B131" s="155"/>
      <c r="C131" s="155"/>
      <c r="D131" s="155"/>
      <c r="E131" s="155"/>
      <c r="F131" s="155"/>
      <c r="G131" s="155"/>
      <c r="H131" s="155"/>
      <c r="I131" s="155"/>
      <c r="J131" s="155"/>
      <c r="K131" s="155"/>
      <c r="L131" s="155"/>
      <c r="M131" s="155"/>
      <c r="N131" s="155"/>
      <c r="O131" s="155"/>
      <c r="P131" s="155"/>
      <c r="Q131" s="155"/>
    </row>
    <row r="132" spans="1:17">
      <c r="A132" s="155"/>
      <c r="B132" s="155"/>
      <c r="C132" s="155"/>
      <c r="D132" s="155"/>
      <c r="E132" s="155"/>
      <c r="F132" s="155"/>
      <c r="G132" s="155"/>
      <c r="H132" s="155"/>
      <c r="I132" s="155"/>
      <c r="J132" s="155"/>
      <c r="K132" s="155"/>
      <c r="L132" s="155"/>
      <c r="M132" s="155"/>
      <c r="N132" s="155"/>
      <c r="O132" s="155"/>
      <c r="P132" s="155"/>
      <c r="Q132" s="155"/>
    </row>
    <row r="133" spans="1:17">
      <c r="A133" s="155"/>
      <c r="B133" s="155"/>
      <c r="C133" s="155"/>
      <c r="D133" s="155"/>
      <c r="E133" s="155"/>
      <c r="F133" s="155"/>
      <c r="G133" s="155"/>
      <c r="H133" s="155"/>
      <c r="I133" s="155"/>
      <c r="J133" s="155"/>
      <c r="K133" s="155"/>
      <c r="L133" s="155"/>
      <c r="M133" s="155"/>
      <c r="N133" s="155"/>
      <c r="O133" s="155"/>
      <c r="P133" s="155"/>
      <c r="Q133" s="155"/>
    </row>
    <row r="134" spans="1:17">
      <c r="A134" s="155"/>
      <c r="B134" s="155"/>
      <c r="C134" s="155"/>
      <c r="D134" s="155"/>
      <c r="E134" s="155"/>
      <c r="F134" s="155"/>
      <c r="G134" s="155"/>
      <c r="H134" s="155"/>
      <c r="I134" s="155"/>
      <c r="J134" s="155"/>
      <c r="K134" s="155"/>
      <c r="L134" s="155"/>
      <c r="M134" s="155"/>
      <c r="N134" s="155"/>
      <c r="O134" s="155"/>
      <c r="P134" s="155"/>
      <c r="Q134" s="155"/>
    </row>
    <row r="135" spans="1:17">
      <c r="A135" s="155"/>
      <c r="B135" s="155"/>
      <c r="C135" s="155"/>
      <c r="D135" s="155"/>
      <c r="E135" s="155"/>
      <c r="F135" s="155"/>
      <c r="G135" s="155"/>
      <c r="H135" s="155"/>
      <c r="I135" s="155"/>
      <c r="J135" s="155"/>
      <c r="K135" s="155"/>
      <c r="L135" s="155"/>
      <c r="M135" s="155"/>
      <c r="N135" s="155"/>
      <c r="O135" s="155"/>
      <c r="P135" s="155"/>
      <c r="Q135" s="155"/>
    </row>
    <row r="136" spans="1:17">
      <c r="A136" s="155"/>
      <c r="B136" s="155"/>
      <c r="C136" s="155"/>
      <c r="D136" s="155"/>
      <c r="E136" s="155"/>
      <c r="F136" s="155"/>
      <c r="G136" s="155"/>
      <c r="H136" s="155"/>
      <c r="I136" s="155"/>
      <c r="J136" s="155"/>
      <c r="K136" s="155"/>
      <c r="L136" s="155"/>
      <c r="M136" s="155"/>
      <c r="N136" s="155"/>
      <c r="O136" s="155"/>
      <c r="P136" s="155"/>
      <c r="Q136" s="155"/>
    </row>
    <row r="137" spans="1:17">
      <c r="A137" s="155"/>
      <c r="B137" s="155"/>
      <c r="C137" s="155"/>
      <c r="D137" s="155"/>
      <c r="E137" s="155"/>
      <c r="F137" s="155"/>
      <c r="G137" s="155"/>
      <c r="H137" s="155"/>
      <c r="I137" s="155"/>
      <c r="J137" s="155"/>
      <c r="K137" s="155"/>
      <c r="L137" s="155"/>
      <c r="M137" s="155"/>
      <c r="N137" s="155"/>
      <c r="O137" s="155"/>
      <c r="P137" s="155"/>
      <c r="Q137" s="155"/>
    </row>
    <row r="138" spans="1:17">
      <c r="A138" s="155"/>
      <c r="B138" s="155"/>
      <c r="C138" s="155"/>
      <c r="D138" s="155"/>
      <c r="E138" s="155"/>
      <c r="F138" s="155"/>
      <c r="G138" s="155"/>
      <c r="H138" s="155"/>
      <c r="I138" s="155"/>
      <c r="J138" s="155"/>
      <c r="K138" s="155"/>
      <c r="L138" s="155"/>
      <c r="M138" s="155"/>
      <c r="N138" s="155"/>
      <c r="O138" s="155"/>
      <c r="P138" s="155"/>
      <c r="Q138" s="155"/>
    </row>
    <row r="139" spans="1:17">
      <c r="A139" s="155"/>
      <c r="B139" s="155"/>
      <c r="C139" s="155"/>
      <c r="D139" s="155"/>
      <c r="E139" s="155"/>
      <c r="F139" s="155"/>
      <c r="G139" s="155"/>
      <c r="H139" s="155"/>
      <c r="I139" s="155"/>
      <c r="J139" s="155"/>
      <c r="K139" s="155"/>
      <c r="L139" s="155"/>
      <c r="M139" s="155"/>
      <c r="N139" s="155"/>
      <c r="O139" s="155"/>
      <c r="P139" s="155"/>
      <c r="Q139" s="155"/>
    </row>
    <row r="140" spans="1:17">
      <c r="A140" s="155"/>
      <c r="B140" s="155"/>
      <c r="C140" s="155"/>
      <c r="D140" s="155"/>
      <c r="E140" s="155"/>
      <c r="F140" s="155"/>
      <c r="G140" s="155"/>
      <c r="H140" s="155"/>
      <c r="I140" s="155"/>
      <c r="J140" s="155"/>
      <c r="K140" s="155"/>
      <c r="L140" s="155"/>
      <c r="M140" s="155"/>
      <c r="N140" s="155"/>
      <c r="O140" s="155"/>
      <c r="P140" s="155"/>
      <c r="Q140" s="155"/>
    </row>
    <row r="141" spans="1:17">
      <c r="A141" s="155"/>
      <c r="B141" s="155"/>
      <c r="C141" s="155"/>
      <c r="D141" s="155"/>
      <c r="E141" s="155"/>
      <c r="F141" s="155"/>
      <c r="G141" s="155"/>
      <c r="H141" s="155"/>
      <c r="I141" s="155"/>
      <c r="J141" s="155"/>
      <c r="K141" s="155"/>
      <c r="L141" s="155"/>
      <c r="M141" s="155"/>
      <c r="N141" s="155"/>
      <c r="O141" s="155"/>
      <c r="P141" s="155"/>
      <c r="Q141" s="155"/>
    </row>
    <row r="142" spans="1:17">
      <c r="A142" s="155"/>
      <c r="B142" s="155"/>
      <c r="C142" s="155"/>
      <c r="D142" s="155"/>
      <c r="E142" s="155"/>
      <c r="F142" s="155"/>
      <c r="G142" s="155"/>
      <c r="H142" s="155"/>
      <c r="I142" s="155"/>
      <c r="J142" s="155"/>
      <c r="K142" s="155"/>
      <c r="L142" s="155"/>
      <c r="M142" s="155"/>
      <c r="N142" s="155"/>
      <c r="O142" s="155"/>
      <c r="P142" s="155"/>
      <c r="Q142" s="155"/>
    </row>
    <row r="143" spans="1:17">
      <c r="A143" s="155"/>
      <c r="B143" s="155"/>
      <c r="C143" s="155"/>
      <c r="D143" s="155"/>
      <c r="E143" s="155"/>
      <c r="F143" s="155"/>
      <c r="G143" s="155"/>
      <c r="H143" s="155"/>
      <c r="I143" s="155"/>
      <c r="J143" s="155"/>
      <c r="K143" s="155"/>
      <c r="L143" s="155"/>
      <c r="M143" s="155"/>
      <c r="N143" s="155"/>
      <c r="O143" s="155"/>
      <c r="P143" s="155"/>
      <c r="Q143" s="155"/>
    </row>
    <row r="144" spans="1:17">
      <c r="A144" s="155"/>
      <c r="B144" s="155"/>
      <c r="C144" s="155"/>
      <c r="D144" s="155"/>
      <c r="E144" s="155"/>
      <c r="F144" s="155"/>
      <c r="G144" s="155"/>
      <c r="H144" s="155"/>
      <c r="I144" s="155"/>
      <c r="J144" s="155"/>
      <c r="K144" s="155"/>
      <c r="L144" s="155"/>
      <c r="M144" s="155"/>
      <c r="N144" s="155"/>
      <c r="O144" s="155"/>
      <c r="P144" s="155"/>
      <c r="Q144" s="155"/>
    </row>
    <row r="145" spans="1:17">
      <c r="A145" s="155"/>
      <c r="B145" s="155"/>
      <c r="C145" s="155"/>
      <c r="D145" s="155"/>
      <c r="E145" s="155"/>
      <c r="F145" s="155"/>
      <c r="G145" s="155"/>
      <c r="H145" s="155"/>
      <c r="I145" s="155"/>
      <c r="J145" s="155"/>
      <c r="K145" s="155"/>
      <c r="L145" s="155"/>
      <c r="M145" s="155"/>
      <c r="N145" s="155"/>
      <c r="O145" s="155"/>
      <c r="P145" s="155"/>
      <c r="Q145" s="155"/>
    </row>
    <row r="146" spans="1:17">
      <c r="A146" s="155"/>
      <c r="B146" s="155"/>
      <c r="C146" s="155"/>
      <c r="D146" s="155"/>
      <c r="E146" s="155"/>
      <c r="F146" s="155"/>
      <c r="G146" s="155"/>
      <c r="H146" s="155"/>
      <c r="I146" s="155"/>
      <c r="J146" s="155"/>
      <c r="K146" s="155"/>
      <c r="L146" s="155"/>
      <c r="M146" s="155"/>
      <c r="N146" s="155"/>
      <c r="O146" s="155"/>
      <c r="P146" s="155"/>
      <c r="Q146" s="155"/>
    </row>
    <row r="147" spans="1:17">
      <c r="A147" s="155"/>
      <c r="B147" s="155"/>
      <c r="C147" s="155"/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  <c r="N147" s="155"/>
      <c r="O147" s="155"/>
      <c r="P147" s="155"/>
      <c r="Q147" s="155"/>
    </row>
    <row r="148" spans="1:17">
      <c r="A148" s="155"/>
      <c r="B148" s="155"/>
      <c r="C148" s="155"/>
      <c r="D148" s="155"/>
      <c r="E148" s="155"/>
      <c r="F148" s="155"/>
      <c r="G148" s="155"/>
      <c r="H148" s="155"/>
      <c r="I148" s="155"/>
      <c r="J148" s="155"/>
      <c r="K148" s="155"/>
      <c r="L148" s="155"/>
      <c r="M148" s="155"/>
      <c r="N148" s="155"/>
      <c r="O148" s="155"/>
      <c r="P148" s="155"/>
      <c r="Q148" s="155"/>
    </row>
    <row r="149" spans="1:17">
      <c r="A149" s="155"/>
      <c r="B149" s="155"/>
      <c r="C149" s="155"/>
      <c r="D149" s="155"/>
      <c r="E149" s="155"/>
      <c r="F149" s="155"/>
      <c r="G149" s="155"/>
      <c r="H149" s="155"/>
      <c r="I149" s="155"/>
      <c r="J149" s="155"/>
      <c r="K149" s="155"/>
      <c r="L149" s="155"/>
      <c r="M149" s="155"/>
      <c r="N149" s="155"/>
      <c r="O149" s="155"/>
      <c r="P149" s="155"/>
      <c r="Q149" s="155"/>
    </row>
    <row r="150" spans="1:17">
      <c r="A150" s="155"/>
      <c r="B150" s="155"/>
      <c r="C150" s="155"/>
      <c r="D150" s="155"/>
      <c r="E150" s="155"/>
      <c r="F150" s="155"/>
      <c r="G150" s="155"/>
      <c r="H150" s="155"/>
      <c r="I150" s="155"/>
      <c r="J150" s="155"/>
      <c r="K150" s="155"/>
      <c r="L150" s="155"/>
      <c r="M150" s="155"/>
      <c r="N150" s="155"/>
      <c r="O150" s="155"/>
      <c r="P150" s="155"/>
      <c r="Q150" s="155"/>
    </row>
    <row r="151" spans="1:17">
      <c r="A151" s="155"/>
      <c r="B151" s="155"/>
      <c r="C151" s="155"/>
      <c r="D151" s="155"/>
      <c r="E151" s="155"/>
      <c r="F151" s="155"/>
      <c r="G151" s="155"/>
      <c r="H151" s="155"/>
      <c r="I151" s="155"/>
      <c r="J151" s="155"/>
      <c r="K151" s="155"/>
      <c r="L151" s="155"/>
      <c r="M151" s="155"/>
      <c r="N151" s="155"/>
      <c r="O151" s="155"/>
      <c r="P151" s="155"/>
      <c r="Q151" s="155"/>
    </row>
    <row r="152" spans="1:17">
      <c r="A152" s="155"/>
      <c r="B152" s="155"/>
      <c r="C152" s="155"/>
      <c r="D152" s="155"/>
      <c r="E152" s="155"/>
      <c r="F152" s="155"/>
      <c r="G152" s="155"/>
      <c r="H152" s="155"/>
      <c r="I152" s="155"/>
      <c r="J152" s="155"/>
      <c r="K152" s="155"/>
      <c r="L152" s="155"/>
      <c r="M152" s="155"/>
      <c r="N152" s="155"/>
      <c r="O152" s="155"/>
      <c r="P152" s="155"/>
      <c r="Q152" s="155"/>
    </row>
    <row r="153" spans="1:17">
      <c r="A153" s="155"/>
      <c r="B153" s="155"/>
      <c r="C153" s="155"/>
      <c r="D153" s="155"/>
      <c r="E153" s="155"/>
      <c r="F153" s="155"/>
      <c r="G153" s="155"/>
      <c r="H153" s="155"/>
      <c r="I153" s="155"/>
      <c r="J153" s="155"/>
      <c r="K153" s="155"/>
      <c r="L153" s="155"/>
      <c r="M153" s="155"/>
      <c r="N153" s="155"/>
      <c r="O153" s="155"/>
      <c r="P153" s="155"/>
      <c r="Q153" s="155"/>
    </row>
    <row r="154" spans="1:17">
      <c r="A154" s="155"/>
      <c r="B154" s="155"/>
      <c r="C154" s="155"/>
      <c r="D154" s="155"/>
      <c r="E154" s="155"/>
      <c r="F154" s="155"/>
      <c r="G154" s="155"/>
      <c r="H154" s="155"/>
      <c r="I154" s="155"/>
      <c r="J154" s="155"/>
      <c r="K154" s="155"/>
      <c r="L154" s="155"/>
      <c r="M154" s="155"/>
      <c r="N154" s="155"/>
      <c r="O154" s="155"/>
      <c r="P154" s="155"/>
      <c r="Q154" s="155"/>
    </row>
    <row r="155" spans="1:17">
      <c r="A155" s="155"/>
      <c r="B155" s="155"/>
      <c r="C155" s="155"/>
      <c r="D155" s="155"/>
      <c r="E155" s="155"/>
      <c r="F155" s="155"/>
      <c r="G155" s="155"/>
      <c r="H155" s="155"/>
      <c r="I155" s="155"/>
      <c r="J155" s="155"/>
      <c r="K155" s="155"/>
      <c r="L155" s="155"/>
      <c r="M155" s="155"/>
      <c r="N155" s="155"/>
      <c r="O155" s="155"/>
      <c r="P155" s="155"/>
      <c r="Q155" s="155"/>
    </row>
    <row r="156" spans="1:17">
      <c r="A156" s="155"/>
      <c r="B156" s="155"/>
      <c r="C156" s="155"/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</row>
    <row r="157" spans="1:17">
      <c r="A157" s="155"/>
      <c r="B157" s="155"/>
      <c r="C157" s="155"/>
      <c r="D157" s="155"/>
      <c r="E157" s="155"/>
      <c r="F157" s="155"/>
      <c r="G157" s="155"/>
      <c r="H157" s="155"/>
      <c r="I157" s="155"/>
      <c r="J157" s="155"/>
      <c r="K157" s="155"/>
      <c r="L157" s="155"/>
      <c r="M157" s="155"/>
      <c r="N157" s="155"/>
      <c r="O157" s="155"/>
      <c r="P157" s="155"/>
      <c r="Q157" s="155"/>
    </row>
    <row r="158" spans="1:17">
      <c r="A158" s="155"/>
      <c r="B158" s="155"/>
      <c r="C158" s="155"/>
      <c r="D158" s="155"/>
      <c r="E158" s="155"/>
      <c r="F158" s="155"/>
      <c r="G158" s="155"/>
      <c r="H158" s="155"/>
      <c r="I158" s="155"/>
      <c r="J158" s="155"/>
      <c r="K158" s="155"/>
      <c r="L158" s="155"/>
      <c r="M158" s="155"/>
      <c r="N158" s="155"/>
      <c r="O158" s="155"/>
      <c r="P158" s="155"/>
      <c r="Q158" s="155"/>
    </row>
    <row r="159" spans="1:17">
      <c r="A159" s="155"/>
      <c r="B159" s="155"/>
      <c r="C159" s="155"/>
      <c r="D159" s="155"/>
      <c r="E159" s="155"/>
      <c r="F159" s="155"/>
      <c r="G159" s="155"/>
      <c r="H159" s="155"/>
      <c r="I159" s="155"/>
      <c r="J159" s="155"/>
      <c r="K159" s="155"/>
      <c r="L159" s="155"/>
      <c r="M159" s="155"/>
      <c r="N159" s="155"/>
      <c r="O159" s="155"/>
      <c r="P159" s="155"/>
      <c r="Q159" s="155"/>
    </row>
    <row r="160" spans="1:17">
      <c r="A160" s="155"/>
      <c r="B160" s="155"/>
      <c r="C160" s="155"/>
      <c r="D160" s="155"/>
      <c r="E160" s="155"/>
      <c r="F160" s="155"/>
      <c r="G160" s="155"/>
      <c r="H160" s="155"/>
      <c r="I160" s="155"/>
      <c r="J160" s="155"/>
      <c r="K160" s="155"/>
      <c r="L160" s="155"/>
      <c r="M160" s="155"/>
      <c r="N160" s="155"/>
      <c r="O160" s="155"/>
      <c r="P160" s="155"/>
      <c r="Q160" s="155"/>
    </row>
    <row r="161" spans="1:17">
      <c r="A161" s="155"/>
      <c r="B161" s="155"/>
      <c r="C161" s="155"/>
      <c r="D161" s="155"/>
      <c r="E161" s="155"/>
      <c r="F161" s="155"/>
      <c r="G161" s="155"/>
      <c r="H161" s="155"/>
      <c r="I161" s="155"/>
      <c r="J161" s="155"/>
      <c r="K161" s="155"/>
      <c r="L161" s="155"/>
      <c r="M161" s="155"/>
      <c r="N161" s="155"/>
      <c r="O161" s="155"/>
      <c r="P161" s="155"/>
      <c r="Q161" s="155"/>
    </row>
    <row r="162" spans="1:17">
      <c r="A162" s="155"/>
      <c r="B162" s="155"/>
      <c r="C162" s="155"/>
      <c r="D162" s="155"/>
      <c r="E162" s="155"/>
      <c r="F162" s="155"/>
      <c r="G162" s="155"/>
      <c r="H162" s="155"/>
      <c r="I162" s="155"/>
      <c r="J162" s="155"/>
      <c r="K162" s="155"/>
      <c r="L162" s="155"/>
      <c r="M162" s="155"/>
      <c r="N162" s="155"/>
      <c r="O162" s="155"/>
      <c r="P162" s="155"/>
      <c r="Q162" s="155"/>
    </row>
    <row r="163" spans="1:17">
      <c r="A163" s="155"/>
      <c r="B163" s="155"/>
      <c r="C163" s="155"/>
      <c r="D163" s="155"/>
      <c r="E163" s="155"/>
      <c r="F163" s="155"/>
      <c r="G163" s="155"/>
      <c r="H163" s="155"/>
      <c r="I163" s="155"/>
      <c r="J163" s="155"/>
      <c r="K163" s="155"/>
      <c r="L163" s="155"/>
      <c r="M163" s="155"/>
      <c r="N163" s="155"/>
      <c r="O163" s="155"/>
      <c r="P163" s="155"/>
      <c r="Q163" s="155"/>
    </row>
    <row r="164" spans="1:17">
      <c r="A164" s="155"/>
      <c r="B164" s="155"/>
      <c r="C164" s="155"/>
      <c r="D164" s="155"/>
      <c r="E164" s="155"/>
      <c r="F164" s="155"/>
      <c r="G164" s="155"/>
      <c r="H164" s="155"/>
      <c r="I164" s="155"/>
      <c r="J164" s="155"/>
      <c r="K164" s="155"/>
      <c r="L164" s="155"/>
      <c r="M164" s="155"/>
      <c r="N164" s="155"/>
      <c r="O164" s="155"/>
      <c r="P164" s="155"/>
      <c r="Q164" s="155"/>
    </row>
    <row r="165" spans="1:17">
      <c r="A165" s="155"/>
      <c r="B165" s="155"/>
      <c r="C165" s="155"/>
      <c r="D165" s="155"/>
      <c r="E165" s="155"/>
      <c r="F165" s="155"/>
      <c r="G165" s="155"/>
      <c r="H165" s="155"/>
      <c r="I165" s="155"/>
      <c r="J165" s="155"/>
      <c r="K165" s="155"/>
      <c r="L165" s="155"/>
      <c r="M165" s="155"/>
      <c r="N165" s="155"/>
      <c r="O165" s="155"/>
      <c r="P165" s="155"/>
      <c r="Q165" s="155"/>
    </row>
    <row r="166" spans="1:17">
      <c r="A166" s="155"/>
      <c r="B166" s="155"/>
      <c r="C166" s="155"/>
      <c r="D166" s="155"/>
      <c r="E166" s="155"/>
      <c r="F166" s="155"/>
      <c r="G166" s="155"/>
      <c r="H166" s="155"/>
      <c r="I166" s="155"/>
      <c r="J166" s="155"/>
      <c r="K166" s="155"/>
      <c r="L166" s="155"/>
      <c r="M166" s="155"/>
      <c r="N166" s="155"/>
      <c r="O166" s="155"/>
      <c r="P166" s="155"/>
      <c r="Q166" s="155"/>
    </row>
    <row r="167" spans="1:17">
      <c r="A167" s="155"/>
      <c r="B167" s="155"/>
      <c r="C167" s="155"/>
      <c r="D167" s="155"/>
      <c r="E167" s="155"/>
      <c r="F167" s="155"/>
      <c r="G167" s="155"/>
      <c r="H167" s="155"/>
      <c r="I167" s="155"/>
      <c r="J167" s="155"/>
      <c r="K167" s="155"/>
      <c r="L167" s="155"/>
      <c r="M167" s="155"/>
      <c r="N167" s="155"/>
      <c r="O167" s="155"/>
      <c r="P167" s="155"/>
      <c r="Q167" s="155"/>
    </row>
    <row r="168" spans="1:17">
      <c r="A168" s="155"/>
      <c r="B168" s="155"/>
      <c r="C168" s="155"/>
      <c r="D168" s="155"/>
      <c r="E168" s="155"/>
      <c r="F168" s="155"/>
      <c r="G168" s="155"/>
      <c r="H168" s="155"/>
      <c r="I168" s="155"/>
      <c r="J168" s="155"/>
      <c r="K168" s="155"/>
      <c r="L168" s="155"/>
      <c r="M168" s="155"/>
      <c r="N168" s="155"/>
      <c r="O168" s="155"/>
      <c r="P168" s="155"/>
      <c r="Q168" s="155"/>
    </row>
    <row r="169" spans="1:17">
      <c r="A169" s="155"/>
      <c r="B169" s="155"/>
      <c r="C169" s="155"/>
      <c r="D169" s="155"/>
      <c r="E169" s="155"/>
      <c r="F169" s="155"/>
      <c r="G169" s="155"/>
      <c r="H169" s="155"/>
      <c r="I169" s="155"/>
      <c r="J169" s="155"/>
      <c r="K169" s="155"/>
      <c r="L169" s="155"/>
      <c r="M169" s="155"/>
      <c r="N169" s="155"/>
      <c r="O169" s="155"/>
      <c r="P169" s="155"/>
      <c r="Q169" s="155"/>
    </row>
    <row r="170" spans="1:17">
      <c r="A170" s="155"/>
      <c r="B170" s="155"/>
      <c r="C170" s="155"/>
      <c r="D170" s="155"/>
      <c r="E170" s="155"/>
      <c r="F170" s="155"/>
      <c r="G170" s="155"/>
      <c r="H170" s="155"/>
      <c r="I170" s="155"/>
      <c r="J170" s="155"/>
      <c r="K170" s="155"/>
      <c r="L170" s="155"/>
      <c r="M170" s="155"/>
      <c r="N170" s="155"/>
      <c r="O170" s="155"/>
      <c r="P170" s="155"/>
      <c r="Q170" s="155"/>
    </row>
    <row r="171" spans="1:17">
      <c r="A171" s="155"/>
      <c r="B171" s="155"/>
      <c r="C171" s="155"/>
      <c r="D171" s="155"/>
      <c r="E171" s="155"/>
      <c r="F171" s="155"/>
      <c r="G171" s="155"/>
      <c r="H171" s="155"/>
      <c r="I171" s="155"/>
      <c r="J171" s="155"/>
      <c r="K171" s="155"/>
      <c r="L171" s="155"/>
      <c r="M171" s="155"/>
      <c r="N171" s="155"/>
      <c r="O171" s="155"/>
      <c r="P171" s="155"/>
      <c r="Q171" s="155"/>
    </row>
    <row r="172" spans="1:17">
      <c r="A172" s="155"/>
      <c r="B172" s="155"/>
      <c r="C172" s="155"/>
      <c r="D172" s="155"/>
      <c r="E172" s="155"/>
      <c r="F172" s="155"/>
      <c r="G172" s="155"/>
      <c r="H172" s="155"/>
      <c r="I172" s="155"/>
      <c r="J172" s="155"/>
      <c r="K172" s="155"/>
      <c r="L172" s="155"/>
      <c r="M172" s="155"/>
      <c r="N172" s="155"/>
      <c r="O172" s="155"/>
      <c r="P172" s="155"/>
      <c r="Q172" s="155"/>
    </row>
    <row r="173" spans="1:17">
      <c r="A173" s="155"/>
      <c r="B173" s="155"/>
      <c r="C173" s="155"/>
      <c r="D173" s="155"/>
      <c r="E173" s="155"/>
      <c r="F173" s="155"/>
      <c r="G173" s="155"/>
      <c r="H173" s="155"/>
      <c r="I173" s="155"/>
      <c r="J173" s="155"/>
      <c r="K173" s="155"/>
      <c r="L173" s="155"/>
      <c r="M173" s="155"/>
      <c r="N173" s="155"/>
      <c r="O173" s="155"/>
      <c r="P173" s="155"/>
      <c r="Q173" s="155"/>
    </row>
    <row r="174" spans="1:17">
      <c r="A174" s="155"/>
      <c r="B174" s="155"/>
      <c r="C174" s="155"/>
      <c r="D174" s="155"/>
      <c r="E174" s="155"/>
      <c r="F174" s="155"/>
      <c r="G174" s="155"/>
      <c r="H174" s="155"/>
      <c r="I174" s="155"/>
      <c r="J174" s="155"/>
      <c r="K174" s="155"/>
      <c r="L174" s="155"/>
      <c r="M174" s="155"/>
      <c r="N174" s="155"/>
      <c r="O174" s="155"/>
      <c r="P174" s="155"/>
      <c r="Q174" s="155"/>
    </row>
    <row r="175" spans="1:17">
      <c r="A175" s="155"/>
      <c r="B175" s="155"/>
      <c r="C175" s="155"/>
      <c r="D175" s="155"/>
      <c r="E175" s="155"/>
      <c r="F175" s="155"/>
      <c r="G175" s="155"/>
      <c r="H175" s="155"/>
      <c r="I175" s="155"/>
      <c r="J175" s="155"/>
      <c r="K175" s="155"/>
      <c r="L175" s="155"/>
      <c r="M175" s="155"/>
      <c r="N175" s="155"/>
      <c r="O175" s="155"/>
      <c r="P175" s="155"/>
      <c r="Q175" s="155"/>
    </row>
    <row r="176" spans="1:17">
      <c r="A176" s="155"/>
      <c r="B176" s="155"/>
      <c r="C176" s="155"/>
      <c r="D176" s="155"/>
      <c r="E176" s="155"/>
      <c r="F176" s="155"/>
      <c r="G176" s="155"/>
      <c r="H176" s="155"/>
      <c r="I176" s="155"/>
      <c r="J176" s="155"/>
      <c r="K176" s="155"/>
      <c r="L176" s="155"/>
      <c r="M176" s="155"/>
      <c r="N176" s="155"/>
      <c r="O176" s="155"/>
      <c r="P176" s="155"/>
      <c r="Q176" s="155"/>
    </row>
    <row r="177" spans="1:17">
      <c r="A177" s="155"/>
      <c r="B177" s="155"/>
      <c r="C177" s="155"/>
      <c r="D177" s="155"/>
      <c r="E177" s="155"/>
      <c r="F177" s="155"/>
      <c r="G177" s="155"/>
      <c r="H177" s="155"/>
      <c r="I177" s="155"/>
      <c r="J177" s="155"/>
      <c r="K177" s="155"/>
      <c r="L177" s="155"/>
      <c r="M177" s="155"/>
      <c r="N177" s="155"/>
      <c r="O177" s="155"/>
      <c r="P177" s="155"/>
      <c r="Q177" s="155"/>
    </row>
    <row r="178" spans="1:17">
      <c r="A178" s="155"/>
      <c r="B178" s="155"/>
      <c r="C178" s="155"/>
      <c r="D178" s="155"/>
      <c r="E178" s="155"/>
      <c r="F178" s="155"/>
      <c r="G178" s="155"/>
      <c r="H178" s="155"/>
      <c r="I178" s="155"/>
      <c r="J178" s="155"/>
      <c r="K178" s="155"/>
      <c r="L178" s="155"/>
      <c r="M178" s="155"/>
      <c r="N178" s="155"/>
      <c r="O178" s="155"/>
      <c r="P178" s="155"/>
      <c r="Q178" s="155"/>
    </row>
    <row r="179" spans="1:17">
      <c r="A179" s="155"/>
      <c r="B179" s="155"/>
      <c r="C179" s="155"/>
      <c r="D179" s="155"/>
      <c r="E179" s="155"/>
      <c r="F179" s="155"/>
      <c r="G179" s="155"/>
      <c r="H179" s="155"/>
      <c r="I179" s="155"/>
      <c r="J179" s="155"/>
      <c r="K179" s="155"/>
      <c r="L179" s="155"/>
      <c r="M179" s="155"/>
      <c r="N179" s="155"/>
      <c r="O179" s="155"/>
      <c r="P179" s="155"/>
      <c r="Q179" s="155"/>
    </row>
    <row r="180" spans="1:17">
      <c r="A180" s="155"/>
      <c r="B180" s="155"/>
      <c r="C180" s="155"/>
      <c r="D180" s="155"/>
      <c r="E180" s="155"/>
      <c r="F180" s="155"/>
      <c r="G180" s="155"/>
      <c r="H180" s="155"/>
      <c r="I180" s="155"/>
      <c r="J180" s="155"/>
      <c r="K180" s="155"/>
      <c r="L180" s="155"/>
      <c r="M180" s="155"/>
      <c r="N180" s="155"/>
      <c r="O180" s="155"/>
      <c r="P180" s="155"/>
      <c r="Q180" s="155"/>
    </row>
    <row r="181" spans="1:17">
      <c r="A181" s="155"/>
      <c r="B181" s="155"/>
      <c r="C181" s="155"/>
      <c r="D181" s="155"/>
      <c r="E181" s="155"/>
      <c r="F181" s="155"/>
      <c r="G181" s="155"/>
      <c r="H181" s="155"/>
      <c r="I181" s="155"/>
      <c r="J181" s="155"/>
      <c r="K181" s="155"/>
      <c r="L181" s="155"/>
      <c r="M181" s="155"/>
      <c r="N181" s="155"/>
      <c r="O181" s="155"/>
      <c r="P181" s="155"/>
      <c r="Q181" s="155"/>
    </row>
    <row r="182" spans="1:17">
      <c r="A182" s="155"/>
      <c r="B182" s="155"/>
      <c r="C182" s="155"/>
      <c r="D182" s="155"/>
      <c r="E182" s="155"/>
      <c r="F182" s="155"/>
      <c r="G182" s="155"/>
      <c r="H182" s="155"/>
      <c r="I182" s="155"/>
      <c r="J182" s="155"/>
      <c r="K182" s="155"/>
      <c r="L182" s="155"/>
      <c r="M182" s="155"/>
      <c r="N182" s="155"/>
      <c r="O182" s="155"/>
      <c r="P182" s="155"/>
      <c r="Q182" s="155"/>
    </row>
    <row r="183" spans="1:17">
      <c r="A183" s="155"/>
      <c r="B183" s="155"/>
      <c r="C183" s="155"/>
      <c r="D183" s="155"/>
      <c r="E183" s="155"/>
      <c r="F183" s="155"/>
      <c r="G183" s="155"/>
      <c r="H183" s="155"/>
      <c r="I183" s="155"/>
      <c r="J183" s="155"/>
      <c r="K183" s="155"/>
      <c r="L183" s="155"/>
      <c r="M183" s="155"/>
      <c r="N183" s="155"/>
      <c r="O183" s="155"/>
      <c r="P183" s="155"/>
      <c r="Q183" s="155"/>
    </row>
    <row r="184" spans="1:17">
      <c r="A184" s="155"/>
      <c r="B184" s="155"/>
      <c r="C184" s="155"/>
      <c r="D184" s="155"/>
      <c r="E184" s="155"/>
      <c r="F184" s="155"/>
      <c r="G184" s="155"/>
      <c r="H184" s="155"/>
      <c r="I184" s="155"/>
      <c r="J184" s="155"/>
      <c r="K184" s="155"/>
      <c r="L184" s="155"/>
      <c r="M184" s="155"/>
      <c r="N184" s="155"/>
      <c r="O184" s="155"/>
      <c r="P184" s="155"/>
      <c r="Q184" s="155"/>
    </row>
    <row r="185" spans="1:17">
      <c r="A185" s="155"/>
      <c r="B185" s="155"/>
      <c r="C185" s="155"/>
      <c r="D185" s="155"/>
      <c r="E185" s="155"/>
      <c r="F185" s="155"/>
      <c r="G185" s="155"/>
      <c r="H185" s="155"/>
      <c r="I185" s="155"/>
      <c r="J185" s="155"/>
      <c r="K185" s="155"/>
      <c r="L185" s="155"/>
      <c r="M185" s="155"/>
      <c r="N185" s="155"/>
      <c r="O185" s="155"/>
      <c r="P185" s="155"/>
      <c r="Q185" s="155"/>
    </row>
    <row r="186" spans="1:17">
      <c r="A186" s="155"/>
      <c r="B186" s="155"/>
      <c r="C186" s="155"/>
      <c r="D186" s="155"/>
      <c r="E186" s="155"/>
      <c r="F186" s="155"/>
      <c r="G186" s="155"/>
      <c r="H186" s="155"/>
      <c r="I186" s="155"/>
      <c r="J186" s="155"/>
      <c r="K186" s="155"/>
      <c r="L186" s="155"/>
      <c r="M186" s="155"/>
      <c r="N186" s="155"/>
      <c r="O186" s="155"/>
      <c r="P186" s="155"/>
      <c r="Q186" s="155"/>
    </row>
    <row r="187" spans="1:17">
      <c r="A187" s="155"/>
      <c r="B187" s="155"/>
      <c r="C187" s="155"/>
      <c r="D187" s="155"/>
      <c r="E187" s="155"/>
      <c r="F187" s="155"/>
      <c r="G187" s="155"/>
      <c r="H187" s="155"/>
      <c r="I187" s="155"/>
      <c r="J187" s="155"/>
      <c r="K187" s="155"/>
      <c r="L187" s="155"/>
      <c r="M187" s="155"/>
      <c r="N187" s="155"/>
      <c r="O187" s="155"/>
      <c r="P187" s="155"/>
      <c r="Q187" s="155"/>
    </row>
    <row r="188" spans="1:17">
      <c r="A188" s="155"/>
      <c r="B188" s="155"/>
      <c r="C188" s="155"/>
      <c r="D188" s="155"/>
      <c r="E188" s="155"/>
      <c r="F188" s="155"/>
      <c r="G188" s="155"/>
      <c r="H188" s="155"/>
      <c r="I188" s="155"/>
      <c r="J188" s="155"/>
      <c r="K188" s="155"/>
      <c r="L188" s="155"/>
      <c r="M188" s="155"/>
      <c r="N188" s="155"/>
      <c r="O188" s="155"/>
      <c r="P188" s="155"/>
      <c r="Q188" s="155"/>
    </row>
    <row r="189" spans="1:17">
      <c r="A189" s="155"/>
      <c r="B189" s="155"/>
      <c r="C189" s="155"/>
      <c r="D189" s="155"/>
      <c r="E189" s="155"/>
      <c r="F189" s="155"/>
      <c r="G189" s="155"/>
      <c r="H189" s="155"/>
      <c r="I189" s="155"/>
      <c r="J189" s="155"/>
      <c r="K189" s="155"/>
      <c r="L189" s="155"/>
      <c r="M189" s="155"/>
      <c r="N189" s="155"/>
      <c r="O189" s="155"/>
      <c r="P189" s="155"/>
      <c r="Q189" s="155"/>
    </row>
    <row r="190" spans="1:17">
      <c r="A190" s="155"/>
      <c r="B190" s="155"/>
      <c r="C190" s="155"/>
      <c r="D190" s="155"/>
      <c r="E190" s="155"/>
      <c r="F190" s="155"/>
      <c r="G190" s="155"/>
      <c r="H190" s="155"/>
      <c r="I190" s="155"/>
      <c r="J190" s="155"/>
      <c r="K190" s="155"/>
      <c r="L190" s="155"/>
      <c r="M190" s="155"/>
      <c r="N190" s="155"/>
      <c r="O190" s="155"/>
      <c r="P190" s="155"/>
      <c r="Q190" s="155"/>
    </row>
    <row r="191" spans="1:17">
      <c r="A191" s="155"/>
      <c r="B191" s="155"/>
      <c r="C191" s="155"/>
      <c r="D191" s="155"/>
      <c r="E191" s="155"/>
      <c r="F191" s="155"/>
      <c r="G191" s="155"/>
      <c r="H191" s="155"/>
      <c r="I191" s="155"/>
      <c r="J191" s="155"/>
      <c r="K191" s="155"/>
      <c r="L191" s="155"/>
      <c r="M191" s="155"/>
      <c r="N191" s="155"/>
      <c r="O191" s="155"/>
      <c r="P191" s="155"/>
      <c r="Q191" s="155"/>
    </row>
    <row r="192" spans="1:17">
      <c r="A192" s="155"/>
      <c r="B192" s="155"/>
      <c r="C192" s="155"/>
      <c r="D192" s="155"/>
      <c r="E192" s="155"/>
      <c r="F192" s="155"/>
      <c r="G192" s="155"/>
      <c r="H192" s="155"/>
      <c r="I192" s="155"/>
      <c r="J192" s="155"/>
      <c r="K192" s="155"/>
      <c r="L192" s="155"/>
      <c r="M192" s="155"/>
      <c r="N192" s="155"/>
      <c r="O192" s="155"/>
      <c r="P192" s="155"/>
      <c r="Q192" s="155"/>
    </row>
    <row r="193" spans="1:17">
      <c r="A193" s="155"/>
      <c r="B193" s="155"/>
      <c r="C193" s="155"/>
      <c r="D193" s="155"/>
      <c r="E193" s="155"/>
      <c r="F193" s="155"/>
      <c r="G193" s="155"/>
      <c r="H193" s="155"/>
      <c r="I193" s="155"/>
      <c r="J193" s="155"/>
      <c r="K193" s="155"/>
      <c r="L193" s="155"/>
      <c r="M193" s="155"/>
      <c r="N193" s="155"/>
      <c r="O193" s="155"/>
      <c r="P193" s="155"/>
      <c r="Q193" s="155"/>
    </row>
    <row r="194" spans="1:17">
      <c r="A194" s="155"/>
      <c r="B194" s="155"/>
      <c r="C194" s="155"/>
      <c r="D194" s="155"/>
      <c r="E194" s="155"/>
      <c r="F194" s="155"/>
      <c r="G194" s="155"/>
      <c r="H194" s="155"/>
      <c r="I194" s="155"/>
      <c r="J194" s="155"/>
      <c r="K194" s="155"/>
      <c r="L194" s="155"/>
      <c r="M194" s="155"/>
      <c r="N194" s="155"/>
      <c r="O194" s="155"/>
      <c r="P194" s="155"/>
      <c r="Q194" s="155"/>
    </row>
    <row r="195" spans="1:17">
      <c r="A195" s="155"/>
      <c r="B195" s="155"/>
      <c r="C195" s="155"/>
      <c r="D195" s="155"/>
      <c r="E195" s="155"/>
      <c r="F195" s="155"/>
      <c r="G195" s="155"/>
      <c r="H195" s="155"/>
      <c r="I195" s="155"/>
      <c r="J195" s="155"/>
      <c r="K195" s="155"/>
      <c r="L195" s="155"/>
      <c r="M195" s="155"/>
      <c r="N195" s="155"/>
      <c r="O195" s="155"/>
      <c r="P195" s="155"/>
      <c r="Q195" s="155"/>
    </row>
    <row r="196" spans="1:17">
      <c r="A196" s="155"/>
      <c r="B196" s="155"/>
      <c r="C196" s="155"/>
      <c r="D196" s="155"/>
      <c r="E196" s="155"/>
      <c r="F196" s="155"/>
      <c r="G196" s="155"/>
      <c r="H196" s="155"/>
      <c r="I196" s="155"/>
      <c r="J196" s="155"/>
      <c r="K196" s="155"/>
      <c r="L196" s="155"/>
      <c r="M196" s="155"/>
      <c r="N196" s="155"/>
      <c r="O196" s="155"/>
      <c r="P196" s="155"/>
      <c r="Q196" s="155"/>
    </row>
    <row r="197" spans="1:17">
      <c r="A197" s="155"/>
      <c r="B197" s="155"/>
      <c r="C197" s="155"/>
      <c r="D197" s="155"/>
      <c r="E197" s="155"/>
      <c r="F197" s="155"/>
      <c r="G197" s="155"/>
      <c r="H197" s="155"/>
      <c r="I197" s="155"/>
      <c r="J197" s="155"/>
      <c r="K197" s="155"/>
      <c r="L197" s="155"/>
      <c r="M197" s="155"/>
      <c r="N197" s="155"/>
      <c r="O197" s="155"/>
      <c r="P197" s="155"/>
      <c r="Q197" s="155"/>
    </row>
    <row r="198" spans="1:17">
      <c r="A198" s="155"/>
      <c r="B198" s="155"/>
      <c r="C198" s="155"/>
      <c r="D198" s="155"/>
      <c r="E198" s="155"/>
      <c r="F198" s="155"/>
      <c r="G198" s="155"/>
      <c r="H198" s="155"/>
      <c r="I198" s="155"/>
      <c r="J198" s="155"/>
      <c r="K198" s="155"/>
      <c r="L198" s="155"/>
      <c r="M198" s="155"/>
      <c r="N198" s="155"/>
      <c r="O198" s="155"/>
      <c r="P198" s="155"/>
      <c r="Q198" s="155"/>
    </row>
    <row r="199" spans="1:17">
      <c r="A199" s="155"/>
      <c r="B199" s="155"/>
      <c r="C199" s="155"/>
      <c r="D199" s="155"/>
      <c r="E199" s="155"/>
      <c r="F199" s="155"/>
      <c r="G199" s="155"/>
      <c r="H199" s="155"/>
      <c r="I199" s="155"/>
      <c r="J199" s="155"/>
      <c r="K199" s="155"/>
      <c r="L199" s="155"/>
      <c r="M199" s="155"/>
      <c r="N199" s="155"/>
      <c r="O199" s="155"/>
      <c r="P199" s="155"/>
      <c r="Q199" s="155"/>
    </row>
    <row r="200" spans="1:17">
      <c r="A200" s="155"/>
      <c r="B200" s="155"/>
      <c r="C200" s="155"/>
      <c r="D200" s="155"/>
      <c r="E200" s="155"/>
      <c r="F200" s="155"/>
      <c r="G200" s="155"/>
      <c r="H200" s="155"/>
      <c r="I200" s="155"/>
      <c r="J200" s="155"/>
      <c r="K200" s="155"/>
      <c r="L200" s="155"/>
      <c r="M200" s="155"/>
      <c r="N200" s="155"/>
      <c r="O200" s="155"/>
      <c r="P200" s="155"/>
      <c r="Q200" s="155"/>
    </row>
    <row r="201" spans="1:17">
      <c r="A201" s="155"/>
      <c r="B201" s="155"/>
      <c r="C201" s="155"/>
      <c r="D201" s="155"/>
      <c r="E201" s="155"/>
      <c r="F201" s="155"/>
      <c r="G201" s="155"/>
      <c r="H201" s="155"/>
      <c r="I201" s="155"/>
      <c r="J201" s="155"/>
      <c r="K201" s="155"/>
      <c r="L201" s="155"/>
      <c r="M201" s="155"/>
      <c r="N201" s="155"/>
      <c r="O201" s="155"/>
      <c r="P201" s="155"/>
      <c r="Q201" s="155"/>
    </row>
    <row r="202" spans="1:17">
      <c r="A202" s="155"/>
      <c r="B202" s="155"/>
      <c r="C202" s="155"/>
      <c r="D202" s="155"/>
      <c r="E202" s="155"/>
      <c r="F202" s="155"/>
      <c r="G202" s="155"/>
      <c r="H202" s="155"/>
      <c r="I202" s="155"/>
      <c r="J202" s="155"/>
      <c r="K202" s="155"/>
      <c r="L202" s="155"/>
      <c r="M202" s="155"/>
      <c r="N202" s="155"/>
      <c r="O202" s="155"/>
      <c r="P202" s="155"/>
      <c r="Q202" s="155"/>
    </row>
    <row r="203" spans="1:17">
      <c r="A203" s="155"/>
      <c r="B203" s="155"/>
      <c r="C203" s="155"/>
      <c r="D203" s="155"/>
      <c r="E203" s="155"/>
      <c r="F203" s="155"/>
      <c r="G203" s="155"/>
      <c r="H203" s="155"/>
      <c r="I203" s="155"/>
      <c r="J203" s="155"/>
      <c r="K203" s="155"/>
      <c r="L203" s="155"/>
      <c r="M203" s="155"/>
      <c r="N203" s="155"/>
      <c r="O203" s="155"/>
      <c r="P203" s="155"/>
      <c r="Q203" s="155"/>
    </row>
    <row r="204" spans="1:17">
      <c r="A204" s="155"/>
      <c r="B204" s="155"/>
      <c r="C204" s="155"/>
      <c r="D204" s="155"/>
      <c r="E204" s="155"/>
      <c r="F204" s="155"/>
      <c r="G204" s="155"/>
      <c r="H204" s="155"/>
      <c r="I204" s="155"/>
      <c r="J204" s="155"/>
      <c r="K204" s="155"/>
      <c r="L204" s="155"/>
      <c r="M204" s="155"/>
      <c r="N204" s="155"/>
      <c r="O204" s="155"/>
      <c r="P204" s="155"/>
      <c r="Q204" s="155"/>
    </row>
    <row r="205" spans="1:17">
      <c r="A205" s="155"/>
      <c r="B205" s="155"/>
      <c r="C205" s="155"/>
      <c r="D205" s="155"/>
      <c r="E205" s="155"/>
      <c r="F205" s="155"/>
      <c r="G205" s="155"/>
      <c r="H205" s="155"/>
      <c r="I205" s="155"/>
      <c r="J205" s="155"/>
      <c r="K205" s="155"/>
      <c r="L205" s="155"/>
      <c r="M205" s="155"/>
      <c r="N205" s="155"/>
      <c r="O205" s="155"/>
      <c r="P205" s="155"/>
      <c r="Q205" s="155"/>
    </row>
    <row r="206" spans="1:17">
      <c r="A206" s="155"/>
      <c r="B206" s="155"/>
      <c r="C206" s="155"/>
      <c r="D206" s="155"/>
      <c r="E206" s="155"/>
      <c r="F206" s="155"/>
      <c r="G206" s="155"/>
      <c r="H206" s="155"/>
      <c r="I206" s="155"/>
      <c r="J206" s="155"/>
      <c r="K206" s="155"/>
      <c r="L206" s="155"/>
      <c r="M206" s="155"/>
      <c r="N206" s="155"/>
      <c r="O206" s="155"/>
      <c r="P206" s="155"/>
      <c r="Q206" s="155"/>
    </row>
    <row r="207" spans="1:17">
      <c r="A207" s="155"/>
      <c r="B207" s="155"/>
      <c r="C207" s="155"/>
      <c r="D207" s="155"/>
      <c r="E207" s="155"/>
      <c r="F207" s="155"/>
      <c r="G207" s="155"/>
      <c r="H207" s="155"/>
      <c r="I207" s="155"/>
      <c r="J207" s="155"/>
      <c r="K207" s="155"/>
      <c r="L207" s="155"/>
      <c r="M207" s="155"/>
      <c r="N207" s="155"/>
      <c r="O207" s="155"/>
      <c r="P207" s="155"/>
      <c r="Q207" s="155"/>
    </row>
    <row r="208" spans="1:17">
      <c r="A208" s="155"/>
      <c r="B208" s="155"/>
      <c r="C208" s="155"/>
      <c r="D208" s="155"/>
      <c r="E208" s="155"/>
      <c r="F208" s="155"/>
      <c r="G208" s="155"/>
      <c r="H208" s="155"/>
      <c r="I208" s="155"/>
      <c r="J208" s="155"/>
      <c r="K208" s="155"/>
      <c r="L208" s="155"/>
      <c r="M208" s="155"/>
      <c r="N208" s="155"/>
      <c r="O208" s="155"/>
      <c r="P208" s="155"/>
      <c r="Q208" s="155"/>
    </row>
    <row r="209" spans="1:17">
      <c r="A209" s="155"/>
      <c r="B209" s="155"/>
      <c r="C209" s="155"/>
      <c r="D209" s="155"/>
      <c r="E209" s="155"/>
      <c r="F209" s="155"/>
      <c r="G209" s="155"/>
      <c r="H209" s="155"/>
      <c r="I209" s="155"/>
      <c r="J209" s="155"/>
      <c r="K209" s="155"/>
      <c r="L209" s="155"/>
      <c r="M209" s="155"/>
      <c r="N209" s="155"/>
      <c r="O209" s="155"/>
      <c r="P209" s="155"/>
      <c r="Q209" s="155"/>
    </row>
    <row r="210" spans="1:17">
      <c r="A210" s="155"/>
      <c r="B210" s="155"/>
      <c r="C210" s="155"/>
      <c r="D210" s="155"/>
      <c r="E210" s="155"/>
      <c r="F210" s="155"/>
      <c r="G210" s="155"/>
      <c r="H210" s="155"/>
      <c r="I210" s="155"/>
      <c r="J210" s="155"/>
      <c r="K210" s="155"/>
      <c r="L210" s="155"/>
      <c r="M210" s="155"/>
      <c r="N210" s="155"/>
      <c r="O210" s="155"/>
      <c r="P210" s="155"/>
      <c r="Q210" s="155"/>
    </row>
    <row r="211" spans="1:17">
      <c r="A211" s="155"/>
      <c r="B211" s="155"/>
      <c r="C211" s="155"/>
      <c r="D211" s="155"/>
      <c r="E211" s="155"/>
      <c r="F211" s="155"/>
      <c r="G211" s="155"/>
      <c r="H211" s="155"/>
      <c r="I211" s="155"/>
      <c r="J211" s="155"/>
      <c r="K211" s="155"/>
      <c r="L211" s="155"/>
      <c r="M211" s="155"/>
      <c r="N211" s="155"/>
      <c r="O211" s="155"/>
      <c r="P211" s="155"/>
      <c r="Q211" s="155"/>
    </row>
    <row r="212" spans="1:17">
      <c r="A212" s="155"/>
      <c r="B212" s="155"/>
      <c r="C212" s="155"/>
      <c r="D212" s="155"/>
      <c r="E212" s="155"/>
      <c r="F212" s="155"/>
      <c r="G212" s="155"/>
      <c r="H212" s="155"/>
      <c r="I212" s="155"/>
      <c r="J212" s="155"/>
      <c r="K212" s="155"/>
      <c r="L212" s="155"/>
      <c r="M212" s="155"/>
      <c r="N212" s="155"/>
      <c r="O212" s="155"/>
      <c r="P212" s="155"/>
      <c r="Q212" s="155"/>
    </row>
    <row r="213" spans="1:17">
      <c r="A213" s="155"/>
      <c r="B213" s="155"/>
      <c r="C213" s="155"/>
      <c r="D213" s="155"/>
      <c r="E213" s="155"/>
      <c r="F213" s="155"/>
      <c r="G213" s="155"/>
      <c r="H213" s="155"/>
      <c r="I213" s="155"/>
      <c r="J213" s="155"/>
      <c r="K213" s="155"/>
      <c r="L213" s="155"/>
      <c r="M213" s="155"/>
      <c r="N213" s="155"/>
      <c r="O213" s="155"/>
      <c r="P213" s="155"/>
      <c r="Q213" s="155"/>
    </row>
    <row r="214" spans="1:17">
      <c r="A214" s="155"/>
      <c r="B214" s="155"/>
      <c r="C214" s="155"/>
      <c r="D214" s="155"/>
      <c r="E214" s="155"/>
      <c r="F214" s="155"/>
      <c r="G214" s="155"/>
      <c r="H214" s="155"/>
      <c r="I214" s="155"/>
      <c r="J214" s="155"/>
      <c r="K214" s="155"/>
      <c r="L214" s="155"/>
      <c r="M214" s="155"/>
      <c r="N214" s="155"/>
      <c r="O214" s="155"/>
      <c r="P214" s="155"/>
      <c r="Q214" s="155"/>
    </row>
    <row r="215" spans="1:17">
      <c r="A215" s="155"/>
      <c r="B215" s="155"/>
      <c r="C215" s="155"/>
      <c r="D215" s="155"/>
      <c r="E215" s="155"/>
      <c r="F215" s="155"/>
      <c r="G215" s="155"/>
      <c r="H215" s="155"/>
      <c r="I215" s="155"/>
      <c r="J215" s="155"/>
      <c r="K215" s="155"/>
      <c r="L215" s="155"/>
      <c r="M215" s="155"/>
      <c r="N215" s="155"/>
      <c r="O215" s="155"/>
      <c r="P215" s="155"/>
      <c r="Q215" s="155"/>
    </row>
    <row r="216" spans="1:17">
      <c r="A216" s="155"/>
      <c r="B216" s="155"/>
      <c r="C216" s="155"/>
      <c r="D216" s="155"/>
      <c r="E216" s="155"/>
      <c r="F216" s="155"/>
      <c r="G216" s="155"/>
      <c r="H216" s="155"/>
      <c r="I216" s="155"/>
      <c r="J216" s="155"/>
      <c r="K216" s="155"/>
      <c r="L216" s="155"/>
      <c r="M216" s="155"/>
      <c r="N216" s="155"/>
      <c r="O216" s="155"/>
      <c r="P216" s="155"/>
      <c r="Q216" s="155"/>
    </row>
    <row r="217" spans="1:17">
      <c r="A217" s="155"/>
      <c r="B217" s="155"/>
      <c r="C217" s="155"/>
      <c r="D217" s="155"/>
      <c r="E217" s="155"/>
      <c r="F217" s="155"/>
      <c r="G217" s="155"/>
      <c r="H217" s="155"/>
      <c r="I217" s="155"/>
      <c r="J217" s="155"/>
      <c r="K217" s="155"/>
      <c r="L217" s="155"/>
      <c r="M217" s="155"/>
      <c r="N217" s="155"/>
      <c r="O217" s="155"/>
      <c r="P217" s="155"/>
      <c r="Q217" s="155"/>
    </row>
    <row r="218" spans="1:17">
      <c r="A218" s="155"/>
      <c r="B218" s="155"/>
      <c r="C218" s="155"/>
      <c r="D218" s="155"/>
      <c r="E218" s="155"/>
      <c r="F218" s="155"/>
      <c r="G218" s="155"/>
      <c r="H218" s="155"/>
      <c r="I218" s="155"/>
      <c r="J218" s="155"/>
      <c r="K218" s="155"/>
      <c r="L218" s="155"/>
      <c r="M218" s="155"/>
      <c r="N218" s="155"/>
      <c r="O218" s="155"/>
      <c r="P218" s="155"/>
      <c r="Q218" s="155"/>
    </row>
  </sheetData>
  <mergeCells count="3">
    <mergeCell ref="A17:G17"/>
    <mergeCell ref="A18:L18"/>
    <mergeCell ref="A19:K1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>
    <tabColor theme="1" tint="0.499984740745262"/>
  </sheetPr>
  <dimension ref="A1:M48"/>
  <sheetViews>
    <sheetView workbookViewId="0"/>
  </sheetViews>
  <sheetFormatPr baseColWidth="10" defaultColWidth="11.44140625" defaultRowHeight="12.75"/>
  <cols>
    <col min="1" max="1" width="8.44140625" style="190" customWidth="1"/>
    <col min="2" max="2" width="3.109375" style="190" customWidth="1"/>
    <col min="3" max="3" width="8.33203125" style="190" customWidth="1"/>
    <col min="4" max="236" width="11.44140625" style="190"/>
    <col min="237" max="237" width="8.44140625" style="190" customWidth="1"/>
    <col min="238" max="238" width="3.109375" style="190" customWidth="1"/>
    <col min="239" max="239" width="8.33203125" style="190" customWidth="1"/>
    <col min="240" max="16384" width="11.44140625" style="190"/>
  </cols>
  <sheetData>
    <row r="1" spans="1:13" ht="12.75" customHeight="1">
      <c r="A1" s="189" t="s">
        <v>62</v>
      </c>
      <c r="B1" s="189"/>
      <c r="C1" s="189"/>
      <c r="D1" s="189"/>
      <c r="E1" s="189"/>
    </row>
    <row r="2" spans="1:13" ht="30.75" customHeight="1">
      <c r="A2" s="288" t="s">
        <v>11</v>
      </c>
      <c r="B2" s="288"/>
      <c r="C2" s="288"/>
    </row>
    <row r="3" spans="1:13" ht="12.75" customHeight="1">
      <c r="A3" s="191" t="s">
        <v>3</v>
      </c>
      <c r="B3" s="192"/>
      <c r="C3" s="193" t="s">
        <v>6</v>
      </c>
      <c r="D3" s="194"/>
      <c r="E3" s="194"/>
      <c r="I3" s="195"/>
    </row>
    <row r="4" spans="1:13" ht="12.75" customHeight="1">
      <c r="A4" s="196">
        <v>-1258</v>
      </c>
      <c r="B4" s="197">
        <v>0</v>
      </c>
      <c r="C4" s="198">
        <v>7987</v>
      </c>
      <c r="D4" s="199"/>
      <c r="E4" s="200"/>
      <c r="F4" s="188"/>
      <c r="H4" s="202"/>
      <c r="I4" s="202"/>
      <c r="J4" s="194"/>
      <c r="K4" s="194"/>
      <c r="L4" s="194"/>
      <c r="M4" s="194"/>
    </row>
    <row r="5" spans="1:13">
      <c r="A5" s="196">
        <v>-1277</v>
      </c>
      <c r="B5" s="197">
        <v>1</v>
      </c>
      <c r="C5" s="198">
        <v>8433</v>
      </c>
      <c r="D5" s="199"/>
      <c r="E5" s="203"/>
      <c r="H5" s="202"/>
      <c r="I5" s="202"/>
      <c r="J5" s="194"/>
    </row>
    <row r="6" spans="1:13" ht="12.75" customHeight="1">
      <c r="A6" s="196">
        <v>-1206</v>
      </c>
      <c r="B6" s="197">
        <v>2</v>
      </c>
      <c r="C6" s="198">
        <v>7506</v>
      </c>
      <c r="D6" s="199"/>
      <c r="E6" s="203"/>
      <c r="H6" s="202"/>
      <c r="I6" s="202"/>
      <c r="J6" s="194"/>
      <c r="M6" s="194"/>
    </row>
    <row r="7" spans="1:13" ht="12.75" customHeight="1">
      <c r="A7" s="196">
        <v>-1111</v>
      </c>
      <c r="B7" s="197">
        <v>3</v>
      </c>
      <c r="C7" s="198">
        <v>7717</v>
      </c>
      <c r="D7" s="199"/>
      <c r="E7" s="203"/>
      <c r="H7" s="202"/>
      <c r="I7" s="202"/>
      <c r="J7" s="194"/>
      <c r="M7" s="194"/>
    </row>
    <row r="8" spans="1:13">
      <c r="A8" s="196">
        <v>-1318</v>
      </c>
      <c r="B8" s="197">
        <v>4</v>
      </c>
      <c r="C8" s="198">
        <v>8414</v>
      </c>
      <c r="D8" s="199"/>
      <c r="E8" s="203"/>
      <c r="H8" s="202"/>
      <c r="I8" s="202"/>
      <c r="J8" s="194"/>
      <c r="M8" s="194"/>
    </row>
    <row r="9" spans="1:13">
      <c r="A9" s="196">
        <v>-1298</v>
      </c>
      <c r="B9" s="197">
        <v>5</v>
      </c>
      <c r="C9" s="198">
        <v>8177</v>
      </c>
      <c r="D9" s="199"/>
      <c r="E9" s="203"/>
      <c r="H9" s="202"/>
      <c r="I9" s="202"/>
      <c r="J9" s="194"/>
      <c r="K9" s="194"/>
      <c r="L9" s="194"/>
      <c r="M9" s="194"/>
    </row>
    <row r="10" spans="1:13">
      <c r="A10" s="196">
        <v>-1409</v>
      </c>
      <c r="B10" s="197">
        <v>6</v>
      </c>
      <c r="C10" s="198">
        <v>8826</v>
      </c>
      <c r="D10" s="199"/>
      <c r="E10" s="203"/>
      <c r="H10" s="202"/>
      <c r="I10" s="202"/>
      <c r="J10" s="194"/>
      <c r="K10" s="194"/>
      <c r="L10" s="194"/>
      <c r="M10" s="194"/>
    </row>
    <row r="11" spans="1:13">
      <c r="A11" s="196">
        <v>-1632</v>
      </c>
      <c r="B11" s="197">
        <v>7</v>
      </c>
      <c r="C11" s="198">
        <v>10053</v>
      </c>
      <c r="D11" s="199"/>
      <c r="E11" s="203"/>
      <c r="H11" s="202"/>
      <c r="I11" s="202"/>
      <c r="J11" s="194"/>
      <c r="M11" s="194"/>
    </row>
    <row r="12" spans="1:13">
      <c r="A12" s="196">
        <v>-1594</v>
      </c>
      <c r="B12" s="197">
        <v>8</v>
      </c>
      <c r="C12" s="198">
        <v>9900</v>
      </c>
      <c r="D12" s="199"/>
      <c r="E12" s="203"/>
      <c r="H12" s="202"/>
      <c r="I12" s="202"/>
      <c r="J12" s="194"/>
    </row>
    <row r="13" spans="1:13">
      <c r="A13" s="196">
        <v>-1483</v>
      </c>
      <c r="B13" s="197">
        <v>9</v>
      </c>
      <c r="C13" s="198">
        <v>9973</v>
      </c>
      <c r="D13" s="199"/>
      <c r="E13" s="203"/>
      <c r="H13" s="202"/>
      <c r="I13" s="202"/>
      <c r="J13" s="194"/>
      <c r="M13" s="194"/>
    </row>
    <row r="14" spans="1:13">
      <c r="A14" s="196">
        <v>-1680</v>
      </c>
      <c r="B14" s="197">
        <v>10</v>
      </c>
      <c r="C14" s="198">
        <v>11083</v>
      </c>
      <c r="D14" s="199"/>
      <c r="E14" s="204"/>
      <c r="H14" s="202"/>
      <c r="I14" s="202"/>
      <c r="J14" s="194"/>
      <c r="M14" s="194"/>
    </row>
    <row r="15" spans="1:13">
      <c r="A15" s="196">
        <v>-951</v>
      </c>
      <c r="B15" s="197">
        <v>11</v>
      </c>
      <c r="C15" s="198">
        <v>6068</v>
      </c>
      <c r="D15" s="199"/>
      <c r="E15" s="203"/>
      <c r="H15" s="202"/>
      <c r="I15" s="202"/>
      <c r="J15" s="194"/>
      <c r="M15" s="194"/>
    </row>
    <row r="16" spans="1:13">
      <c r="A16" s="196">
        <v>-733</v>
      </c>
      <c r="B16" s="197">
        <v>12</v>
      </c>
      <c r="C16" s="198">
        <v>4683</v>
      </c>
      <c r="D16" s="199"/>
      <c r="E16" s="203"/>
      <c r="H16" s="202"/>
      <c r="I16" s="202"/>
      <c r="J16" s="194"/>
      <c r="M16" s="194"/>
    </row>
    <row r="17" spans="1:13">
      <c r="A17" s="196">
        <v>-539</v>
      </c>
      <c r="B17" s="197">
        <v>13</v>
      </c>
      <c r="C17" s="198">
        <v>3351</v>
      </c>
      <c r="D17" s="199"/>
      <c r="E17" s="203"/>
      <c r="H17" s="202"/>
      <c r="I17" s="202"/>
      <c r="J17" s="194"/>
      <c r="M17" s="194"/>
    </row>
    <row r="18" spans="1:13">
      <c r="A18" s="196">
        <v>-965</v>
      </c>
      <c r="B18" s="197">
        <v>14</v>
      </c>
      <c r="C18" s="198">
        <v>5851</v>
      </c>
      <c r="D18" s="199"/>
      <c r="E18" s="203"/>
      <c r="H18" s="202"/>
      <c r="I18" s="202"/>
      <c r="J18" s="194"/>
      <c r="M18" s="194"/>
    </row>
    <row r="19" spans="1:13">
      <c r="A19" s="196">
        <v>-1150</v>
      </c>
      <c r="B19" s="197">
        <v>15</v>
      </c>
      <c r="C19" s="198">
        <v>6549</v>
      </c>
      <c r="D19" s="199"/>
      <c r="E19" s="203"/>
      <c r="G19" s="201"/>
      <c r="H19" s="205"/>
      <c r="I19" s="202"/>
      <c r="J19" s="194"/>
      <c r="M19" s="194"/>
    </row>
    <row r="20" spans="1:13">
      <c r="A20" s="196">
        <v>-1665</v>
      </c>
      <c r="B20" s="197">
        <v>16</v>
      </c>
      <c r="C20" s="198">
        <v>9352</v>
      </c>
      <c r="D20" s="199"/>
      <c r="E20" s="203"/>
      <c r="G20" s="201"/>
      <c r="H20" s="205"/>
      <c r="I20" s="202"/>
      <c r="J20" s="194"/>
      <c r="M20" s="194"/>
    </row>
    <row r="21" spans="1:13">
      <c r="A21" s="196">
        <v>-1844</v>
      </c>
      <c r="B21" s="197">
        <v>17</v>
      </c>
      <c r="C21" s="198">
        <v>10209</v>
      </c>
      <c r="D21" s="199"/>
      <c r="E21" s="203"/>
      <c r="G21" s="201"/>
      <c r="H21" s="205"/>
      <c r="I21" s="202"/>
      <c r="J21" s="194"/>
      <c r="M21" s="194"/>
    </row>
    <row r="22" spans="1:13">
      <c r="A22" s="196">
        <v>-1704</v>
      </c>
      <c r="B22" s="197">
        <v>18</v>
      </c>
      <c r="C22" s="198">
        <v>9384</v>
      </c>
      <c r="D22" s="199"/>
      <c r="E22" s="203"/>
      <c r="G22" s="206"/>
      <c r="H22" s="206"/>
      <c r="I22" s="202"/>
      <c r="J22" s="194"/>
      <c r="M22" s="194"/>
    </row>
    <row r="23" spans="1:13">
      <c r="A23" s="196">
        <v>-1818</v>
      </c>
      <c r="B23" s="197">
        <v>19</v>
      </c>
      <c r="C23" s="198">
        <v>10374</v>
      </c>
      <c r="D23" s="199"/>
      <c r="E23" s="203"/>
      <c r="H23" s="202"/>
      <c r="I23" s="202"/>
      <c r="J23" s="194"/>
      <c r="M23" s="194"/>
    </row>
    <row r="24" spans="1:13">
      <c r="A24" s="196">
        <v>-1866</v>
      </c>
      <c r="B24" s="197">
        <v>20</v>
      </c>
      <c r="C24" s="198">
        <v>11151</v>
      </c>
      <c r="D24" s="199"/>
      <c r="E24" s="203"/>
      <c r="H24" s="202"/>
      <c r="I24" s="202"/>
      <c r="J24" s="194"/>
      <c r="M24" s="194"/>
    </row>
    <row r="25" spans="1:13">
      <c r="A25" s="196">
        <v>-1895</v>
      </c>
      <c r="B25" s="197">
        <v>21</v>
      </c>
      <c r="C25" s="198">
        <v>11383</v>
      </c>
      <c r="D25" s="199"/>
      <c r="E25" s="203"/>
      <c r="H25" s="202"/>
      <c r="I25" s="202"/>
      <c r="J25" s="194"/>
      <c r="M25" s="194"/>
    </row>
    <row r="26" spans="1:13">
      <c r="A26" s="196">
        <v>-2038</v>
      </c>
      <c r="B26" s="197">
        <v>22</v>
      </c>
      <c r="C26" s="198">
        <v>12222</v>
      </c>
      <c r="D26" s="199"/>
      <c r="E26" s="203"/>
      <c r="H26" s="202"/>
      <c r="I26" s="202"/>
      <c r="J26" s="194"/>
      <c r="M26" s="194"/>
    </row>
    <row r="27" spans="1:13">
      <c r="A27" s="196">
        <v>-2297</v>
      </c>
      <c r="B27" s="197">
        <v>23</v>
      </c>
      <c r="C27" s="198">
        <v>12011</v>
      </c>
      <c r="D27" s="199"/>
      <c r="E27" s="203"/>
      <c r="H27" s="202"/>
      <c r="I27" s="202"/>
      <c r="J27" s="194"/>
      <c r="M27" s="194"/>
    </row>
    <row r="28" spans="1:13">
      <c r="A28" s="196">
        <v>-2235</v>
      </c>
      <c r="B28" s="197">
        <v>24</v>
      </c>
      <c r="C28" s="198">
        <v>10946</v>
      </c>
      <c r="D28" s="199"/>
      <c r="E28" s="203"/>
      <c r="H28" s="195"/>
      <c r="I28" s="202"/>
      <c r="J28" s="194"/>
      <c r="M28" s="194"/>
    </row>
    <row r="29" spans="1:13">
      <c r="A29" s="196">
        <v>-1758</v>
      </c>
      <c r="B29" s="197">
        <v>25</v>
      </c>
      <c r="C29" s="198">
        <v>9026</v>
      </c>
      <c r="D29" s="199"/>
      <c r="E29" s="203"/>
      <c r="H29" s="202"/>
      <c r="I29" s="202"/>
      <c r="J29" s="194"/>
      <c r="M29" s="194"/>
    </row>
    <row r="30" spans="1:13">
      <c r="A30" s="196">
        <v>-1379</v>
      </c>
      <c r="B30" s="197">
        <v>26</v>
      </c>
      <c r="C30" s="198">
        <v>7167</v>
      </c>
      <c r="D30" s="199"/>
      <c r="E30" s="207"/>
      <c r="H30" s="202"/>
      <c r="I30" s="202"/>
      <c r="J30" s="194"/>
      <c r="M30" s="194"/>
    </row>
    <row r="31" spans="1:13">
      <c r="A31" s="196">
        <v>-1373</v>
      </c>
      <c r="B31" s="197">
        <v>27</v>
      </c>
      <c r="C31" s="198">
        <v>6551</v>
      </c>
      <c r="D31" s="199"/>
      <c r="E31" s="207"/>
      <c r="H31" s="202"/>
      <c r="I31" s="202"/>
      <c r="J31" s="194"/>
      <c r="M31" s="194"/>
    </row>
    <row r="32" spans="1:13">
      <c r="A32" s="196">
        <v>-1273</v>
      </c>
      <c r="B32" s="197">
        <v>28</v>
      </c>
      <c r="C32" s="198">
        <v>6965</v>
      </c>
      <c r="D32" s="199"/>
      <c r="E32" s="208"/>
      <c r="H32" s="202"/>
      <c r="I32" s="202"/>
      <c r="J32" s="194"/>
      <c r="M32" s="194"/>
    </row>
    <row r="33" spans="1:13">
      <c r="A33" s="196">
        <v>-1473</v>
      </c>
      <c r="B33" s="197">
        <v>29</v>
      </c>
      <c r="C33" s="198">
        <v>7379</v>
      </c>
      <c r="D33" s="199"/>
      <c r="E33" s="204"/>
      <c r="H33" s="202"/>
      <c r="I33" s="202"/>
      <c r="J33" s="194"/>
      <c r="M33" s="194"/>
    </row>
    <row r="34" spans="1:13">
      <c r="A34" s="196">
        <v>-1323</v>
      </c>
      <c r="B34" s="197">
        <v>30</v>
      </c>
      <c r="C34" s="198">
        <v>7050</v>
      </c>
      <c r="D34" s="199"/>
      <c r="E34" s="204"/>
      <c r="H34" s="202"/>
      <c r="I34" s="202"/>
      <c r="J34" s="194"/>
      <c r="M34" s="194"/>
    </row>
    <row r="35" spans="1:13">
      <c r="A35" s="196">
        <v>-1197</v>
      </c>
      <c r="B35" s="197">
        <v>31</v>
      </c>
      <c r="C35" s="198">
        <v>7389</v>
      </c>
      <c r="D35" s="199"/>
      <c r="E35" s="204"/>
      <c r="H35" s="202"/>
      <c r="I35" s="202"/>
      <c r="J35" s="194"/>
      <c r="M35" s="194"/>
    </row>
    <row r="36" spans="1:13">
      <c r="A36" s="196">
        <v>-872</v>
      </c>
      <c r="B36" s="197">
        <v>32</v>
      </c>
      <c r="C36" s="198">
        <v>4815</v>
      </c>
      <c r="D36" s="199"/>
      <c r="E36" s="204"/>
      <c r="H36" s="202"/>
      <c r="I36" s="202"/>
      <c r="J36" s="194"/>
      <c r="M36" s="194"/>
    </row>
    <row r="37" spans="1:13">
      <c r="A37" s="196">
        <v>-816</v>
      </c>
      <c r="B37" s="197">
        <v>33</v>
      </c>
      <c r="C37" s="198">
        <v>4424</v>
      </c>
      <c r="D37" s="199"/>
      <c r="E37" s="204"/>
      <c r="H37" s="202"/>
      <c r="I37" s="202"/>
      <c r="J37" s="194"/>
      <c r="M37" s="194"/>
    </row>
    <row r="38" spans="1:13">
      <c r="A38" s="196">
        <v>-681</v>
      </c>
      <c r="B38" s="197">
        <v>34</v>
      </c>
      <c r="C38" s="198">
        <v>3552</v>
      </c>
      <c r="D38" s="199"/>
      <c r="E38" s="204"/>
      <c r="H38" s="202"/>
      <c r="I38" s="202"/>
      <c r="J38" s="194"/>
      <c r="M38" s="194"/>
    </row>
    <row r="39" spans="1:13">
      <c r="A39" s="196">
        <v>-615</v>
      </c>
      <c r="B39" s="197">
        <v>35</v>
      </c>
      <c r="C39" s="198">
        <v>3034</v>
      </c>
      <c r="D39" s="199"/>
      <c r="E39" s="204"/>
      <c r="H39" s="202"/>
      <c r="I39" s="202"/>
      <c r="J39" s="194"/>
      <c r="M39" s="194"/>
    </row>
    <row r="40" spans="1:13">
      <c r="A40" s="196">
        <v>-451</v>
      </c>
      <c r="B40" s="197">
        <v>36</v>
      </c>
      <c r="C40" s="198">
        <v>1814</v>
      </c>
      <c r="D40" s="199"/>
      <c r="E40" s="204"/>
      <c r="H40" s="202"/>
      <c r="I40" s="202"/>
      <c r="J40" s="194"/>
      <c r="M40" s="194"/>
    </row>
    <row r="41" spans="1:13">
      <c r="A41" s="196">
        <v>-354</v>
      </c>
      <c r="B41" s="197">
        <v>37</v>
      </c>
      <c r="C41" s="198">
        <v>1212</v>
      </c>
      <c r="D41" s="199"/>
      <c r="E41" s="204"/>
      <c r="H41" s="202"/>
      <c r="I41" s="202"/>
      <c r="J41" s="194"/>
      <c r="M41" s="194"/>
    </row>
    <row r="42" spans="1:13">
      <c r="A42" s="196">
        <v>-330</v>
      </c>
      <c r="B42" s="197">
        <v>38</v>
      </c>
      <c r="C42" s="198">
        <v>1010</v>
      </c>
      <c r="D42" s="199"/>
      <c r="E42" s="204"/>
      <c r="H42" s="202"/>
      <c r="I42" s="202"/>
      <c r="J42" s="194"/>
      <c r="M42" s="194"/>
    </row>
    <row r="43" spans="1:13">
      <c r="A43" s="196">
        <v>-256</v>
      </c>
      <c r="B43" s="197">
        <v>39</v>
      </c>
      <c r="C43" s="198">
        <v>623</v>
      </c>
      <c r="D43" s="199"/>
      <c r="E43" s="204"/>
      <c r="H43" s="202"/>
      <c r="I43" s="202"/>
      <c r="J43" s="194"/>
      <c r="M43" s="194"/>
    </row>
    <row r="44" spans="1:13">
      <c r="A44" s="196">
        <v>-486</v>
      </c>
      <c r="B44" s="209">
        <v>40</v>
      </c>
      <c r="C44" s="198">
        <v>1155</v>
      </c>
      <c r="D44" s="199"/>
      <c r="E44" s="204"/>
      <c r="H44" s="202"/>
      <c r="I44" s="202"/>
      <c r="J44" s="194"/>
      <c r="M44" s="194"/>
    </row>
    <row r="45" spans="1:13">
      <c r="A45" s="194">
        <f>SUM(A4:A44)</f>
        <v>-51603</v>
      </c>
      <c r="C45" s="210">
        <f>SUM(C4:C44)</f>
        <v>294769</v>
      </c>
      <c r="H45" s="211"/>
      <c r="I45" s="211"/>
    </row>
    <row r="46" spans="1:13">
      <c r="A46" s="212" t="s">
        <v>365</v>
      </c>
      <c r="J46" s="213"/>
      <c r="K46" s="213"/>
    </row>
    <row r="47" spans="1:13">
      <c r="A47" s="214" t="s">
        <v>60</v>
      </c>
      <c r="C47" s="194"/>
    </row>
    <row r="48" spans="1:13">
      <c r="A48" s="214" t="s">
        <v>61</v>
      </c>
      <c r="C48" s="215"/>
    </row>
  </sheetData>
  <mergeCells count="1">
    <mergeCell ref="A2:C2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>
    <tabColor theme="1" tint="0.499984740745262"/>
  </sheetPr>
  <dimension ref="A1:P48"/>
  <sheetViews>
    <sheetView zoomScaleNormal="100" workbookViewId="0"/>
  </sheetViews>
  <sheetFormatPr baseColWidth="10" defaultColWidth="11.44140625" defaultRowHeight="12.75"/>
  <cols>
    <col min="1" max="1" width="8.44140625" style="4" customWidth="1"/>
    <col min="2" max="2" width="3.109375" style="4" customWidth="1"/>
    <col min="3" max="3" width="8.33203125" style="4" customWidth="1"/>
    <col min="4" max="240" width="11.44140625" style="4"/>
    <col min="241" max="241" width="8.44140625" style="4" customWidth="1"/>
    <col min="242" max="242" width="3.109375" style="4" customWidth="1"/>
    <col min="243" max="243" width="8.33203125" style="4" customWidth="1"/>
    <col min="244" max="16384" width="11.44140625" style="4"/>
  </cols>
  <sheetData>
    <row r="1" spans="1:13">
      <c r="A1" s="184" t="s">
        <v>63</v>
      </c>
      <c r="B1" s="184"/>
      <c r="C1" s="184"/>
      <c r="D1" s="184"/>
      <c r="E1" s="184"/>
      <c r="F1" s="184"/>
      <c r="G1" s="184"/>
    </row>
    <row r="2" spans="1:13" ht="30.75" customHeight="1">
      <c r="A2" s="289" t="s">
        <v>11</v>
      </c>
      <c r="B2" s="289"/>
      <c r="C2" s="289"/>
      <c r="M2" s="5"/>
    </row>
    <row r="3" spans="1:13" ht="12.75" customHeight="1">
      <c r="A3" s="23" t="s">
        <v>3</v>
      </c>
      <c r="B3" s="23"/>
      <c r="C3" s="23" t="s">
        <v>6</v>
      </c>
    </row>
    <row r="4" spans="1:13" ht="12.75" customHeight="1">
      <c r="A4" s="26">
        <v>-3846</v>
      </c>
      <c r="B4" s="24">
        <v>0</v>
      </c>
      <c r="C4" s="81">
        <v>4641</v>
      </c>
      <c r="D4" s="185"/>
      <c r="E4" s="186"/>
    </row>
    <row r="5" spans="1:13" ht="12.75" customHeight="1">
      <c r="A5" s="26">
        <v>-3489</v>
      </c>
      <c r="B5" s="24">
        <v>1</v>
      </c>
      <c r="C5" s="81">
        <v>4346</v>
      </c>
      <c r="D5" s="185"/>
      <c r="E5" s="186"/>
    </row>
    <row r="6" spans="1:13" ht="12.75" customHeight="1">
      <c r="A6" s="26">
        <v>-3187</v>
      </c>
      <c r="B6" s="24">
        <v>2</v>
      </c>
      <c r="C6" s="81">
        <v>4836</v>
      </c>
      <c r="D6" s="185"/>
      <c r="E6" s="186"/>
    </row>
    <row r="7" spans="1:13">
      <c r="A7" s="26">
        <v>-3725</v>
      </c>
      <c r="B7" s="24">
        <v>3</v>
      </c>
      <c r="C7" s="81">
        <v>4795</v>
      </c>
      <c r="D7" s="185"/>
      <c r="E7" s="186"/>
    </row>
    <row r="8" spans="1:13">
      <c r="A8" s="26">
        <v>-3538</v>
      </c>
      <c r="B8" s="24">
        <v>4</v>
      </c>
      <c r="C8" s="81">
        <v>4912</v>
      </c>
      <c r="D8" s="185"/>
      <c r="E8" s="186"/>
    </row>
    <row r="9" spans="1:13">
      <c r="A9" s="26">
        <v>-3506</v>
      </c>
      <c r="B9" s="24">
        <v>5</v>
      </c>
      <c r="C9" s="81">
        <v>5351</v>
      </c>
      <c r="D9" s="185"/>
      <c r="E9" s="186"/>
    </row>
    <row r="10" spans="1:13">
      <c r="A10" s="26">
        <v>-3592</v>
      </c>
      <c r="B10" s="24">
        <v>6</v>
      </c>
      <c r="C10" s="81">
        <v>5933</v>
      </c>
      <c r="D10" s="185"/>
      <c r="E10" s="186"/>
    </row>
    <row r="11" spans="1:13">
      <c r="A11" s="26">
        <v>-4054</v>
      </c>
      <c r="B11" s="24">
        <v>7</v>
      </c>
      <c r="C11" s="81">
        <v>5824</v>
      </c>
      <c r="D11" s="185"/>
      <c r="E11" s="186"/>
    </row>
    <row r="12" spans="1:13">
      <c r="A12" s="26">
        <v>-4021</v>
      </c>
      <c r="B12" s="24">
        <v>8</v>
      </c>
      <c r="C12" s="81">
        <v>6492</v>
      </c>
      <c r="D12" s="185"/>
      <c r="E12" s="186"/>
    </row>
    <row r="13" spans="1:13">
      <c r="A13" s="26">
        <v>-4162</v>
      </c>
      <c r="B13" s="24">
        <v>9</v>
      </c>
      <c r="C13" s="81">
        <v>8083</v>
      </c>
      <c r="D13" s="185"/>
      <c r="E13" s="186"/>
    </row>
    <row r="14" spans="1:13">
      <c r="A14" s="26">
        <v>-5287</v>
      </c>
      <c r="B14" s="24">
        <v>10</v>
      </c>
      <c r="C14" s="81">
        <v>5523</v>
      </c>
      <c r="D14" s="185"/>
      <c r="E14" s="186"/>
    </row>
    <row r="15" spans="1:13">
      <c r="A15" s="26">
        <v>-3602</v>
      </c>
      <c r="B15" s="24">
        <v>11</v>
      </c>
      <c r="C15" s="81">
        <v>3861</v>
      </c>
      <c r="D15" s="185"/>
      <c r="E15" s="186"/>
    </row>
    <row r="16" spans="1:13">
      <c r="A16" s="26">
        <v>-2350</v>
      </c>
      <c r="B16" s="24">
        <v>12</v>
      </c>
      <c r="C16" s="81">
        <v>4197</v>
      </c>
      <c r="D16" s="185"/>
      <c r="E16" s="186"/>
    </row>
    <row r="17" spans="1:6">
      <c r="A17" s="26">
        <v>-2344</v>
      </c>
      <c r="B17" s="24">
        <v>13</v>
      </c>
      <c r="C17" s="81">
        <v>4534</v>
      </c>
      <c r="D17" s="185"/>
      <c r="E17" s="186"/>
    </row>
    <row r="18" spans="1:6">
      <c r="A18" s="26">
        <v>-2520</v>
      </c>
      <c r="B18" s="24">
        <v>14</v>
      </c>
      <c r="C18" s="81">
        <v>4422</v>
      </c>
      <c r="D18" s="185"/>
      <c r="E18" s="186"/>
    </row>
    <row r="19" spans="1:6">
      <c r="A19" s="26">
        <v>-2511</v>
      </c>
      <c r="B19" s="24">
        <v>15</v>
      </c>
      <c r="C19" s="81">
        <v>4564</v>
      </c>
      <c r="D19" s="185"/>
      <c r="E19" s="186"/>
    </row>
    <row r="20" spans="1:6">
      <c r="A20" s="26">
        <v>-2614</v>
      </c>
      <c r="B20" s="24">
        <v>16</v>
      </c>
      <c r="C20" s="81">
        <v>5086</v>
      </c>
      <c r="D20" s="185"/>
      <c r="E20" s="186"/>
    </row>
    <row r="21" spans="1:6">
      <c r="A21" s="26">
        <v>-2900</v>
      </c>
      <c r="B21" s="24">
        <v>17</v>
      </c>
      <c r="C21" s="81">
        <v>5315</v>
      </c>
      <c r="D21" s="185"/>
      <c r="E21" s="186"/>
    </row>
    <row r="22" spans="1:6">
      <c r="A22" s="26">
        <v>-3184</v>
      </c>
      <c r="B22" s="24">
        <v>18</v>
      </c>
      <c r="C22" s="81">
        <v>6989</v>
      </c>
      <c r="D22" s="185"/>
      <c r="E22" s="186"/>
    </row>
    <row r="23" spans="1:6">
      <c r="A23" s="26">
        <v>-4590</v>
      </c>
      <c r="B23" s="24">
        <v>19</v>
      </c>
      <c r="C23" s="81">
        <v>6772</v>
      </c>
      <c r="D23" s="185"/>
      <c r="E23" s="186"/>
    </row>
    <row r="24" spans="1:6">
      <c r="A24" s="26">
        <v>-4356</v>
      </c>
      <c r="B24" s="24">
        <v>20</v>
      </c>
      <c r="C24" s="81">
        <v>8577</v>
      </c>
      <c r="D24" s="185"/>
      <c r="E24" s="186"/>
    </row>
    <row r="25" spans="1:6">
      <c r="A25" s="26">
        <v>-5429</v>
      </c>
      <c r="B25" s="24">
        <v>21</v>
      </c>
      <c r="C25" s="81">
        <v>9222</v>
      </c>
      <c r="D25" s="185"/>
      <c r="E25" s="186"/>
    </row>
    <row r="26" spans="1:6">
      <c r="A26" s="26">
        <v>-6017</v>
      </c>
      <c r="B26" s="24">
        <v>22</v>
      </c>
      <c r="C26" s="81">
        <v>8300</v>
      </c>
      <c r="D26" s="185"/>
      <c r="E26" s="186"/>
    </row>
    <row r="27" spans="1:6">
      <c r="A27" s="26">
        <v>-5729</v>
      </c>
      <c r="B27" s="24">
        <v>23</v>
      </c>
      <c r="C27" s="81">
        <v>7074</v>
      </c>
      <c r="D27" s="185"/>
      <c r="E27" s="186"/>
    </row>
    <row r="28" spans="1:6">
      <c r="A28" s="26">
        <v>-5338</v>
      </c>
      <c r="B28" s="24">
        <v>24</v>
      </c>
      <c r="C28" s="81">
        <v>7342</v>
      </c>
      <c r="D28" s="185"/>
      <c r="E28" s="186"/>
    </row>
    <row r="29" spans="1:6">
      <c r="A29" s="26">
        <v>-5155</v>
      </c>
      <c r="B29" s="24">
        <v>25</v>
      </c>
      <c r="C29" s="81">
        <v>7033</v>
      </c>
      <c r="D29" s="185"/>
      <c r="E29" s="186"/>
    </row>
    <row r="30" spans="1:6">
      <c r="A30" s="26">
        <v>-5254</v>
      </c>
      <c r="B30" s="24">
        <v>26</v>
      </c>
      <c r="C30" s="81">
        <v>7403</v>
      </c>
      <c r="D30" s="185"/>
      <c r="E30" s="186"/>
    </row>
    <row r="31" spans="1:6">
      <c r="A31" s="26">
        <v>-5343</v>
      </c>
      <c r="B31" s="24">
        <v>27</v>
      </c>
      <c r="C31" s="81">
        <v>6662</v>
      </c>
      <c r="D31" s="185"/>
      <c r="E31" s="186"/>
    </row>
    <row r="32" spans="1:6">
      <c r="A32" s="26">
        <v>-5101</v>
      </c>
      <c r="B32" s="24">
        <v>28</v>
      </c>
      <c r="C32" s="81">
        <v>6734</v>
      </c>
      <c r="D32" s="185"/>
      <c r="E32" s="186"/>
      <c r="F32" s="6"/>
    </row>
    <row r="33" spans="1:16">
      <c r="A33" s="26">
        <v>-5051</v>
      </c>
      <c r="B33" s="24">
        <v>29</v>
      </c>
      <c r="C33" s="81">
        <v>6308</v>
      </c>
      <c r="D33" s="185"/>
      <c r="E33" s="186"/>
    </row>
    <row r="34" spans="1:16">
      <c r="A34" s="26">
        <v>-4504</v>
      </c>
      <c r="B34" s="24">
        <v>30</v>
      </c>
      <c r="C34" s="81">
        <v>5898</v>
      </c>
      <c r="D34" s="185"/>
      <c r="E34" s="186"/>
    </row>
    <row r="35" spans="1:16">
      <c r="A35" s="26">
        <v>-3950</v>
      </c>
      <c r="B35" s="24">
        <v>31</v>
      </c>
      <c r="C35" s="81">
        <v>5171</v>
      </c>
      <c r="D35" s="185"/>
      <c r="E35" s="186"/>
    </row>
    <row r="36" spans="1:16">
      <c r="A36" s="26">
        <v>-3219</v>
      </c>
      <c r="B36" s="24">
        <v>32</v>
      </c>
      <c r="C36" s="81">
        <v>3950</v>
      </c>
      <c r="D36" s="185"/>
      <c r="E36" s="186"/>
    </row>
    <row r="37" spans="1:16">
      <c r="A37" s="26">
        <v>-2473</v>
      </c>
      <c r="B37" s="24">
        <v>33</v>
      </c>
      <c r="C37" s="81">
        <v>3126</v>
      </c>
      <c r="D37" s="185"/>
      <c r="E37" s="186"/>
    </row>
    <row r="38" spans="1:16">
      <c r="A38" s="26">
        <v>-1968</v>
      </c>
      <c r="B38" s="24">
        <v>34</v>
      </c>
      <c r="C38" s="81">
        <v>2162</v>
      </c>
      <c r="D38" s="185"/>
      <c r="E38" s="186"/>
    </row>
    <row r="39" spans="1:16">
      <c r="A39" s="26">
        <v>-1382</v>
      </c>
      <c r="B39" s="24">
        <v>35</v>
      </c>
      <c r="C39" s="81">
        <v>1622</v>
      </c>
      <c r="D39" s="185"/>
      <c r="E39" s="186"/>
    </row>
    <row r="40" spans="1:16">
      <c r="A40" s="26">
        <v>-1071</v>
      </c>
      <c r="B40" s="24">
        <v>36</v>
      </c>
      <c r="C40" s="81">
        <v>1082</v>
      </c>
      <c r="D40" s="185"/>
      <c r="E40" s="186"/>
    </row>
    <row r="41" spans="1:16">
      <c r="A41" s="26">
        <v>-694</v>
      </c>
      <c r="B41" s="24">
        <v>37</v>
      </c>
      <c r="C41" s="81">
        <v>1040</v>
      </c>
      <c r="D41" s="185"/>
      <c r="E41" s="186"/>
    </row>
    <row r="42" spans="1:16">
      <c r="A42" s="26">
        <v>-528</v>
      </c>
      <c r="B42" s="24">
        <v>38</v>
      </c>
      <c r="C42" s="81">
        <v>825</v>
      </c>
      <c r="D42" s="185"/>
      <c r="E42" s="186"/>
    </row>
    <row r="43" spans="1:16">
      <c r="A43" s="26">
        <v>-281</v>
      </c>
      <c r="B43" s="24">
        <v>39</v>
      </c>
      <c r="C43" s="81">
        <v>317</v>
      </c>
      <c r="D43" s="185"/>
      <c r="E43" s="186"/>
    </row>
    <row r="44" spans="1:16">
      <c r="A44" s="26">
        <v>-198</v>
      </c>
      <c r="B44" s="25">
        <v>40</v>
      </c>
      <c r="C44" s="81">
        <v>287</v>
      </c>
      <c r="D44" s="185"/>
      <c r="E44" s="186"/>
    </row>
    <row r="45" spans="1:16">
      <c r="A45" s="80"/>
      <c r="B45" s="80"/>
      <c r="C45" s="80"/>
    </row>
    <row r="46" spans="1:16">
      <c r="A46" s="183" t="s">
        <v>365</v>
      </c>
      <c r="O46" s="117"/>
      <c r="P46" s="117"/>
    </row>
    <row r="47" spans="1:16">
      <c r="A47" s="3" t="s">
        <v>60</v>
      </c>
    </row>
    <row r="48" spans="1:16">
      <c r="A48" s="3" t="s">
        <v>61</v>
      </c>
    </row>
  </sheetData>
  <mergeCells count="1">
    <mergeCell ref="A2:C2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>
    <tabColor theme="0" tint="-0.499984740745262"/>
    <pageSetUpPr fitToPage="1"/>
  </sheetPr>
  <dimension ref="A1:AD241"/>
  <sheetViews>
    <sheetView zoomScale="90" zoomScaleNormal="90" workbookViewId="0">
      <pane xSplit="3" ySplit="1" topLeftCell="Q2" activePane="bottomRight" state="frozen"/>
      <selection pane="topRight" activeCell="D1" sqref="D1"/>
      <selection pane="bottomLeft" activeCell="A2" sqref="A2"/>
      <selection pane="bottomRight"/>
    </sheetView>
  </sheetViews>
  <sheetFormatPr baseColWidth="10" defaultColWidth="11.44140625" defaultRowHeight="9.9499999999999993" customHeight="1"/>
  <cols>
    <col min="1" max="1" width="30.77734375" style="82" customWidth="1"/>
    <col min="2" max="2" width="19.33203125" style="82" customWidth="1"/>
    <col min="3" max="3" width="11.33203125" style="82" customWidth="1"/>
    <col min="4" max="4" width="29.6640625" style="82" customWidth="1"/>
    <col min="5" max="5" width="25.109375" style="82" customWidth="1"/>
    <col min="6" max="6" width="37.6640625" style="82" customWidth="1"/>
    <col min="7" max="7" width="29.6640625" style="82" customWidth="1"/>
    <col min="8" max="8" width="25.109375" style="82" customWidth="1"/>
    <col min="9" max="9" width="37.6640625" style="82" customWidth="1"/>
    <col min="10" max="16384" width="11.44140625" style="82"/>
  </cols>
  <sheetData>
    <row r="1" spans="1:30" ht="11.1" customHeight="1">
      <c r="A1" s="82" t="s">
        <v>42</v>
      </c>
      <c r="B1" s="82" t="s">
        <v>43</v>
      </c>
      <c r="C1" s="82" t="s">
        <v>12</v>
      </c>
      <c r="D1" s="83" t="s">
        <v>44</v>
      </c>
      <c r="E1" s="83" t="s">
        <v>45</v>
      </c>
      <c r="F1" s="83" t="s">
        <v>46</v>
      </c>
      <c r="G1" s="83" t="s">
        <v>47</v>
      </c>
      <c r="H1" s="83" t="s">
        <v>48</v>
      </c>
      <c r="I1" s="83" t="s">
        <v>49</v>
      </c>
    </row>
    <row r="2" spans="1:30" ht="11.1" customHeight="1">
      <c r="A2" s="82" t="s">
        <v>2</v>
      </c>
      <c r="B2" s="84" t="s">
        <v>41</v>
      </c>
      <c r="C2" s="82" t="s">
        <v>50</v>
      </c>
      <c r="D2" s="90"/>
      <c r="E2" s="90"/>
      <c r="F2" s="90"/>
      <c r="G2" s="90"/>
      <c r="H2" s="90"/>
      <c r="I2" s="90"/>
    </row>
    <row r="3" spans="1:30" ht="11.1" customHeight="1">
      <c r="A3" s="82" t="s">
        <v>50</v>
      </c>
      <c r="B3" s="290">
        <v>15</v>
      </c>
      <c r="C3" s="82" t="s">
        <v>51</v>
      </c>
      <c r="D3" s="90">
        <f>'6.7'!D45</f>
        <v>96.431679721496906</v>
      </c>
      <c r="E3" s="90">
        <f>'6.7'!D46</f>
        <v>2.6109660574412499</v>
      </c>
      <c r="F3" s="90">
        <f>'6.7'!D47</f>
        <v>0.95735422106179302</v>
      </c>
      <c r="G3" s="90">
        <v>0</v>
      </c>
      <c r="H3" s="90">
        <v>0</v>
      </c>
      <c r="I3" s="90">
        <v>0</v>
      </c>
      <c r="K3" s="107"/>
      <c r="M3" s="112">
        <f>SUM(D3:F3)</f>
        <v>99.999999999999943</v>
      </c>
      <c r="R3" s="82">
        <v>97.365648050579594</v>
      </c>
      <c r="S3" s="82">
        <v>1.73867228661749</v>
      </c>
      <c r="T3" s="82">
        <v>0.89567966280294997</v>
      </c>
      <c r="U3" s="82">
        <v>0</v>
      </c>
      <c r="V3" s="82">
        <v>0</v>
      </c>
      <c r="W3" s="82">
        <v>0</v>
      </c>
      <c r="Y3" s="113">
        <f>D3-R3</f>
        <v>-0.93396832908268834</v>
      </c>
      <c r="Z3" s="113">
        <f t="shared" ref="Z3:AB3" si="0">E3-S3</f>
        <v>0.87229377082375992</v>
      </c>
      <c r="AA3" s="113">
        <f t="shared" si="0"/>
        <v>6.1674558258843049E-2</v>
      </c>
      <c r="AB3" s="113">
        <f t="shared" si="0"/>
        <v>0</v>
      </c>
      <c r="AC3" s="113">
        <f>H3-V3</f>
        <v>0</v>
      </c>
      <c r="AD3" s="113">
        <f>I3-W3</f>
        <v>0</v>
      </c>
    </row>
    <row r="4" spans="1:30" ht="11.1" customHeight="1">
      <c r="A4" s="82" t="s">
        <v>50</v>
      </c>
      <c r="B4" s="290"/>
      <c r="C4" s="82" t="s">
        <v>52</v>
      </c>
      <c r="D4" s="90">
        <v>0</v>
      </c>
      <c r="E4" s="90">
        <v>0</v>
      </c>
      <c r="F4" s="90">
        <v>0</v>
      </c>
      <c r="G4" s="90">
        <f>'6.7'!D48</f>
        <v>99.053001374675404</v>
      </c>
      <c r="H4" s="90">
        <f>'6.7'!D49</f>
        <v>0.71788605468153399</v>
      </c>
      <c r="I4" s="90">
        <f>'6.7'!D50</f>
        <v>0.229112570643043</v>
      </c>
      <c r="K4" s="107"/>
      <c r="M4" s="112">
        <f t="shared" ref="M4:M32" si="1">SUM(D4:F4)</f>
        <v>0</v>
      </c>
      <c r="N4" s="112">
        <f>SUM(G4:I4)</f>
        <v>99.999999999999972</v>
      </c>
      <c r="R4" s="82">
        <v>0</v>
      </c>
      <c r="S4" s="82">
        <v>0</v>
      </c>
      <c r="T4" s="82">
        <v>0</v>
      </c>
      <c r="U4" s="82">
        <v>99.185914426353705</v>
      </c>
      <c r="V4" s="82">
        <v>0.58689890193108996</v>
      </c>
      <c r="W4" s="82">
        <v>0.22718667171526</v>
      </c>
      <c r="Y4" s="113">
        <f t="shared" ref="Y4:Y6" si="2">D4-R4</f>
        <v>0</v>
      </c>
      <c r="Z4" s="113">
        <f t="shared" ref="Z4:Z6" si="3">E4-S4</f>
        <v>0</v>
      </c>
      <c r="AA4" s="113">
        <f t="shared" ref="AA4:AA6" si="4">F4-T4</f>
        <v>0</v>
      </c>
      <c r="AB4" s="113">
        <f t="shared" ref="AB4:AB6" si="5">G4-U4</f>
        <v>-0.13291305167830103</v>
      </c>
      <c r="AC4" s="113">
        <f t="shared" ref="AC4:AC6" si="6">H4-V4</f>
        <v>0.13098715275044404</v>
      </c>
      <c r="AD4" s="113">
        <f t="shared" ref="AD4:AD6" si="7">I4-W4</f>
        <v>1.9258989277829985E-3</v>
      </c>
    </row>
    <row r="5" spans="1:30" ht="11.1" customHeight="1">
      <c r="A5" s="82" t="s">
        <v>50</v>
      </c>
      <c r="B5" s="84" t="s">
        <v>41</v>
      </c>
      <c r="C5" s="82" t="s">
        <v>50</v>
      </c>
      <c r="D5" s="90"/>
      <c r="E5" s="90"/>
      <c r="F5" s="90"/>
      <c r="G5" s="90"/>
      <c r="H5" s="90"/>
      <c r="I5" s="90"/>
      <c r="K5" s="107"/>
      <c r="M5" s="112">
        <f t="shared" si="1"/>
        <v>0</v>
      </c>
      <c r="N5" s="112">
        <f t="shared" ref="N5:N32" si="8">SUM(G5:I5)</f>
        <v>0</v>
      </c>
      <c r="R5" s="82" t="s">
        <v>58</v>
      </c>
      <c r="S5" s="82" t="s">
        <v>58</v>
      </c>
      <c r="T5" s="82" t="s">
        <v>58</v>
      </c>
      <c r="U5" s="82" t="s">
        <v>58</v>
      </c>
      <c r="V5" s="82" t="s">
        <v>58</v>
      </c>
      <c r="W5" s="82" t="s">
        <v>58</v>
      </c>
      <c r="Y5" s="113">
        <v>0.1</v>
      </c>
      <c r="Z5" s="113">
        <v>-0.1</v>
      </c>
      <c r="AA5" s="113"/>
      <c r="AB5" s="113"/>
      <c r="AC5" s="113"/>
      <c r="AD5" s="113"/>
    </row>
    <row r="6" spans="1:30" ht="11.1" customHeight="1">
      <c r="A6" s="82" t="s">
        <v>50</v>
      </c>
      <c r="B6" s="290">
        <v>16</v>
      </c>
      <c r="C6" s="82" t="s">
        <v>51</v>
      </c>
      <c r="D6" s="90">
        <f>'6.7'!E45</f>
        <v>97.954271961492196</v>
      </c>
      <c r="E6" s="90">
        <f>'6.7'!E46</f>
        <v>1.323706377858</v>
      </c>
      <c r="F6" s="90">
        <f>'6.7'!E47</f>
        <v>0.72202166064981999</v>
      </c>
      <c r="G6" s="90">
        <v>0</v>
      </c>
      <c r="H6" s="90">
        <v>0</v>
      </c>
      <c r="I6" s="90">
        <v>0</v>
      </c>
      <c r="K6" s="107"/>
      <c r="M6" s="112">
        <f t="shared" si="1"/>
        <v>100.00000000000001</v>
      </c>
      <c r="N6" s="112">
        <f t="shared" si="8"/>
        <v>0</v>
      </c>
      <c r="R6" s="82">
        <v>97.398843930635906</v>
      </c>
      <c r="S6" s="82">
        <v>1.96531791907515</v>
      </c>
      <c r="T6" s="82">
        <v>0.63583815028902002</v>
      </c>
      <c r="U6" s="82">
        <v>0</v>
      </c>
      <c r="V6" s="82">
        <v>0</v>
      </c>
      <c r="W6" s="82">
        <v>0</v>
      </c>
      <c r="Y6" s="113">
        <f t="shared" si="2"/>
        <v>0.55542803085629089</v>
      </c>
      <c r="Z6" s="113">
        <f t="shared" si="3"/>
        <v>-0.64161154121714992</v>
      </c>
      <c r="AA6" s="113">
        <f t="shared" si="4"/>
        <v>8.6183510360799964E-2</v>
      </c>
      <c r="AB6" s="113">
        <f t="shared" si="5"/>
        <v>0</v>
      </c>
      <c r="AC6" s="113">
        <f t="shared" si="6"/>
        <v>0</v>
      </c>
      <c r="AD6" s="113">
        <f t="shared" si="7"/>
        <v>0</v>
      </c>
    </row>
    <row r="7" spans="1:30" ht="11.1" customHeight="1">
      <c r="A7" s="82" t="s">
        <v>50</v>
      </c>
      <c r="B7" s="290"/>
      <c r="C7" s="82" t="s">
        <v>52</v>
      </c>
      <c r="D7" s="90">
        <v>0</v>
      </c>
      <c r="E7" s="90">
        <v>0</v>
      </c>
      <c r="F7" s="90">
        <v>0</v>
      </c>
      <c r="G7" s="90">
        <f>'6.7'!E48</f>
        <v>98.855002675227396</v>
      </c>
      <c r="H7" s="90">
        <f>'6.7'!E49</f>
        <v>0.85607276618512596</v>
      </c>
      <c r="I7" s="90">
        <f>'6.7'!E50</f>
        <v>0.28892455858748001</v>
      </c>
      <c r="K7" s="107"/>
      <c r="M7" s="112">
        <f t="shared" si="1"/>
        <v>0</v>
      </c>
      <c r="N7" s="112">
        <f t="shared" si="8"/>
        <v>100</v>
      </c>
      <c r="R7" s="82">
        <v>0</v>
      </c>
      <c r="S7" s="82">
        <v>0</v>
      </c>
      <c r="T7" s="82">
        <v>0</v>
      </c>
      <c r="U7" s="82">
        <v>98.879638195086898</v>
      </c>
      <c r="V7" s="82">
        <v>0.89423373419673002</v>
      </c>
      <c r="W7" s="82">
        <v>0.22612807071641</v>
      </c>
      <c r="Y7" s="113">
        <f t="shared" ref="Y7:Y40" si="9">D7-R7</f>
        <v>0</v>
      </c>
      <c r="Z7" s="113">
        <f t="shared" ref="Z7:Z43" si="10">E7-S7</f>
        <v>0</v>
      </c>
      <c r="AA7" s="113">
        <f t="shared" ref="AA7:AA43" si="11">F7-T7</f>
        <v>0</v>
      </c>
      <c r="AB7" s="113">
        <f t="shared" ref="AB7:AB43" si="12">G7-U7</f>
        <v>-2.4635519859501187E-2</v>
      </c>
      <c r="AC7" s="113">
        <f t="shared" ref="AC7:AC40" si="13">H7-V7</f>
        <v>-3.8160968011604068E-2</v>
      </c>
      <c r="AD7" s="113">
        <f t="shared" ref="AD7:AD40" si="14">I7-W7</f>
        <v>6.2796487871070006E-2</v>
      </c>
    </row>
    <row r="8" spans="1:30" ht="11.1" customHeight="1">
      <c r="A8" s="82" t="s">
        <v>50</v>
      </c>
      <c r="B8" s="84" t="s">
        <v>41</v>
      </c>
      <c r="C8" s="82" t="s">
        <v>50</v>
      </c>
      <c r="D8" s="90"/>
      <c r="E8" s="90"/>
      <c r="F8" s="90"/>
      <c r="G8" s="90"/>
      <c r="H8" s="90"/>
      <c r="I8" s="90"/>
      <c r="K8" s="107"/>
      <c r="M8" s="112">
        <f t="shared" si="1"/>
        <v>0</v>
      </c>
      <c r="N8" s="112">
        <f t="shared" si="8"/>
        <v>0</v>
      </c>
      <c r="R8" s="82" t="s">
        <v>58</v>
      </c>
      <c r="S8" s="82" t="s">
        <v>58</v>
      </c>
      <c r="T8" s="82" t="s">
        <v>58</v>
      </c>
      <c r="U8" s="82" t="s">
        <v>58</v>
      </c>
      <c r="V8" s="82" t="s">
        <v>58</v>
      </c>
      <c r="W8" s="82" t="s">
        <v>58</v>
      </c>
      <c r="Y8" s="113"/>
      <c r="Z8" s="113"/>
      <c r="AA8" s="113"/>
      <c r="AB8" s="113"/>
      <c r="AC8" s="113"/>
      <c r="AD8" s="113"/>
    </row>
    <row r="9" spans="1:30" ht="11.1" customHeight="1">
      <c r="A9" s="82" t="s">
        <v>50</v>
      </c>
      <c r="B9" s="290">
        <v>17</v>
      </c>
      <c r="C9" s="82" t="s">
        <v>51</v>
      </c>
      <c r="D9" s="90">
        <f>'6.7'!F45</f>
        <v>96.302338227297398</v>
      </c>
      <c r="E9" s="90">
        <f>'6.7'!F46</f>
        <v>2.5013594344752601</v>
      </c>
      <c r="F9" s="90">
        <f>'6.7'!F47</f>
        <v>1.1963023382272999</v>
      </c>
      <c r="G9" s="90">
        <v>0</v>
      </c>
      <c r="H9" s="90">
        <v>0</v>
      </c>
      <c r="I9" s="90">
        <v>0</v>
      </c>
      <c r="K9" s="107"/>
      <c r="M9" s="112">
        <f t="shared" si="1"/>
        <v>99.999999999999957</v>
      </c>
      <c r="N9" s="112">
        <f t="shared" si="8"/>
        <v>0</v>
      </c>
      <c r="R9" s="82">
        <v>97.044854881266502</v>
      </c>
      <c r="S9" s="82">
        <v>2.1108179419525102</v>
      </c>
      <c r="T9" s="82">
        <v>0.844327176781</v>
      </c>
      <c r="U9" s="82">
        <v>0</v>
      </c>
      <c r="V9" s="82">
        <v>0</v>
      </c>
      <c r="W9" s="82">
        <v>0</v>
      </c>
      <c r="Y9" s="113">
        <f t="shared" si="9"/>
        <v>-0.74251665396910482</v>
      </c>
      <c r="Z9" s="113">
        <f t="shared" si="10"/>
        <v>0.39054149252274994</v>
      </c>
      <c r="AA9" s="113">
        <f t="shared" si="11"/>
        <v>0.35197516144629992</v>
      </c>
      <c r="AB9" s="113">
        <f t="shared" si="12"/>
        <v>0</v>
      </c>
      <c r="AC9" s="113">
        <f t="shared" si="13"/>
        <v>0</v>
      </c>
      <c r="AD9" s="113">
        <f t="shared" si="14"/>
        <v>0</v>
      </c>
    </row>
    <row r="10" spans="1:30" ht="11.1" customHeight="1">
      <c r="A10" s="82" t="s">
        <v>50</v>
      </c>
      <c r="B10" s="290"/>
      <c r="C10" s="82" t="s">
        <v>52</v>
      </c>
      <c r="D10" s="90">
        <v>0</v>
      </c>
      <c r="E10" s="90">
        <v>0</v>
      </c>
      <c r="F10" s="90">
        <v>0</v>
      </c>
      <c r="G10" s="90">
        <f>'6.7'!F48</f>
        <v>98.412387299098398</v>
      </c>
      <c r="H10" s="90">
        <f>'6.7'!F49</f>
        <v>1.23480987847903</v>
      </c>
      <c r="I10" s="90">
        <f>'6.7'!F50</f>
        <v>0.35280282242257899</v>
      </c>
      <c r="K10" s="107"/>
      <c r="M10" s="112">
        <f t="shared" si="1"/>
        <v>0</v>
      </c>
      <c r="N10" s="112">
        <f t="shared" si="8"/>
        <v>100</v>
      </c>
      <c r="R10" s="82">
        <v>0</v>
      </c>
      <c r="S10" s="82">
        <v>0</v>
      </c>
      <c r="T10" s="82">
        <v>0</v>
      </c>
      <c r="U10" s="82">
        <v>98.924228250701603</v>
      </c>
      <c r="V10" s="82">
        <v>0.88868101028999003</v>
      </c>
      <c r="W10" s="82">
        <v>0.18709073900841999</v>
      </c>
      <c r="Y10" s="113">
        <f t="shared" si="9"/>
        <v>0</v>
      </c>
      <c r="Z10" s="113">
        <f t="shared" si="10"/>
        <v>0</v>
      </c>
      <c r="AA10" s="113">
        <f t="shared" si="11"/>
        <v>0</v>
      </c>
      <c r="AB10" s="113">
        <f t="shared" si="12"/>
        <v>-0.51184095160320453</v>
      </c>
      <c r="AC10" s="113">
        <f t="shared" si="13"/>
        <v>0.34612886818903998</v>
      </c>
      <c r="AD10" s="113">
        <f t="shared" si="14"/>
        <v>0.16571208341415899</v>
      </c>
    </row>
    <row r="11" spans="1:30" ht="11.1" customHeight="1">
      <c r="A11" s="82" t="s">
        <v>50</v>
      </c>
      <c r="B11" s="84" t="s">
        <v>41</v>
      </c>
      <c r="C11" s="82" t="s">
        <v>50</v>
      </c>
      <c r="D11" s="90"/>
      <c r="E11" s="90"/>
      <c r="F11" s="90"/>
      <c r="G11" s="90"/>
      <c r="H11" s="90"/>
      <c r="I11" s="90"/>
      <c r="K11" s="107"/>
      <c r="M11" s="112">
        <f t="shared" si="1"/>
        <v>0</v>
      </c>
      <c r="N11" s="112">
        <f t="shared" si="8"/>
        <v>0</v>
      </c>
      <c r="R11" s="82" t="s">
        <v>58</v>
      </c>
      <c r="S11" s="82" t="s">
        <v>58</v>
      </c>
      <c r="T11" s="82" t="s">
        <v>58</v>
      </c>
      <c r="U11" s="82" t="s">
        <v>58</v>
      </c>
      <c r="V11" s="82" t="s">
        <v>58</v>
      </c>
      <c r="W11" s="82" t="s">
        <v>58</v>
      </c>
      <c r="Y11" s="113"/>
      <c r="Z11" s="113"/>
      <c r="AA11" s="113"/>
      <c r="AB11" s="113"/>
      <c r="AC11" s="113"/>
      <c r="AD11" s="113"/>
    </row>
    <row r="12" spans="1:30" ht="11.1" customHeight="1">
      <c r="A12" s="82" t="s">
        <v>50</v>
      </c>
      <c r="B12" s="290">
        <v>18</v>
      </c>
      <c r="C12" s="82" t="s">
        <v>51</v>
      </c>
      <c r="D12" s="90">
        <f>'6.7'!G45</f>
        <v>95.165094339622598</v>
      </c>
      <c r="E12" s="90">
        <f>'6.7'!G46</f>
        <v>3.59669811320755</v>
      </c>
      <c r="F12" s="90">
        <f>'6.7'!G47</f>
        <v>1.23820754716981</v>
      </c>
      <c r="G12" s="90">
        <v>0</v>
      </c>
      <c r="H12" s="90">
        <v>0</v>
      </c>
      <c r="I12" s="90">
        <v>0</v>
      </c>
      <c r="K12" s="107"/>
      <c r="M12" s="112">
        <f t="shared" si="1"/>
        <v>99.999999999999957</v>
      </c>
      <c r="N12" s="112">
        <f t="shared" si="8"/>
        <v>0</v>
      </c>
      <c r="R12" s="82">
        <v>96.153846153846203</v>
      </c>
      <c r="S12" s="82">
        <v>3.1794871794871802</v>
      </c>
      <c r="T12" s="82">
        <v>0.66666666666666996</v>
      </c>
      <c r="U12" s="82">
        <v>0</v>
      </c>
      <c r="V12" s="82">
        <v>0</v>
      </c>
      <c r="W12" s="82">
        <v>0</v>
      </c>
      <c r="Y12" s="113">
        <f t="shared" si="9"/>
        <v>-0.9887518142236047</v>
      </c>
      <c r="Z12" s="113">
        <f t="shared" si="10"/>
        <v>0.41721093372036977</v>
      </c>
      <c r="AA12" s="113">
        <f t="shared" si="11"/>
        <v>0.57154088050314</v>
      </c>
      <c r="AB12" s="113">
        <f t="shared" si="12"/>
        <v>0</v>
      </c>
      <c r="AC12" s="113">
        <f t="shared" si="13"/>
        <v>0</v>
      </c>
      <c r="AD12" s="113">
        <f t="shared" si="14"/>
        <v>0</v>
      </c>
    </row>
    <row r="13" spans="1:30" ht="11.1" customHeight="1">
      <c r="A13" s="82" t="s">
        <v>50</v>
      </c>
      <c r="B13" s="290"/>
      <c r="C13" s="82" t="s">
        <v>52</v>
      </c>
      <c r="D13" s="90">
        <v>0</v>
      </c>
      <c r="E13" s="90">
        <v>0</v>
      </c>
      <c r="F13" s="90">
        <v>0</v>
      </c>
      <c r="G13" s="90">
        <f>'6.7'!G48</f>
        <v>97.228144989339</v>
      </c>
      <c r="H13" s="90">
        <f>'6.7'!G49</f>
        <v>2.3667377398720699</v>
      </c>
      <c r="I13" s="90">
        <f>'6.7'!G50</f>
        <v>0.40511727078891302</v>
      </c>
      <c r="K13" s="107"/>
      <c r="M13" s="112">
        <f t="shared" si="1"/>
        <v>0</v>
      </c>
      <c r="N13" s="112">
        <f t="shared" si="8"/>
        <v>99.999999999999972</v>
      </c>
      <c r="R13" s="82">
        <v>0</v>
      </c>
      <c r="S13" s="82">
        <v>0</v>
      </c>
      <c r="T13" s="82">
        <v>0</v>
      </c>
      <c r="U13" s="82">
        <v>98.258143180630597</v>
      </c>
      <c r="V13" s="82">
        <v>1.47186901236718</v>
      </c>
      <c r="W13" s="82">
        <v>0.26998780700225999</v>
      </c>
      <c r="Y13" s="113">
        <f t="shared" si="9"/>
        <v>0</v>
      </c>
      <c r="Z13" s="113">
        <f t="shared" si="10"/>
        <v>0</v>
      </c>
      <c r="AA13" s="113">
        <f t="shared" si="11"/>
        <v>0</v>
      </c>
      <c r="AB13" s="113">
        <f t="shared" si="12"/>
        <v>-1.0299981912915968</v>
      </c>
      <c r="AC13" s="113">
        <f t="shared" si="13"/>
        <v>0.89486872750488988</v>
      </c>
      <c r="AD13" s="113">
        <f t="shared" si="14"/>
        <v>0.13512946378665303</v>
      </c>
    </row>
    <row r="14" spans="1:30" ht="11.1" customHeight="1">
      <c r="A14" s="82" t="s">
        <v>50</v>
      </c>
      <c r="B14" s="84" t="s">
        <v>41</v>
      </c>
      <c r="C14" s="82" t="s">
        <v>50</v>
      </c>
      <c r="D14" s="90"/>
      <c r="E14" s="90"/>
      <c r="F14" s="90"/>
      <c r="G14" s="90"/>
      <c r="H14" s="90"/>
      <c r="I14" s="90"/>
      <c r="K14" s="107"/>
      <c r="M14" s="112">
        <f t="shared" si="1"/>
        <v>0</v>
      </c>
      <c r="N14" s="112">
        <f t="shared" si="8"/>
        <v>0</v>
      </c>
      <c r="R14" s="82" t="s">
        <v>58</v>
      </c>
      <c r="S14" s="82" t="s">
        <v>58</v>
      </c>
      <c r="T14" s="82" t="s">
        <v>58</v>
      </c>
      <c r="U14" s="82" t="s">
        <v>58</v>
      </c>
      <c r="V14" s="82" t="s">
        <v>58</v>
      </c>
      <c r="W14" s="82" t="s">
        <v>58</v>
      </c>
      <c r="Y14" s="113"/>
      <c r="Z14" s="113"/>
      <c r="AA14" s="113"/>
      <c r="AB14" s="113"/>
      <c r="AC14" s="113"/>
      <c r="AD14" s="113"/>
    </row>
    <row r="15" spans="1:30" ht="11.1" customHeight="1">
      <c r="A15" s="82" t="s">
        <v>50</v>
      </c>
      <c r="B15" s="290">
        <v>19</v>
      </c>
      <c r="C15" s="82" t="s">
        <v>51</v>
      </c>
      <c r="D15" s="90">
        <f>'6.7'!H45</f>
        <v>91.841234840132302</v>
      </c>
      <c r="E15" s="90">
        <f>'6.7'!H46</f>
        <v>7.0011025358324099</v>
      </c>
      <c r="F15" s="90">
        <f>'6.7'!H47</f>
        <v>1.1576626240352801</v>
      </c>
      <c r="G15" s="90">
        <v>0</v>
      </c>
      <c r="H15" s="90">
        <v>0</v>
      </c>
      <c r="I15" s="90">
        <v>0</v>
      </c>
      <c r="K15" s="107"/>
      <c r="M15" s="112">
        <f t="shared" si="1"/>
        <v>100</v>
      </c>
      <c r="N15" s="112">
        <f t="shared" si="8"/>
        <v>0</v>
      </c>
      <c r="R15" s="82">
        <v>93.829033889731903</v>
      </c>
      <c r="S15" s="82">
        <v>4.8052604957005602</v>
      </c>
      <c r="T15" s="82">
        <v>1.3657056145675299</v>
      </c>
      <c r="U15" s="82">
        <v>0</v>
      </c>
      <c r="V15" s="82">
        <v>0</v>
      </c>
      <c r="W15" s="82">
        <v>0</v>
      </c>
      <c r="Y15" s="113">
        <f t="shared" si="9"/>
        <v>-1.9877990495996016</v>
      </c>
      <c r="Z15" s="113">
        <f t="shared" si="10"/>
        <v>2.1958420401318497</v>
      </c>
      <c r="AA15" s="113">
        <f t="shared" si="11"/>
        <v>-0.20804299053224984</v>
      </c>
      <c r="AB15" s="113">
        <f t="shared" si="12"/>
        <v>0</v>
      </c>
      <c r="AC15" s="113">
        <f t="shared" si="13"/>
        <v>0</v>
      </c>
      <c r="AD15" s="113">
        <f t="shared" si="14"/>
        <v>0</v>
      </c>
    </row>
    <row r="16" spans="1:30" ht="11.1" customHeight="1">
      <c r="A16" s="82" t="s">
        <v>50</v>
      </c>
      <c r="B16" s="290"/>
      <c r="C16" s="82" t="s">
        <v>52</v>
      </c>
      <c r="D16" s="90">
        <v>0</v>
      </c>
      <c r="E16" s="90">
        <v>0</v>
      </c>
      <c r="F16" s="90">
        <v>0</v>
      </c>
      <c r="G16" s="90">
        <f>'6.7'!H48</f>
        <v>94.7439483074549</v>
      </c>
      <c r="H16" s="90">
        <f>'6.7'!H49</f>
        <v>4.9377953515286004</v>
      </c>
      <c r="I16" s="90">
        <f>'6.7'!H50</f>
        <v>0.31825634101649097</v>
      </c>
      <c r="K16" s="107"/>
      <c r="M16" s="112">
        <f t="shared" si="1"/>
        <v>0</v>
      </c>
      <c r="N16" s="112">
        <f t="shared" si="8"/>
        <v>100</v>
      </c>
      <c r="R16" s="82">
        <v>0</v>
      </c>
      <c r="S16" s="82">
        <v>0</v>
      </c>
      <c r="T16" s="82">
        <v>0</v>
      </c>
      <c r="U16" s="82">
        <v>96.0010275732146</v>
      </c>
      <c r="V16" s="82">
        <v>3.5023120397328298</v>
      </c>
      <c r="W16" s="82">
        <v>0.49666038705257998</v>
      </c>
      <c r="Y16" s="113">
        <f t="shared" si="9"/>
        <v>0</v>
      </c>
      <c r="Z16" s="113">
        <f t="shared" si="10"/>
        <v>0</v>
      </c>
      <c r="AA16" s="113">
        <f t="shared" si="11"/>
        <v>0</v>
      </c>
      <c r="AB16" s="113">
        <f t="shared" si="12"/>
        <v>-1.2570792657596996</v>
      </c>
      <c r="AC16" s="113">
        <f t="shared" si="13"/>
        <v>1.4354833117957706</v>
      </c>
      <c r="AD16" s="113">
        <f t="shared" si="14"/>
        <v>-0.178404046036089</v>
      </c>
    </row>
    <row r="17" spans="1:30" ht="11.1" customHeight="1">
      <c r="A17" s="82" t="s">
        <v>50</v>
      </c>
      <c r="B17" s="84" t="s">
        <v>41</v>
      </c>
      <c r="C17" s="82" t="s">
        <v>50</v>
      </c>
      <c r="D17" s="90"/>
      <c r="E17" s="90"/>
      <c r="F17" s="90"/>
      <c r="G17" s="90"/>
      <c r="H17" s="90"/>
      <c r="I17" s="90"/>
      <c r="K17" s="107"/>
      <c r="M17" s="112">
        <f t="shared" si="1"/>
        <v>0</v>
      </c>
      <c r="N17" s="112">
        <f t="shared" si="8"/>
        <v>0</v>
      </c>
      <c r="R17" s="82" t="s">
        <v>58</v>
      </c>
      <c r="S17" s="82" t="s">
        <v>58</v>
      </c>
      <c r="T17" s="82" t="s">
        <v>58</v>
      </c>
      <c r="U17" s="82" t="s">
        <v>58</v>
      </c>
      <c r="V17" s="82" t="s">
        <v>58</v>
      </c>
      <c r="W17" s="82" t="s">
        <v>58</v>
      </c>
      <c r="Y17" s="113"/>
      <c r="Z17" s="113"/>
      <c r="AA17" s="113"/>
      <c r="AB17" s="113"/>
      <c r="AC17" s="113"/>
      <c r="AD17" s="113"/>
    </row>
    <row r="18" spans="1:30" ht="11.1" customHeight="1">
      <c r="A18" s="82" t="s">
        <v>50</v>
      </c>
      <c r="B18" s="290">
        <v>20</v>
      </c>
      <c r="C18" s="82" t="s">
        <v>51</v>
      </c>
      <c r="D18" s="90">
        <f>'6.7'!I45</f>
        <v>83.199141170155698</v>
      </c>
      <c r="E18" s="90">
        <f>'6.7'!I46</f>
        <v>14.868491680085899</v>
      </c>
      <c r="F18" s="90">
        <f>'6.7'!I47</f>
        <v>1.93236714975845</v>
      </c>
      <c r="G18" s="90">
        <v>0</v>
      </c>
      <c r="H18" s="90">
        <v>0</v>
      </c>
      <c r="I18" s="90">
        <v>0</v>
      </c>
      <c r="K18" s="107"/>
      <c r="M18" s="112">
        <f t="shared" si="1"/>
        <v>100.00000000000004</v>
      </c>
      <c r="N18" s="112">
        <f t="shared" si="8"/>
        <v>0</v>
      </c>
      <c r="R18" s="82">
        <v>87.119771863117904</v>
      </c>
      <c r="S18" s="82">
        <v>11.074144486691999</v>
      </c>
      <c r="T18" s="82">
        <v>1.8060836501901101</v>
      </c>
      <c r="U18" s="82">
        <v>0</v>
      </c>
      <c r="V18" s="82">
        <v>0</v>
      </c>
      <c r="W18" s="82">
        <v>0</v>
      </c>
      <c r="Y18" s="113">
        <f t="shared" si="9"/>
        <v>-3.9206306929622059</v>
      </c>
      <c r="Z18" s="113">
        <f t="shared" si="10"/>
        <v>3.7943471933939001</v>
      </c>
      <c r="AA18" s="113">
        <f t="shared" si="11"/>
        <v>0.12628349956833995</v>
      </c>
      <c r="AB18" s="113">
        <f t="shared" si="12"/>
        <v>0</v>
      </c>
      <c r="AC18" s="113">
        <f t="shared" si="13"/>
        <v>0</v>
      </c>
      <c r="AD18" s="113">
        <f t="shared" si="14"/>
        <v>0</v>
      </c>
    </row>
    <row r="19" spans="1:30" ht="11.1" customHeight="1">
      <c r="A19" s="82" t="s">
        <v>50</v>
      </c>
      <c r="B19" s="290"/>
      <c r="C19" s="82" t="s">
        <v>52</v>
      </c>
      <c r="D19" s="90">
        <v>0</v>
      </c>
      <c r="E19" s="90">
        <v>0</v>
      </c>
      <c r="F19" s="90">
        <v>0</v>
      </c>
      <c r="G19" s="90">
        <f>'6.7'!I48</f>
        <v>86.976410440398197</v>
      </c>
      <c r="H19" s="90">
        <f>'6.7'!I49</f>
        <v>12.3508834873083</v>
      </c>
      <c r="I19" s="90">
        <f>'6.7'!I50</f>
        <v>0.67270607229347901</v>
      </c>
      <c r="K19" s="107"/>
      <c r="M19" s="112">
        <f t="shared" si="1"/>
        <v>0</v>
      </c>
      <c r="N19" s="112">
        <f t="shared" si="8"/>
        <v>99.999999999999972</v>
      </c>
      <c r="R19" s="82">
        <v>0</v>
      </c>
      <c r="S19" s="82">
        <v>0</v>
      </c>
      <c r="T19" s="82">
        <v>0</v>
      </c>
      <c r="U19" s="82">
        <v>90.678371907422203</v>
      </c>
      <c r="V19" s="82">
        <v>8.6911412609736605</v>
      </c>
      <c r="W19" s="82">
        <v>0.63048683160414998</v>
      </c>
      <c r="Y19" s="113">
        <f t="shared" si="9"/>
        <v>0</v>
      </c>
      <c r="Z19" s="113">
        <f t="shared" si="10"/>
        <v>0</v>
      </c>
      <c r="AA19" s="113">
        <f t="shared" si="11"/>
        <v>0</v>
      </c>
      <c r="AB19" s="113">
        <f t="shared" si="12"/>
        <v>-3.701961467024006</v>
      </c>
      <c r="AC19" s="113">
        <f t="shared" si="13"/>
        <v>3.6597422263346395</v>
      </c>
      <c r="AD19" s="113">
        <f t="shared" si="14"/>
        <v>4.221924068932903E-2</v>
      </c>
    </row>
    <row r="20" spans="1:30" ht="11.1" customHeight="1">
      <c r="A20" s="82" t="s">
        <v>50</v>
      </c>
      <c r="B20" s="84" t="s">
        <v>41</v>
      </c>
      <c r="C20" s="82" t="s">
        <v>50</v>
      </c>
      <c r="D20" s="90"/>
      <c r="E20" s="90"/>
      <c r="F20" s="90"/>
      <c r="G20" s="90"/>
      <c r="H20" s="90"/>
      <c r="I20" s="90"/>
      <c r="K20" s="107"/>
      <c r="M20" s="112">
        <f t="shared" si="1"/>
        <v>0</v>
      </c>
      <c r="N20" s="112">
        <f t="shared" si="8"/>
        <v>0</v>
      </c>
      <c r="R20" s="82" t="s">
        <v>58</v>
      </c>
      <c r="S20" s="82" t="s">
        <v>58</v>
      </c>
      <c r="T20" s="82" t="s">
        <v>58</v>
      </c>
      <c r="U20" s="82" t="s">
        <v>58</v>
      </c>
      <c r="V20" s="82" t="s">
        <v>58</v>
      </c>
      <c r="W20" s="82" t="s">
        <v>58</v>
      </c>
      <c r="Y20" s="113"/>
      <c r="Z20" s="113"/>
      <c r="AA20" s="113"/>
      <c r="AB20" s="113"/>
      <c r="AC20" s="113"/>
      <c r="AD20" s="113"/>
    </row>
    <row r="21" spans="1:30" ht="11.1" customHeight="1">
      <c r="A21" s="82" t="s">
        <v>50</v>
      </c>
      <c r="B21" s="290">
        <v>21</v>
      </c>
      <c r="C21" s="82" t="s">
        <v>51</v>
      </c>
      <c r="D21" s="90">
        <f>'6.7'!J45</f>
        <v>69.836238774432104</v>
      </c>
      <c r="E21" s="90">
        <f>'6.7'!J46</f>
        <v>26.994189117802399</v>
      </c>
      <c r="F21" s="90">
        <f>'6.7'!J47</f>
        <v>3.16957210776545</v>
      </c>
      <c r="G21" s="90">
        <v>0</v>
      </c>
      <c r="H21" s="90">
        <v>0</v>
      </c>
      <c r="I21" s="90">
        <v>0</v>
      </c>
      <c r="K21" s="107"/>
      <c r="M21" s="112">
        <f t="shared" si="1"/>
        <v>99.999999999999943</v>
      </c>
      <c r="N21" s="112">
        <f t="shared" si="8"/>
        <v>0</v>
      </c>
      <c r="R21" s="82">
        <v>77.557058326289095</v>
      </c>
      <c r="S21" s="82">
        <v>19.780219780219799</v>
      </c>
      <c r="T21" s="82">
        <v>2.6627218934911201</v>
      </c>
      <c r="U21" s="82">
        <v>0</v>
      </c>
      <c r="V21" s="82">
        <v>0</v>
      </c>
      <c r="W21" s="82">
        <v>0</v>
      </c>
      <c r="Y21" s="113">
        <f t="shared" si="9"/>
        <v>-7.7208195518569909</v>
      </c>
      <c r="Z21" s="113">
        <f t="shared" si="10"/>
        <v>7.2139693375826006</v>
      </c>
      <c r="AA21" s="113">
        <f t="shared" si="11"/>
        <v>0.50685021427432986</v>
      </c>
      <c r="AB21" s="113">
        <f t="shared" si="12"/>
        <v>0</v>
      </c>
      <c r="AC21" s="113">
        <f t="shared" si="13"/>
        <v>0</v>
      </c>
      <c r="AD21" s="113">
        <f t="shared" si="14"/>
        <v>0</v>
      </c>
    </row>
    <row r="22" spans="1:30" ht="11.1" customHeight="1">
      <c r="A22" s="82" t="s">
        <v>50</v>
      </c>
      <c r="B22" s="290"/>
      <c r="C22" s="82" t="s">
        <v>52</v>
      </c>
      <c r="D22" s="90">
        <v>0</v>
      </c>
      <c r="E22" s="90">
        <v>0</v>
      </c>
      <c r="F22" s="90">
        <v>0</v>
      </c>
      <c r="G22" s="90">
        <f>'6.7'!J48</f>
        <v>74.861562802144704</v>
      </c>
      <c r="H22" s="90">
        <f>'6.7'!J49</f>
        <v>23.565087457150401</v>
      </c>
      <c r="I22" s="90">
        <f>'6.7'!J50</f>
        <v>1.5733497407049299</v>
      </c>
      <c r="K22" s="107"/>
      <c r="M22" s="112">
        <f t="shared" si="1"/>
        <v>0</v>
      </c>
      <c r="N22" s="112">
        <f t="shared" si="8"/>
        <v>100.00000000000003</v>
      </c>
      <c r="R22" s="82">
        <v>0</v>
      </c>
      <c r="S22" s="82">
        <v>0</v>
      </c>
      <c r="T22" s="82">
        <v>0</v>
      </c>
      <c r="U22" s="82">
        <v>82.055438482736307</v>
      </c>
      <c r="V22" s="82">
        <v>16.7936456475928</v>
      </c>
      <c r="W22" s="82">
        <v>1.1509158696709401</v>
      </c>
      <c r="Y22" s="113">
        <f t="shared" si="9"/>
        <v>0</v>
      </c>
      <c r="Z22" s="113">
        <f t="shared" si="10"/>
        <v>0</v>
      </c>
      <c r="AA22" s="113">
        <f t="shared" si="11"/>
        <v>0</v>
      </c>
      <c r="AB22" s="113">
        <f t="shared" si="12"/>
        <v>-7.1938756805916029</v>
      </c>
      <c r="AC22" s="113">
        <f t="shared" si="13"/>
        <v>6.7714418095576008</v>
      </c>
      <c r="AD22" s="113">
        <f t="shared" si="14"/>
        <v>0.42243387103398988</v>
      </c>
    </row>
    <row r="23" spans="1:30" ht="11.1" customHeight="1">
      <c r="A23" s="82" t="s">
        <v>50</v>
      </c>
      <c r="B23" s="84" t="s">
        <v>41</v>
      </c>
      <c r="C23" s="82" t="s">
        <v>50</v>
      </c>
      <c r="D23" s="90"/>
      <c r="E23" s="90"/>
      <c r="F23" s="90"/>
      <c r="G23" s="90"/>
      <c r="H23" s="90"/>
      <c r="I23" s="90"/>
      <c r="K23" s="107"/>
      <c r="M23" s="112">
        <f t="shared" si="1"/>
        <v>0</v>
      </c>
      <c r="N23" s="112">
        <f t="shared" si="8"/>
        <v>0</v>
      </c>
      <c r="R23" s="82" t="s">
        <v>58</v>
      </c>
      <c r="S23" s="82" t="s">
        <v>58</v>
      </c>
      <c r="T23" s="82" t="s">
        <v>58</v>
      </c>
      <c r="U23" s="82" t="s">
        <v>58</v>
      </c>
      <c r="V23" s="82" t="s">
        <v>58</v>
      </c>
      <c r="W23" s="82" t="s">
        <v>58</v>
      </c>
      <c r="Y23" s="113"/>
      <c r="Z23" s="113"/>
      <c r="AA23" s="113"/>
      <c r="AB23" s="113"/>
      <c r="AC23" s="113"/>
      <c r="AD23" s="113"/>
    </row>
    <row r="24" spans="1:30" ht="11.1" customHeight="1">
      <c r="A24" s="82" t="s">
        <v>50</v>
      </c>
      <c r="B24" s="290">
        <v>22</v>
      </c>
      <c r="C24" s="82" t="s">
        <v>51</v>
      </c>
      <c r="D24" s="90">
        <f>'6.7'!K45</f>
        <v>55.096011816839003</v>
      </c>
      <c r="E24" s="90">
        <f>'6.7'!K46</f>
        <v>39.586410635155097</v>
      </c>
      <c r="F24" s="90">
        <f>'6.7'!K47</f>
        <v>5.31757754800591</v>
      </c>
      <c r="G24" s="90">
        <v>0</v>
      </c>
      <c r="H24" s="90">
        <v>0</v>
      </c>
      <c r="I24" s="90">
        <v>0</v>
      </c>
      <c r="K24" s="107"/>
      <c r="M24" s="112">
        <f t="shared" si="1"/>
        <v>100.00000000000001</v>
      </c>
      <c r="N24" s="112">
        <f t="shared" si="8"/>
        <v>0</v>
      </c>
      <c r="R24" s="82">
        <v>67.709691438505004</v>
      </c>
      <c r="S24" s="82">
        <v>27.683615819208999</v>
      </c>
      <c r="T24" s="82">
        <v>4.6066927422859596</v>
      </c>
      <c r="U24" s="82">
        <v>0</v>
      </c>
      <c r="V24" s="82">
        <v>0</v>
      </c>
      <c r="W24" s="82">
        <v>0</v>
      </c>
      <c r="Y24" s="113">
        <f t="shared" si="9"/>
        <v>-12.613679621666002</v>
      </c>
      <c r="Z24" s="113">
        <f t="shared" si="10"/>
        <v>11.902794815946098</v>
      </c>
      <c r="AA24" s="113">
        <f t="shared" si="11"/>
        <v>0.71088480571995039</v>
      </c>
      <c r="AB24" s="113">
        <f t="shared" si="12"/>
        <v>0</v>
      </c>
      <c r="AC24" s="113">
        <f t="shared" si="13"/>
        <v>0</v>
      </c>
      <c r="AD24" s="113">
        <f t="shared" si="14"/>
        <v>0</v>
      </c>
    </row>
    <row r="25" spans="1:30" ht="11.1" customHeight="1">
      <c r="A25" s="82" t="s">
        <v>50</v>
      </c>
      <c r="B25" s="290"/>
      <c r="C25" s="82" t="s">
        <v>52</v>
      </c>
      <c r="D25" s="90">
        <v>0</v>
      </c>
      <c r="E25" s="90">
        <v>0</v>
      </c>
      <c r="F25" s="90">
        <v>0</v>
      </c>
      <c r="G25" s="90">
        <f>'6.7'!K48</f>
        <v>60.487964630751598</v>
      </c>
      <c r="H25" s="90">
        <f>'6.7'!K49</f>
        <v>36.376289503848</v>
      </c>
      <c r="I25" s="90">
        <f>'6.7'!K50</f>
        <v>3.1357458654003598</v>
      </c>
      <c r="K25" s="107"/>
      <c r="M25" s="112">
        <f t="shared" si="1"/>
        <v>0</v>
      </c>
      <c r="N25" s="112">
        <f t="shared" si="8"/>
        <v>99.999999999999972</v>
      </c>
      <c r="R25" s="82">
        <v>0</v>
      </c>
      <c r="S25" s="82">
        <v>0</v>
      </c>
      <c r="T25" s="82">
        <v>0</v>
      </c>
      <c r="U25" s="82">
        <v>73.141082519964499</v>
      </c>
      <c r="V25" s="82">
        <v>24.498669032830499</v>
      </c>
      <c r="W25" s="82">
        <v>2.3602484472049698</v>
      </c>
      <c r="Y25" s="113">
        <f t="shared" si="9"/>
        <v>0</v>
      </c>
      <c r="Z25" s="113">
        <f t="shared" si="10"/>
        <v>0</v>
      </c>
      <c r="AA25" s="113">
        <f t="shared" si="11"/>
        <v>0</v>
      </c>
      <c r="AB25" s="113">
        <f t="shared" si="12"/>
        <v>-12.653117889212901</v>
      </c>
      <c r="AC25" s="113">
        <f t="shared" si="13"/>
        <v>11.877620471017501</v>
      </c>
      <c r="AD25" s="113">
        <f t="shared" si="14"/>
        <v>0.77549741819538998</v>
      </c>
    </row>
    <row r="26" spans="1:30" ht="11.1" customHeight="1">
      <c r="A26" s="82" t="s">
        <v>50</v>
      </c>
      <c r="B26" s="84" t="s">
        <v>41</v>
      </c>
      <c r="C26" s="82" t="s">
        <v>50</v>
      </c>
      <c r="D26" s="90"/>
      <c r="E26" s="90"/>
      <c r="F26" s="90"/>
      <c r="G26" s="90"/>
      <c r="H26" s="90"/>
      <c r="I26" s="90"/>
      <c r="K26" s="107"/>
      <c r="M26" s="112">
        <f t="shared" si="1"/>
        <v>0</v>
      </c>
      <c r="N26" s="112">
        <f t="shared" si="8"/>
        <v>0</v>
      </c>
      <c r="R26" s="82" t="s">
        <v>58</v>
      </c>
      <c r="S26" s="82" t="s">
        <v>58</v>
      </c>
      <c r="T26" s="82" t="s">
        <v>58</v>
      </c>
      <c r="U26" s="82" t="s">
        <v>58</v>
      </c>
      <c r="V26" s="82" t="s">
        <v>58</v>
      </c>
      <c r="W26" s="82" t="s">
        <v>58</v>
      </c>
      <c r="Y26" s="113"/>
      <c r="Z26" s="113"/>
      <c r="AA26" s="113"/>
      <c r="AB26" s="113"/>
      <c r="AC26" s="113"/>
      <c r="AD26" s="113"/>
    </row>
    <row r="27" spans="1:30" ht="11.1" customHeight="1">
      <c r="A27" s="82" t="s">
        <v>50</v>
      </c>
      <c r="B27" s="290">
        <v>23</v>
      </c>
      <c r="C27" s="82" t="s">
        <v>51</v>
      </c>
      <c r="D27" s="90">
        <f>'6.7'!L45</f>
        <v>39.058413251961603</v>
      </c>
      <c r="E27" s="90">
        <f>'6.7'!L46</f>
        <v>51.961639058413297</v>
      </c>
      <c r="F27" s="90">
        <f>'6.7'!L47</f>
        <v>8.97994768962511</v>
      </c>
      <c r="G27" s="90">
        <v>0</v>
      </c>
      <c r="H27" s="90">
        <v>0</v>
      </c>
      <c r="I27" s="90">
        <v>0</v>
      </c>
      <c r="K27" s="107"/>
      <c r="M27" s="112">
        <f t="shared" si="1"/>
        <v>100</v>
      </c>
      <c r="N27" s="112">
        <f t="shared" si="8"/>
        <v>0</v>
      </c>
      <c r="R27" s="82">
        <v>60.927152317880797</v>
      </c>
      <c r="S27" s="82">
        <v>30.794701986755001</v>
      </c>
      <c r="T27" s="82">
        <v>8.2781456953642394</v>
      </c>
      <c r="U27" s="82">
        <v>0</v>
      </c>
      <c r="V27" s="82">
        <v>0</v>
      </c>
      <c r="W27" s="82">
        <v>0</v>
      </c>
      <c r="Y27" s="113">
        <f t="shared" si="9"/>
        <v>-21.868739065919193</v>
      </c>
      <c r="Z27" s="113">
        <f t="shared" si="10"/>
        <v>21.166937071658296</v>
      </c>
      <c r="AA27" s="113">
        <f t="shared" si="11"/>
        <v>0.70180199426087064</v>
      </c>
      <c r="AB27" s="113">
        <f t="shared" si="12"/>
        <v>0</v>
      </c>
      <c r="AC27" s="113">
        <f t="shared" si="13"/>
        <v>0</v>
      </c>
      <c r="AD27" s="113">
        <f t="shared" si="14"/>
        <v>0</v>
      </c>
    </row>
    <row r="28" spans="1:30" ht="11.1" customHeight="1">
      <c r="A28" s="82" t="s">
        <v>50</v>
      </c>
      <c r="B28" s="290"/>
      <c r="C28" s="82" t="s">
        <v>52</v>
      </c>
      <c r="D28" s="90">
        <v>0</v>
      </c>
      <c r="E28" s="90">
        <v>0</v>
      </c>
      <c r="F28" s="90">
        <v>0</v>
      </c>
      <c r="G28" s="90">
        <f>'6.7'!L48</f>
        <v>39.203598800399902</v>
      </c>
      <c r="H28" s="90">
        <f>'6.7'!L49</f>
        <v>55.4231922692436</v>
      </c>
      <c r="I28" s="90">
        <f>'6.7'!L50</f>
        <v>5.37320893035655</v>
      </c>
      <c r="K28" s="107"/>
      <c r="M28" s="112">
        <f t="shared" si="1"/>
        <v>0</v>
      </c>
      <c r="N28" s="112">
        <f t="shared" si="8"/>
        <v>100.00000000000006</v>
      </c>
      <c r="R28" s="82">
        <v>0</v>
      </c>
      <c r="S28" s="82">
        <v>0</v>
      </c>
      <c r="T28" s="82">
        <v>0</v>
      </c>
      <c r="U28" s="82">
        <v>66.110991611099195</v>
      </c>
      <c r="V28" s="82">
        <v>29.705312970531299</v>
      </c>
      <c r="W28" s="82">
        <v>4.1836954183695401</v>
      </c>
      <c r="Y28" s="113">
        <f t="shared" si="9"/>
        <v>0</v>
      </c>
      <c r="Z28" s="113">
        <f t="shared" si="10"/>
        <v>0</v>
      </c>
      <c r="AA28" s="113">
        <f t="shared" si="11"/>
        <v>0</v>
      </c>
      <c r="AB28" s="113">
        <f t="shared" si="12"/>
        <v>-26.907392810699292</v>
      </c>
      <c r="AC28" s="113">
        <f t="shared" si="13"/>
        <v>25.717879298712301</v>
      </c>
      <c r="AD28" s="113">
        <f t="shared" si="14"/>
        <v>1.1895135119870099</v>
      </c>
    </row>
    <row r="29" spans="1:30" ht="11.1" customHeight="1">
      <c r="A29" s="82" t="s">
        <v>50</v>
      </c>
      <c r="B29" s="84" t="s">
        <v>41</v>
      </c>
      <c r="C29" s="82" t="s">
        <v>50</v>
      </c>
      <c r="D29" s="90"/>
      <c r="E29" s="90"/>
      <c r="F29" s="90"/>
      <c r="G29" s="90"/>
      <c r="H29" s="90"/>
      <c r="I29" s="90"/>
      <c r="K29" s="107"/>
      <c r="M29" s="112">
        <f t="shared" si="1"/>
        <v>0</v>
      </c>
      <c r="N29" s="112">
        <f t="shared" si="8"/>
        <v>0</v>
      </c>
      <c r="R29" s="82" t="s">
        <v>58</v>
      </c>
      <c r="S29" s="82" t="s">
        <v>58</v>
      </c>
      <c r="T29" s="82" t="s">
        <v>58</v>
      </c>
      <c r="U29" s="82" t="s">
        <v>58</v>
      </c>
      <c r="V29" s="82" t="s">
        <v>58</v>
      </c>
      <c r="W29" s="82" t="s">
        <v>58</v>
      </c>
      <c r="Y29" s="113"/>
      <c r="Z29" s="113"/>
      <c r="AA29" s="113"/>
      <c r="AB29" s="113"/>
      <c r="AC29" s="113"/>
      <c r="AD29" s="113"/>
    </row>
    <row r="30" spans="1:30" ht="11.1" customHeight="1">
      <c r="A30" s="82" t="s">
        <v>50</v>
      </c>
      <c r="B30" s="290">
        <v>24</v>
      </c>
      <c r="C30" s="82" t="s">
        <v>51</v>
      </c>
      <c r="D30" s="90">
        <f>'6.7'!M45</f>
        <v>24.753363228699602</v>
      </c>
      <c r="E30" s="90">
        <f>'6.7'!M46</f>
        <v>61.748878923766803</v>
      </c>
      <c r="F30" s="90">
        <f>'6.7'!M47</f>
        <v>13.497757847533601</v>
      </c>
      <c r="G30" s="90">
        <v>0</v>
      </c>
      <c r="H30" s="90">
        <v>0</v>
      </c>
      <c r="I30" s="90">
        <v>0</v>
      </c>
      <c r="K30" s="107"/>
      <c r="M30" s="112">
        <f t="shared" si="1"/>
        <v>100.00000000000001</v>
      </c>
      <c r="N30" s="112">
        <f t="shared" si="8"/>
        <v>0</v>
      </c>
      <c r="R30" s="82">
        <v>44.241573033707901</v>
      </c>
      <c r="S30" s="82">
        <v>42.977528089887599</v>
      </c>
      <c r="T30" s="82">
        <v>12.7808988764045</v>
      </c>
      <c r="U30" s="82">
        <v>0</v>
      </c>
      <c r="V30" s="82">
        <v>0</v>
      </c>
      <c r="W30" s="82">
        <v>0</v>
      </c>
      <c r="Y30" s="113">
        <f t="shared" si="9"/>
        <v>-19.488209805008299</v>
      </c>
      <c r="Z30" s="113">
        <f t="shared" si="10"/>
        <v>18.771350833879204</v>
      </c>
      <c r="AA30" s="113">
        <f t="shared" si="11"/>
        <v>0.71685897112910091</v>
      </c>
      <c r="AB30" s="113">
        <f t="shared" si="12"/>
        <v>0</v>
      </c>
      <c r="AC30" s="113">
        <f t="shared" si="13"/>
        <v>0</v>
      </c>
      <c r="AD30" s="113">
        <f t="shared" si="14"/>
        <v>0</v>
      </c>
    </row>
    <row r="31" spans="1:30" ht="11.1" customHeight="1">
      <c r="A31" s="82" t="s">
        <v>50</v>
      </c>
      <c r="B31" s="290"/>
      <c r="C31" s="82" t="s">
        <v>52</v>
      </c>
      <c r="D31" s="90">
        <v>0</v>
      </c>
      <c r="E31" s="90">
        <v>0</v>
      </c>
      <c r="F31" s="90">
        <v>0</v>
      </c>
      <c r="G31" s="90">
        <f>'6.7'!M48</f>
        <v>24.233549922211001</v>
      </c>
      <c r="H31" s="90">
        <f>'6.7'!M49</f>
        <v>67.356090418230096</v>
      </c>
      <c r="I31" s="90">
        <f>'6.7'!M50</f>
        <v>8.4103596595588908</v>
      </c>
      <c r="K31" s="107"/>
      <c r="M31" s="112">
        <f t="shared" si="1"/>
        <v>0</v>
      </c>
      <c r="N31" s="112">
        <f t="shared" si="8"/>
        <v>99.999999999999986</v>
      </c>
      <c r="R31" s="82">
        <v>0</v>
      </c>
      <c r="S31" s="82">
        <v>0</v>
      </c>
      <c r="T31" s="82">
        <v>0</v>
      </c>
      <c r="U31" s="82">
        <v>53.897669434770997</v>
      </c>
      <c r="V31" s="82">
        <v>39.3115456737209</v>
      </c>
      <c r="W31" s="82">
        <v>6.7907848915081699</v>
      </c>
      <c r="Y31" s="113">
        <f t="shared" si="9"/>
        <v>0</v>
      </c>
      <c r="Z31" s="113">
        <f t="shared" si="10"/>
        <v>0</v>
      </c>
      <c r="AA31" s="113">
        <f t="shared" si="11"/>
        <v>0</v>
      </c>
      <c r="AB31" s="113">
        <f t="shared" si="12"/>
        <v>-29.664119512559996</v>
      </c>
      <c r="AC31" s="113">
        <f t="shared" si="13"/>
        <v>28.044544744509196</v>
      </c>
      <c r="AD31" s="113">
        <f t="shared" si="14"/>
        <v>1.6195747680507209</v>
      </c>
    </row>
    <row r="32" spans="1:30" ht="11.1" customHeight="1">
      <c r="A32" s="82" t="s">
        <v>50</v>
      </c>
      <c r="B32" s="84" t="s">
        <v>41</v>
      </c>
      <c r="C32" s="82" t="s">
        <v>50</v>
      </c>
      <c r="D32" s="90"/>
      <c r="E32" s="90"/>
      <c r="F32" s="90"/>
      <c r="G32" s="90"/>
      <c r="H32" s="90"/>
      <c r="I32" s="90"/>
      <c r="K32" s="107"/>
      <c r="M32" s="112">
        <f t="shared" si="1"/>
        <v>0</v>
      </c>
      <c r="N32" s="112">
        <f t="shared" si="8"/>
        <v>0</v>
      </c>
      <c r="R32" s="82" t="s">
        <v>58</v>
      </c>
      <c r="S32" s="82" t="s">
        <v>58</v>
      </c>
      <c r="T32" s="82" t="s">
        <v>58</v>
      </c>
      <c r="U32" s="82" t="s">
        <v>58</v>
      </c>
      <c r="V32" s="82" t="s">
        <v>58</v>
      </c>
      <c r="W32" s="82" t="s">
        <v>58</v>
      </c>
      <c r="Y32" s="113"/>
      <c r="Z32" s="113"/>
      <c r="AA32" s="113"/>
      <c r="AB32" s="113"/>
      <c r="AC32" s="113"/>
      <c r="AD32" s="113"/>
    </row>
    <row r="33" spans="1:30" ht="11.1" customHeight="1">
      <c r="A33" s="82" t="s">
        <v>50</v>
      </c>
      <c r="B33" s="290">
        <v>25</v>
      </c>
      <c r="C33" s="82" t="s">
        <v>51</v>
      </c>
      <c r="D33" s="90">
        <f>'6.7'!N45</f>
        <v>18.721461187214601</v>
      </c>
      <c r="E33" s="90">
        <f>'6.7'!N46</f>
        <v>61.929223744292202</v>
      </c>
      <c r="F33" s="90">
        <f>'6.7'!N47</f>
        <v>19.349315068493201</v>
      </c>
      <c r="G33" s="90">
        <v>0</v>
      </c>
      <c r="H33" s="90">
        <v>0</v>
      </c>
      <c r="I33" s="90">
        <v>0</v>
      </c>
      <c r="K33" s="107"/>
      <c r="M33" s="112">
        <f t="shared" ref="M33:M35" si="15">SUM(D33:F33)</f>
        <v>100</v>
      </c>
      <c r="N33" s="112">
        <f t="shared" ref="N33:N35" si="16">SUM(G33:I33)</f>
        <v>0</v>
      </c>
      <c r="R33" s="82">
        <v>24.358084663428201</v>
      </c>
      <c r="S33" s="82">
        <v>54.614850798056899</v>
      </c>
      <c r="T33" s="82">
        <v>21.0270645385149</v>
      </c>
      <c r="U33" s="82">
        <v>0</v>
      </c>
      <c r="V33" s="82">
        <v>0</v>
      </c>
      <c r="W33" s="82">
        <v>0</v>
      </c>
      <c r="Y33" s="113">
        <f t="shared" si="9"/>
        <v>-5.6366234762136003</v>
      </c>
      <c r="Z33" s="113">
        <f t="shared" si="10"/>
        <v>7.3143729462353022</v>
      </c>
      <c r="AA33" s="113">
        <f t="shared" si="11"/>
        <v>-1.6777494700216984</v>
      </c>
      <c r="AB33" s="113">
        <f t="shared" si="12"/>
        <v>0</v>
      </c>
      <c r="AC33" s="113">
        <f t="shared" si="13"/>
        <v>0</v>
      </c>
      <c r="AD33" s="113">
        <f t="shared" si="14"/>
        <v>0</v>
      </c>
    </row>
    <row r="34" spans="1:30" ht="11.1" customHeight="1">
      <c r="A34" s="82" t="s">
        <v>50</v>
      </c>
      <c r="B34" s="290"/>
      <c r="C34" s="82" t="s">
        <v>52</v>
      </c>
      <c r="D34" s="90">
        <v>0</v>
      </c>
      <c r="E34" s="90">
        <v>0</v>
      </c>
      <c r="F34" s="90">
        <v>0</v>
      </c>
      <c r="G34" s="90">
        <f>'6.7'!N48</f>
        <v>17.5426923929918</v>
      </c>
      <c r="H34" s="90">
        <f>'6.7'!N49</f>
        <v>70.481259702816601</v>
      </c>
      <c r="I34" s="90">
        <f>'6.7'!N50</f>
        <v>11.976047904191599</v>
      </c>
      <c r="K34" s="107"/>
      <c r="M34" s="112">
        <f t="shared" si="15"/>
        <v>0</v>
      </c>
      <c r="N34" s="112">
        <f t="shared" si="16"/>
        <v>100</v>
      </c>
      <c r="R34" s="82">
        <v>0</v>
      </c>
      <c r="S34" s="82">
        <v>0</v>
      </c>
      <c r="T34" s="82">
        <v>0</v>
      </c>
      <c r="U34" s="82">
        <v>35.466393322594797</v>
      </c>
      <c r="V34" s="82">
        <v>53.712110118611797</v>
      </c>
      <c r="W34" s="82">
        <v>10.821496558793401</v>
      </c>
      <c r="Y34" s="113">
        <f t="shared" si="9"/>
        <v>0</v>
      </c>
      <c r="Z34" s="113">
        <f t="shared" si="10"/>
        <v>0</v>
      </c>
      <c r="AA34" s="113">
        <f t="shared" si="11"/>
        <v>0</v>
      </c>
      <c r="AB34" s="113">
        <f t="shared" si="12"/>
        <v>-17.923700929602997</v>
      </c>
      <c r="AC34" s="113">
        <f t="shared" si="13"/>
        <v>16.769149584204804</v>
      </c>
      <c r="AD34" s="113">
        <f t="shared" si="14"/>
        <v>1.1545513453981986</v>
      </c>
    </row>
    <row r="35" spans="1:30" ht="11.1" customHeight="1">
      <c r="A35" s="82" t="s">
        <v>50</v>
      </c>
      <c r="B35" s="84" t="s">
        <v>41</v>
      </c>
      <c r="C35" s="82" t="s">
        <v>50</v>
      </c>
      <c r="D35" s="90"/>
      <c r="E35" s="90"/>
      <c r="F35" s="90"/>
      <c r="G35" s="90"/>
      <c r="H35" s="90"/>
      <c r="I35" s="90"/>
      <c r="K35" s="107"/>
      <c r="M35" s="112">
        <f t="shared" si="15"/>
        <v>0</v>
      </c>
      <c r="N35" s="112">
        <f t="shared" si="16"/>
        <v>0</v>
      </c>
      <c r="R35" s="82" t="s">
        <v>58</v>
      </c>
      <c r="S35" s="82" t="s">
        <v>58</v>
      </c>
      <c r="T35" s="82" t="s">
        <v>58</v>
      </c>
      <c r="U35" s="82" t="s">
        <v>58</v>
      </c>
      <c r="V35" s="82" t="s">
        <v>58</v>
      </c>
      <c r="W35" s="82" t="s">
        <v>58</v>
      </c>
      <c r="Y35" s="113"/>
      <c r="Z35" s="113"/>
      <c r="AA35" s="113"/>
      <c r="AB35" s="113"/>
      <c r="AC35" s="113"/>
      <c r="AD35" s="113"/>
    </row>
    <row r="36" spans="1:30" ht="11.1" customHeight="1">
      <c r="A36" s="82" t="s">
        <v>50</v>
      </c>
      <c r="B36" s="290">
        <v>26</v>
      </c>
      <c r="C36" s="82" t="s">
        <v>51</v>
      </c>
      <c r="D36" s="90">
        <f>'6.7'!O45</f>
        <v>9.1174325309992703</v>
      </c>
      <c r="E36" s="90">
        <f>'6.7'!O46</f>
        <v>62.654996353027002</v>
      </c>
      <c r="F36" s="90">
        <f>'6.7'!O47</f>
        <v>28.227571115973699</v>
      </c>
      <c r="G36" s="90">
        <v>0</v>
      </c>
      <c r="H36" s="90">
        <v>0</v>
      </c>
      <c r="I36" s="90">
        <v>0</v>
      </c>
      <c r="K36" s="107"/>
      <c r="M36" s="112">
        <f t="shared" ref="M36:M38" si="17">SUM(D36:F36)</f>
        <v>99.999999999999972</v>
      </c>
      <c r="N36" s="112">
        <f t="shared" ref="N36:N38" si="18">SUM(G36:I36)</f>
        <v>0</v>
      </c>
      <c r="R36" s="82">
        <v>9.8958333333333304</v>
      </c>
      <c r="S36" s="82">
        <v>65.773809523809504</v>
      </c>
      <c r="T36" s="82">
        <v>24.3303571428571</v>
      </c>
      <c r="U36" s="82">
        <v>0</v>
      </c>
      <c r="V36" s="82">
        <v>0</v>
      </c>
      <c r="W36" s="82">
        <v>0</v>
      </c>
      <c r="Y36" s="113">
        <f t="shared" si="9"/>
        <v>-0.77840080233406006</v>
      </c>
      <c r="Z36" s="113">
        <f t="shared" si="10"/>
        <v>-3.1188131707825022</v>
      </c>
      <c r="AA36" s="113">
        <f t="shared" si="11"/>
        <v>3.8972139731165996</v>
      </c>
      <c r="AB36" s="113">
        <f t="shared" si="12"/>
        <v>0</v>
      </c>
      <c r="AC36" s="113">
        <f t="shared" si="13"/>
        <v>0</v>
      </c>
      <c r="AD36" s="113">
        <f t="shared" si="14"/>
        <v>0</v>
      </c>
    </row>
    <row r="37" spans="1:30" ht="11.1" customHeight="1">
      <c r="A37" s="82" t="s">
        <v>50</v>
      </c>
      <c r="B37" s="290"/>
      <c r="C37" s="82" t="s">
        <v>52</v>
      </c>
      <c r="D37" s="90">
        <v>0</v>
      </c>
      <c r="E37" s="90">
        <v>0</v>
      </c>
      <c r="F37" s="90">
        <v>0</v>
      </c>
      <c r="G37" s="90">
        <f>'6.7'!O48</f>
        <v>8.4019539427773893</v>
      </c>
      <c r="H37" s="90">
        <f>'6.7'!O49</f>
        <v>73.775296580600099</v>
      </c>
      <c r="I37" s="90">
        <f>'6.7'!O50</f>
        <v>17.822749476622501</v>
      </c>
      <c r="K37" s="107"/>
      <c r="M37" s="112">
        <f t="shared" si="17"/>
        <v>0</v>
      </c>
      <c r="N37" s="112">
        <f t="shared" si="18"/>
        <v>100</v>
      </c>
      <c r="R37" s="82">
        <v>0</v>
      </c>
      <c r="S37" s="82">
        <v>0</v>
      </c>
      <c r="T37" s="82">
        <v>0</v>
      </c>
      <c r="U37" s="82">
        <v>13.640121245522201</v>
      </c>
      <c r="V37" s="82">
        <v>72.416643703499602</v>
      </c>
      <c r="W37" s="82">
        <v>13.943235050978201</v>
      </c>
      <c r="Y37" s="113">
        <f t="shared" si="9"/>
        <v>0</v>
      </c>
      <c r="Z37" s="113">
        <f t="shared" si="10"/>
        <v>0</v>
      </c>
      <c r="AA37" s="113">
        <f t="shared" si="11"/>
        <v>0</v>
      </c>
      <c r="AB37" s="113">
        <f t="shared" si="12"/>
        <v>-5.2381673027448112</v>
      </c>
      <c r="AC37" s="113">
        <f t="shared" si="13"/>
        <v>1.3586528771004964</v>
      </c>
      <c r="AD37" s="113">
        <f t="shared" si="14"/>
        <v>3.8795144256443006</v>
      </c>
    </row>
    <row r="38" spans="1:30" ht="11.1" customHeight="1">
      <c r="A38" s="82" t="s">
        <v>50</v>
      </c>
      <c r="B38" s="84" t="s">
        <v>41</v>
      </c>
      <c r="C38" s="82" t="s">
        <v>50</v>
      </c>
      <c r="D38" s="90"/>
      <c r="E38" s="90"/>
      <c r="F38" s="90"/>
      <c r="G38" s="90"/>
      <c r="H38" s="90"/>
      <c r="I38" s="90"/>
      <c r="K38" s="107"/>
      <c r="M38" s="112">
        <f t="shared" si="17"/>
        <v>0</v>
      </c>
      <c r="N38" s="112">
        <f t="shared" si="18"/>
        <v>0</v>
      </c>
      <c r="R38" s="82" t="s">
        <v>58</v>
      </c>
      <c r="S38" s="82" t="s">
        <v>58</v>
      </c>
      <c r="T38" s="82" t="s">
        <v>58</v>
      </c>
      <c r="U38" s="82" t="s">
        <v>58</v>
      </c>
      <c r="V38" s="82" t="s">
        <v>58</v>
      </c>
      <c r="W38" s="82" t="s">
        <v>58</v>
      </c>
      <c r="Y38" s="113"/>
      <c r="Z38" s="113"/>
      <c r="AA38" s="113"/>
      <c r="AB38" s="113"/>
      <c r="AC38" s="113"/>
      <c r="AD38" s="113"/>
    </row>
    <row r="39" spans="1:30" ht="11.1" customHeight="1">
      <c r="A39" s="82" t="s">
        <v>50</v>
      </c>
      <c r="B39" s="290">
        <v>27</v>
      </c>
      <c r="C39" s="82" t="s">
        <v>51</v>
      </c>
      <c r="D39" s="90">
        <f>'6.7'!P45</f>
        <v>3.5740335521517101</v>
      </c>
      <c r="E39" s="90">
        <f>'6.7'!P46</f>
        <v>54.850474106491603</v>
      </c>
      <c r="F39" s="90">
        <f>'6.7'!P47</f>
        <v>41.5754923413567</v>
      </c>
      <c r="G39" s="90">
        <v>0</v>
      </c>
      <c r="H39" s="90">
        <v>0</v>
      </c>
      <c r="I39" s="90">
        <v>0</v>
      </c>
      <c r="K39" s="107"/>
      <c r="M39" s="112">
        <f t="shared" ref="M39:M41" si="19">SUM(D39:F39)</f>
        <v>100.00000000000001</v>
      </c>
      <c r="N39" s="112">
        <f t="shared" ref="N39:N41" si="20">SUM(G39:I39)</f>
        <v>0</v>
      </c>
      <c r="R39" s="82">
        <v>5.4580896686159903</v>
      </c>
      <c r="S39" s="82">
        <v>65.172189733593299</v>
      </c>
      <c r="T39" s="82">
        <v>29.369720597790799</v>
      </c>
      <c r="U39" s="82">
        <v>0</v>
      </c>
      <c r="V39" s="82">
        <v>0</v>
      </c>
      <c r="W39" s="82">
        <v>0</v>
      </c>
      <c r="Y39" s="113">
        <f t="shared" si="9"/>
        <v>-1.8840561164642802</v>
      </c>
      <c r="Z39" s="113">
        <f t="shared" si="10"/>
        <v>-10.321715627101696</v>
      </c>
      <c r="AA39" s="113">
        <f t="shared" si="11"/>
        <v>12.205771743565901</v>
      </c>
      <c r="AB39" s="113">
        <f t="shared" si="12"/>
        <v>0</v>
      </c>
      <c r="AC39" s="113">
        <f t="shared" si="13"/>
        <v>0</v>
      </c>
      <c r="AD39" s="113">
        <f t="shared" si="14"/>
        <v>0</v>
      </c>
    </row>
    <row r="40" spans="1:30" ht="11.1" customHeight="1">
      <c r="A40" s="82" t="s">
        <v>50</v>
      </c>
      <c r="B40" s="290"/>
      <c r="C40" s="82" t="s">
        <v>52</v>
      </c>
      <c r="D40" s="90">
        <v>0</v>
      </c>
      <c r="E40" s="90">
        <v>0</v>
      </c>
      <c r="F40" s="90">
        <v>0</v>
      </c>
      <c r="G40" s="90">
        <f>'6.7'!P48</f>
        <v>2.4893097128894301</v>
      </c>
      <c r="H40" s="90">
        <f>'6.7'!P49</f>
        <v>69.379963347587093</v>
      </c>
      <c r="I40" s="90">
        <f>'6.7'!P50</f>
        <v>28.130726939523498</v>
      </c>
      <c r="K40" s="107"/>
      <c r="M40" s="112">
        <f t="shared" si="19"/>
        <v>0</v>
      </c>
      <c r="N40" s="112">
        <f t="shared" si="20"/>
        <v>100.00000000000003</v>
      </c>
      <c r="R40" s="82">
        <v>0</v>
      </c>
      <c r="S40" s="82">
        <v>0</v>
      </c>
      <c r="T40" s="82">
        <v>0</v>
      </c>
      <c r="U40" s="82">
        <v>4.1688111168296498</v>
      </c>
      <c r="V40" s="82">
        <v>77.702007205352601</v>
      </c>
      <c r="W40" s="82">
        <v>18.129181677817801</v>
      </c>
      <c r="Y40" s="113">
        <f t="shared" si="9"/>
        <v>0</v>
      </c>
      <c r="Z40" s="113">
        <f t="shared" si="10"/>
        <v>0</v>
      </c>
      <c r="AA40" s="113">
        <f t="shared" si="11"/>
        <v>0</v>
      </c>
      <c r="AB40" s="113">
        <f t="shared" si="12"/>
        <v>-1.6795014039402196</v>
      </c>
      <c r="AC40" s="113">
        <f t="shared" si="13"/>
        <v>-8.3220438577655074</v>
      </c>
      <c r="AD40" s="113">
        <f t="shared" si="14"/>
        <v>10.001545261705697</v>
      </c>
    </row>
    <row r="41" spans="1:30" ht="11.1" customHeight="1">
      <c r="A41" s="82" t="s">
        <v>50</v>
      </c>
      <c r="B41" s="84" t="s">
        <v>41</v>
      </c>
      <c r="C41" s="82" t="s">
        <v>50</v>
      </c>
      <c r="D41" s="90"/>
      <c r="E41" s="90"/>
      <c r="F41" s="90"/>
      <c r="G41" s="90"/>
      <c r="H41" s="90"/>
      <c r="I41" s="90"/>
      <c r="K41" s="107"/>
      <c r="M41" s="112">
        <f t="shared" si="19"/>
        <v>0</v>
      </c>
      <c r="N41" s="112">
        <f t="shared" si="20"/>
        <v>0</v>
      </c>
      <c r="R41" s="82" t="s">
        <v>58</v>
      </c>
      <c r="S41" s="82" t="s">
        <v>58</v>
      </c>
      <c r="T41" s="82" t="s">
        <v>58</v>
      </c>
      <c r="U41" s="82" t="s">
        <v>58</v>
      </c>
      <c r="V41" s="82" t="s">
        <v>58</v>
      </c>
      <c r="W41" s="82" t="s">
        <v>58</v>
      </c>
      <c r="Y41" s="113"/>
      <c r="Z41" s="113"/>
      <c r="AA41" s="113"/>
      <c r="AB41" s="113"/>
      <c r="AC41" s="113"/>
      <c r="AD41" s="113"/>
    </row>
    <row r="42" spans="1:30" ht="11.1" customHeight="1">
      <c r="A42" s="82" t="s">
        <v>50</v>
      </c>
      <c r="B42" s="290">
        <v>28</v>
      </c>
      <c r="C42" s="82" t="s">
        <v>51</v>
      </c>
      <c r="D42" s="90">
        <f>'6.7'!Q45</f>
        <v>2.2816679779701001</v>
      </c>
      <c r="E42" s="90">
        <f>'6.7'!Q46</f>
        <v>48.387096774193601</v>
      </c>
      <c r="F42" s="90">
        <f>'6.7'!Q47</f>
        <v>49.331235247836297</v>
      </c>
      <c r="G42" s="90">
        <v>0</v>
      </c>
      <c r="H42" s="90">
        <v>0</v>
      </c>
      <c r="I42" s="90">
        <v>0</v>
      </c>
      <c r="K42" s="107"/>
      <c r="M42" s="112">
        <f t="shared" ref="M42:M44" si="21">SUM(D42:F42)</f>
        <v>100</v>
      </c>
      <c r="N42" s="112">
        <f t="shared" ref="N42:N44" si="22">SUM(G42:I42)</f>
        <v>0</v>
      </c>
      <c r="R42" s="82">
        <v>4.2735042735042699</v>
      </c>
      <c r="S42" s="82">
        <v>61.467236467236503</v>
      </c>
      <c r="T42" s="82">
        <v>34.259259259259302</v>
      </c>
      <c r="U42" s="82">
        <v>0</v>
      </c>
      <c r="V42" s="82">
        <v>0</v>
      </c>
      <c r="W42" s="82">
        <v>0</v>
      </c>
      <c r="Y42" s="113">
        <f t="shared" ref="Y42:Y51" si="23">D42-R42</f>
        <v>-1.9918362955341697</v>
      </c>
      <c r="Z42" s="113">
        <f t="shared" si="10"/>
        <v>-13.080139693042902</v>
      </c>
      <c r="AA42" s="113">
        <f t="shared" si="11"/>
        <v>15.071975988576995</v>
      </c>
      <c r="AB42" s="113">
        <f t="shared" si="12"/>
        <v>0</v>
      </c>
      <c r="AC42" s="113">
        <f t="shared" ref="AC42:AC51" si="24">H42-V42</f>
        <v>0</v>
      </c>
      <c r="AD42" s="113">
        <f t="shared" ref="AD42:AD51" si="25">I42-W42</f>
        <v>0</v>
      </c>
    </row>
    <row r="43" spans="1:30" ht="11.1" customHeight="1">
      <c r="A43" s="82" t="s">
        <v>50</v>
      </c>
      <c r="B43" s="290"/>
      <c r="C43" s="82" t="s">
        <v>52</v>
      </c>
      <c r="D43" s="90">
        <v>0</v>
      </c>
      <c r="E43" s="90">
        <v>0</v>
      </c>
      <c r="F43" s="90">
        <v>0</v>
      </c>
      <c r="G43" s="90">
        <f>'6.7'!Q48</f>
        <v>1.3940787582638701</v>
      </c>
      <c r="H43" s="90">
        <f>'6.7'!Q49</f>
        <v>61.468812877263602</v>
      </c>
      <c r="I43" s="90">
        <f>'6.7'!Q50</f>
        <v>37.137108364472503</v>
      </c>
      <c r="K43" s="107"/>
      <c r="M43" s="112">
        <f t="shared" si="21"/>
        <v>0</v>
      </c>
      <c r="N43" s="112">
        <f t="shared" si="22"/>
        <v>99.999999999999972</v>
      </c>
      <c r="R43" s="82">
        <v>0</v>
      </c>
      <c r="S43" s="82">
        <v>0</v>
      </c>
      <c r="T43" s="82">
        <v>0</v>
      </c>
      <c r="U43" s="82">
        <v>4.2696629213483197</v>
      </c>
      <c r="V43" s="82">
        <v>74.025115664243302</v>
      </c>
      <c r="W43" s="82">
        <v>21.705221414408499</v>
      </c>
      <c r="Y43" s="113">
        <f t="shared" si="23"/>
        <v>0</v>
      </c>
      <c r="Z43" s="113">
        <f t="shared" si="10"/>
        <v>0</v>
      </c>
      <c r="AA43" s="113">
        <f t="shared" si="11"/>
        <v>0</v>
      </c>
      <c r="AB43" s="113">
        <f t="shared" si="12"/>
        <v>-2.8755841630844499</v>
      </c>
      <c r="AC43" s="113">
        <f t="shared" si="24"/>
        <v>-12.5563027869797</v>
      </c>
      <c r="AD43" s="113">
        <f t="shared" si="25"/>
        <v>15.431886950064005</v>
      </c>
    </row>
    <row r="44" spans="1:30" ht="11.1" customHeight="1">
      <c r="A44" s="82" t="s">
        <v>50</v>
      </c>
      <c r="B44" s="84" t="s">
        <v>41</v>
      </c>
      <c r="C44" s="82" t="s">
        <v>50</v>
      </c>
      <c r="D44" s="90"/>
      <c r="E44" s="90"/>
      <c r="F44" s="90"/>
      <c r="G44" s="90"/>
      <c r="H44" s="90"/>
      <c r="I44" s="90"/>
      <c r="K44" s="107"/>
      <c r="M44" s="112">
        <f t="shared" si="21"/>
        <v>0</v>
      </c>
      <c r="N44" s="112">
        <f t="shared" si="22"/>
        <v>0</v>
      </c>
      <c r="R44" s="82" t="s">
        <v>58</v>
      </c>
      <c r="S44" s="82" t="s">
        <v>58</v>
      </c>
      <c r="T44" s="82" t="s">
        <v>58</v>
      </c>
      <c r="U44" s="82" t="s">
        <v>58</v>
      </c>
      <c r="V44" s="82" t="s">
        <v>58</v>
      </c>
      <c r="W44" s="82" t="s">
        <v>58</v>
      </c>
      <c r="Y44" s="113"/>
      <c r="Z44" s="113"/>
      <c r="AA44" s="113"/>
      <c r="AB44" s="113"/>
      <c r="AC44" s="113"/>
      <c r="AD44" s="113"/>
    </row>
    <row r="45" spans="1:30" ht="11.1" customHeight="1">
      <c r="A45" s="82" t="s">
        <v>50</v>
      </c>
      <c r="B45" s="290">
        <v>29</v>
      </c>
      <c r="C45" s="82" t="s">
        <v>51</v>
      </c>
      <c r="D45" s="90">
        <f>'6.7'!R45</f>
        <v>1.5614392396469801</v>
      </c>
      <c r="E45" s="90">
        <f>'6.7'!R46</f>
        <v>45.824847250509201</v>
      </c>
      <c r="F45" s="90">
        <f>'6.7'!R47</f>
        <v>52.613713509843798</v>
      </c>
      <c r="G45" s="90">
        <v>0</v>
      </c>
      <c r="H45" s="90">
        <v>0</v>
      </c>
      <c r="I45" s="90">
        <v>0</v>
      </c>
      <c r="K45" s="107"/>
      <c r="M45" s="112">
        <f t="shared" ref="M45:M47" si="26">SUM(D45:F45)</f>
        <v>99.999999999999972</v>
      </c>
      <c r="N45" s="112">
        <f t="shared" ref="N45:N47" si="27">SUM(G45:I45)</f>
        <v>0</v>
      </c>
      <c r="R45" s="82">
        <v>5.7272042200452198</v>
      </c>
      <c r="S45" s="82">
        <v>58.2516955538809</v>
      </c>
      <c r="T45" s="82">
        <v>36.021100226073898</v>
      </c>
      <c r="U45" s="82">
        <v>0</v>
      </c>
      <c r="V45" s="82">
        <v>0</v>
      </c>
      <c r="W45" s="82">
        <v>0</v>
      </c>
      <c r="Y45" s="113">
        <f t="shared" si="23"/>
        <v>-4.1657649803982402</v>
      </c>
      <c r="Z45" s="113">
        <f t="shared" ref="Z45:Z52" si="28">E45-S45</f>
        <v>-12.426848303371699</v>
      </c>
      <c r="AA45" s="113">
        <f t="shared" ref="AA45:AA52" si="29">F45-T45</f>
        <v>16.5926132837699</v>
      </c>
      <c r="AB45" s="113">
        <f t="shared" ref="AB45:AB52" si="30">G45-U45</f>
        <v>0</v>
      </c>
      <c r="AC45" s="113">
        <f t="shared" si="24"/>
        <v>0</v>
      </c>
      <c r="AD45" s="113">
        <f t="shared" si="25"/>
        <v>0</v>
      </c>
    </row>
    <row r="46" spans="1:30" ht="11.1" customHeight="1">
      <c r="A46" s="82" t="s">
        <v>50</v>
      </c>
      <c r="B46" s="290"/>
      <c r="C46" s="82" t="s">
        <v>52</v>
      </c>
      <c r="D46" s="90">
        <v>0</v>
      </c>
      <c r="E46" s="90">
        <v>0</v>
      </c>
      <c r="F46" s="90">
        <v>0</v>
      </c>
      <c r="G46" s="90">
        <f>'6.7'!R48</f>
        <v>0.82756749423416098</v>
      </c>
      <c r="H46" s="90">
        <f>'6.7'!R49</f>
        <v>56.179622846289497</v>
      </c>
      <c r="I46" s="90">
        <f>'6.7'!R50</f>
        <v>42.992809659476301</v>
      </c>
      <c r="K46" s="107"/>
      <c r="M46" s="112">
        <f t="shared" si="26"/>
        <v>0</v>
      </c>
      <c r="N46" s="112">
        <f t="shared" si="27"/>
        <v>99.999999999999957</v>
      </c>
      <c r="R46" s="82">
        <v>0</v>
      </c>
      <c r="S46" s="82">
        <v>0</v>
      </c>
      <c r="T46" s="82">
        <v>0</v>
      </c>
      <c r="U46" s="82">
        <v>6.2872023809523796</v>
      </c>
      <c r="V46" s="82">
        <v>68.278769841269906</v>
      </c>
      <c r="W46" s="82">
        <v>25.4340277777778</v>
      </c>
      <c r="Y46" s="113">
        <f t="shared" si="23"/>
        <v>0</v>
      </c>
      <c r="Z46" s="113">
        <f t="shared" si="28"/>
        <v>0</v>
      </c>
      <c r="AA46" s="113">
        <f t="shared" si="29"/>
        <v>0</v>
      </c>
      <c r="AB46" s="113">
        <f t="shared" si="30"/>
        <v>-5.4596348867182183</v>
      </c>
      <c r="AC46" s="113">
        <f t="shared" si="24"/>
        <v>-12.099146994980408</v>
      </c>
      <c r="AD46" s="113">
        <f t="shared" si="25"/>
        <v>17.558781881698501</v>
      </c>
    </row>
    <row r="47" spans="1:30" ht="11.1" customHeight="1">
      <c r="A47" s="82" t="s">
        <v>50</v>
      </c>
      <c r="B47" s="84" t="s">
        <v>41</v>
      </c>
      <c r="C47" s="82" t="s">
        <v>50</v>
      </c>
      <c r="D47" s="90"/>
      <c r="E47" s="90"/>
      <c r="F47" s="90"/>
      <c r="G47" s="90"/>
      <c r="H47" s="90"/>
      <c r="I47" s="90"/>
      <c r="K47" s="107"/>
      <c r="M47" s="112">
        <f t="shared" si="26"/>
        <v>0</v>
      </c>
      <c r="N47" s="112">
        <f t="shared" si="27"/>
        <v>0</v>
      </c>
      <c r="R47" s="82" t="s">
        <v>58</v>
      </c>
      <c r="S47" s="82" t="s">
        <v>58</v>
      </c>
      <c r="T47" s="82" t="s">
        <v>58</v>
      </c>
      <c r="U47" s="82" t="s">
        <v>58</v>
      </c>
      <c r="V47" s="82" t="s">
        <v>58</v>
      </c>
      <c r="W47" s="82" t="s">
        <v>58</v>
      </c>
      <c r="Y47" s="113"/>
      <c r="Z47" s="113"/>
      <c r="AA47" s="113"/>
      <c r="AB47" s="113"/>
      <c r="AC47" s="113"/>
      <c r="AD47" s="113"/>
    </row>
    <row r="48" spans="1:30" ht="11.1" customHeight="1">
      <c r="A48" s="82" t="s">
        <v>50</v>
      </c>
      <c r="B48" s="290">
        <v>30</v>
      </c>
      <c r="C48" s="82" t="s">
        <v>51</v>
      </c>
      <c r="D48" s="90">
        <f>'6.7'!S45</f>
        <v>1.59574468085106</v>
      </c>
      <c r="E48" s="90">
        <f>'6.7'!S46</f>
        <v>38.069908814589702</v>
      </c>
      <c r="F48" s="90">
        <f>'6.7'!S47</f>
        <v>60.334346504559299</v>
      </c>
      <c r="G48" s="90">
        <v>0</v>
      </c>
      <c r="H48" s="90">
        <v>0</v>
      </c>
      <c r="I48" s="90">
        <v>0</v>
      </c>
      <c r="K48" s="107"/>
      <c r="M48" s="112">
        <f t="shared" ref="M48:M50" si="31">SUM(D48:F48)</f>
        <v>100.00000000000006</v>
      </c>
      <c r="N48" s="112">
        <f t="shared" ref="N48:N50" si="32">SUM(G48:I48)</f>
        <v>0</v>
      </c>
      <c r="R48" s="82">
        <v>12.563323201621101</v>
      </c>
      <c r="S48" s="82">
        <v>50.759878419452903</v>
      </c>
      <c r="T48" s="82">
        <v>36.676798378926001</v>
      </c>
      <c r="U48" s="82">
        <v>0</v>
      </c>
      <c r="V48" s="82">
        <v>0</v>
      </c>
      <c r="W48" s="82">
        <v>0</v>
      </c>
      <c r="Y48" s="113">
        <f t="shared" si="23"/>
        <v>-10.96757852077004</v>
      </c>
      <c r="Z48" s="113">
        <f t="shared" si="28"/>
        <v>-12.689969604863201</v>
      </c>
      <c r="AA48" s="113">
        <f t="shared" si="29"/>
        <v>23.657548125633298</v>
      </c>
      <c r="AB48" s="113">
        <f t="shared" si="30"/>
        <v>0</v>
      </c>
      <c r="AC48" s="113">
        <f t="shared" si="24"/>
        <v>0</v>
      </c>
      <c r="AD48" s="113">
        <f t="shared" si="25"/>
        <v>0</v>
      </c>
    </row>
    <row r="49" spans="1:30" ht="11.1" customHeight="1">
      <c r="A49" s="82" t="s">
        <v>50</v>
      </c>
      <c r="B49" s="290"/>
      <c r="C49" s="82" t="s">
        <v>52</v>
      </c>
      <c r="D49" s="90">
        <v>0</v>
      </c>
      <c r="E49" s="90">
        <v>0</v>
      </c>
      <c r="F49" s="90">
        <v>0</v>
      </c>
      <c r="G49" s="90">
        <f>'6.7'!S48</f>
        <v>1.15073163801676</v>
      </c>
      <c r="H49" s="90">
        <f>'6.7'!S49</f>
        <v>52.095468106265102</v>
      </c>
      <c r="I49" s="90">
        <f>'6.7'!S50</f>
        <v>46.753800255718097</v>
      </c>
      <c r="K49" s="107"/>
      <c r="M49" s="112">
        <f t="shared" si="31"/>
        <v>0</v>
      </c>
      <c r="N49" s="112">
        <f t="shared" si="32"/>
        <v>99.999999999999957</v>
      </c>
      <c r="R49" s="82">
        <v>0</v>
      </c>
      <c r="S49" s="82">
        <v>0</v>
      </c>
      <c r="T49" s="82">
        <v>0</v>
      </c>
      <c r="U49" s="82">
        <v>10.1304101304101</v>
      </c>
      <c r="V49" s="82">
        <v>62.256662256662302</v>
      </c>
      <c r="W49" s="82">
        <v>27.612927612927599</v>
      </c>
      <c r="Y49" s="113">
        <f t="shared" si="23"/>
        <v>0</v>
      </c>
      <c r="Z49" s="113">
        <f t="shared" si="28"/>
        <v>0</v>
      </c>
      <c r="AA49" s="113">
        <f t="shared" si="29"/>
        <v>0</v>
      </c>
      <c r="AB49" s="113">
        <f t="shared" si="30"/>
        <v>-8.9796784923933402</v>
      </c>
      <c r="AC49" s="113">
        <f t="shared" si="24"/>
        <v>-10.161194150397201</v>
      </c>
      <c r="AD49" s="113">
        <f t="shared" si="25"/>
        <v>19.140872642790498</v>
      </c>
    </row>
    <row r="50" spans="1:30" ht="11.1" customHeight="1">
      <c r="A50" s="82" t="s">
        <v>54</v>
      </c>
      <c r="B50" s="84" t="s">
        <v>41</v>
      </c>
      <c r="C50" s="82" t="s">
        <v>50</v>
      </c>
      <c r="D50" s="90"/>
      <c r="E50" s="90"/>
      <c r="F50" s="90"/>
      <c r="G50" s="90"/>
      <c r="H50" s="90"/>
      <c r="I50" s="90"/>
      <c r="K50" s="107"/>
      <c r="M50" s="112">
        <f t="shared" si="31"/>
        <v>0</v>
      </c>
      <c r="N50" s="112">
        <f t="shared" si="32"/>
        <v>0</v>
      </c>
      <c r="R50" s="82" t="s">
        <v>58</v>
      </c>
      <c r="S50" s="82" t="s">
        <v>58</v>
      </c>
      <c r="T50" s="82" t="s">
        <v>58</v>
      </c>
      <c r="U50" s="82" t="s">
        <v>58</v>
      </c>
      <c r="V50" s="82" t="s">
        <v>58</v>
      </c>
      <c r="W50" s="82" t="s">
        <v>58</v>
      </c>
      <c r="Y50" s="113"/>
      <c r="Z50" s="113"/>
      <c r="AA50" s="113"/>
      <c r="AB50" s="113"/>
      <c r="AC50" s="113"/>
      <c r="AD50" s="113"/>
    </row>
    <row r="51" spans="1:30" ht="11.1" customHeight="1">
      <c r="A51" s="82" t="s">
        <v>50</v>
      </c>
      <c r="B51" s="290">
        <v>15</v>
      </c>
      <c r="C51" s="82" t="s">
        <v>51</v>
      </c>
      <c r="D51" s="90">
        <f>'6.7'!D51</f>
        <v>96.678966789667896</v>
      </c>
      <c r="E51" s="90">
        <f>'6.7'!D52</f>
        <v>2.9520295202951998</v>
      </c>
      <c r="F51" s="90">
        <f>'6.7'!D53</f>
        <v>0.36900369003689998</v>
      </c>
      <c r="G51" s="90">
        <v>0</v>
      </c>
      <c r="H51" s="90">
        <v>0</v>
      </c>
      <c r="I51" s="90">
        <v>0</v>
      </c>
      <c r="K51" s="107"/>
      <c r="M51" s="112">
        <f t="shared" ref="M51:M56" si="33">SUM(D51:F51)</f>
        <v>100</v>
      </c>
      <c r="N51" s="112">
        <f t="shared" ref="N51:N56" si="34">SUM(G51:I51)</f>
        <v>0</v>
      </c>
      <c r="R51" s="82">
        <v>97.723292469352103</v>
      </c>
      <c r="S51" s="82">
        <v>2.1015761821366001</v>
      </c>
      <c r="T51" s="82">
        <v>0.17513134851137999</v>
      </c>
      <c r="U51" s="82">
        <v>0</v>
      </c>
      <c r="V51" s="82">
        <v>0</v>
      </c>
      <c r="W51" s="82">
        <v>0</v>
      </c>
      <c r="Y51" s="113">
        <f t="shared" si="23"/>
        <v>-1.0443256796842064</v>
      </c>
      <c r="Z51" s="113">
        <f t="shared" si="28"/>
        <v>0.85045333815859969</v>
      </c>
      <c r="AA51" s="113">
        <f t="shared" si="29"/>
        <v>0.19387234152551999</v>
      </c>
      <c r="AB51" s="113">
        <f t="shared" si="30"/>
        <v>0</v>
      </c>
      <c r="AC51" s="113">
        <f t="shared" si="24"/>
        <v>0</v>
      </c>
      <c r="AD51" s="113">
        <f t="shared" si="25"/>
        <v>0</v>
      </c>
    </row>
    <row r="52" spans="1:30" ht="11.1" customHeight="1">
      <c r="A52" s="82" t="s">
        <v>50</v>
      </c>
      <c r="B52" s="290"/>
      <c r="C52" s="82" t="s">
        <v>52</v>
      </c>
      <c r="D52" s="90">
        <v>0</v>
      </c>
      <c r="E52" s="90">
        <v>0</v>
      </c>
      <c r="F52" s="90">
        <v>0</v>
      </c>
      <c r="G52" s="90">
        <f>'6.7'!D54</f>
        <v>97.138964577656694</v>
      </c>
      <c r="H52" s="90">
        <f>'6.7'!D55</f>
        <v>2.8610354223433201</v>
      </c>
      <c r="I52" s="90">
        <f>'6.7'!D56</f>
        <v>0</v>
      </c>
      <c r="K52" s="107"/>
      <c r="M52" s="112">
        <f t="shared" si="33"/>
        <v>0</v>
      </c>
      <c r="N52" s="112">
        <f t="shared" si="34"/>
        <v>100.00000000000001</v>
      </c>
      <c r="R52" s="82">
        <v>0</v>
      </c>
      <c r="S52" s="82">
        <v>0</v>
      </c>
      <c r="T52" s="82">
        <v>0</v>
      </c>
      <c r="U52" s="82">
        <v>98.441558441558499</v>
      </c>
      <c r="V52" s="82">
        <v>1.5584415584415601</v>
      </c>
      <c r="W52" s="82">
        <v>0</v>
      </c>
      <c r="Y52" s="113">
        <f>D52-R52</f>
        <v>0</v>
      </c>
      <c r="Z52" s="113">
        <f t="shared" si="28"/>
        <v>0</v>
      </c>
      <c r="AA52" s="113">
        <f t="shared" si="29"/>
        <v>0</v>
      </c>
      <c r="AB52" s="113">
        <f t="shared" si="30"/>
        <v>-1.3025938639018051</v>
      </c>
      <c r="AC52" s="113">
        <f>H52-V52</f>
        <v>1.30259386390176</v>
      </c>
      <c r="AD52" s="113">
        <f>I52-W52</f>
        <v>0</v>
      </c>
    </row>
    <row r="53" spans="1:30" ht="11.1" customHeight="1">
      <c r="A53" s="82" t="s">
        <v>50</v>
      </c>
      <c r="B53" s="84" t="s">
        <v>41</v>
      </c>
      <c r="C53" s="82" t="s">
        <v>50</v>
      </c>
      <c r="D53" s="90"/>
      <c r="E53" s="90"/>
      <c r="F53" s="90"/>
      <c r="G53" s="90"/>
      <c r="H53" s="90"/>
      <c r="I53" s="90"/>
      <c r="K53" s="107"/>
      <c r="M53" s="112">
        <f t="shared" si="33"/>
        <v>0</v>
      </c>
      <c r="N53" s="112">
        <f t="shared" si="34"/>
        <v>0</v>
      </c>
      <c r="R53" s="82" t="s">
        <v>58</v>
      </c>
      <c r="S53" s="82" t="s">
        <v>58</v>
      </c>
      <c r="T53" s="82" t="s">
        <v>58</v>
      </c>
      <c r="U53" s="82" t="s">
        <v>58</v>
      </c>
      <c r="V53" s="82" t="s">
        <v>58</v>
      </c>
      <c r="W53" s="82" t="s">
        <v>58</v>
      </c>
      <c r="Y53" s="113"/>
      <c r="Z53" s="113"/>
      <c r="AA53" s="113"/>
      <c r="AB53" s="113"/>
      <c r="AC53" s="113"/>
      <c r="AD53" s="113"/>
    </row>
    <row r="54" spans="1:30" ht="11.1" customHeight="1">
      <c r="A54" s="82" t="s">
        <v>50</v>
      </c>
      <c r="B54" s="290">
        <v>16</v>
      </c>
      <c r="C54" s="82" t="s">
        <v>51</v>
      </c>
      <c r="D54" s="90">
        <f>'6.7'!E51</f>
        <v>95.135135135135101</v>
      </c>
      <c r="E54" s="90">
        <f>'6.7'!E52</f>
        <v>4.5045045045045002</v>
      </c>
      <c r="F54" s="90">
        <f>'6.7'!E53</f>
        <v>0.36036036036036001</v>
      </c>
      <c r="G54" s="90">
        <v>0</v>
      </c>
      <c r="H54" s="90">
        <v>0</v>
      </c>
      <c r="I54" s="90">
        <v>0</v>
      </c>
      <c r="K54" s="107"/>
      <c r="M54" s="112">
        <f t="shared" si="33"/>
        <v>99.999999999999957</v>
      </c>
      <c r="N54" s="112">
        <f t="shared" si="34"/>
        <v>0</v>
      </c>
      <c r="R54" s="82">
        <v>96.875</v>
      </c>
      <c r="S54" s="82">
        <v>2.6041666666666701</v>
      </c>
      <c r="T54" s="82">
        <v>0.52083333333333004</v>
      </c>
      <c r="U54" s="82">
        <v>0</v>
      </c>
      <c r="V54" s="82">
        <v>0</v>
      </c>
      <c r="W54" s="82">
        <v>0</v>
      </c>
      <c r="Y54" s="113">
        <f t="shared" ref="Y54:Y55" si="35">D54-R54</f>
        <v>-1.7398648648648987</v>
      </c>
      <c r="Z54" s="113">
        <f t="shared" ref="Z54:Z55" si="36">E54-S54</f>
        <v>1.9003378378378302</v>
      </c>
      <c r="AA54" s="113">
        <f t="shared" ref="AA54:AA55" si="37">F54-T54</f>
        <v>-0.16047297297297003</v>
      </c>
      <c r="AB54" s="113">
        <f t="shared" ref="AB54:AB55" si="38">G54-U54</f>
        <v>0</v>
      </c>
      <c r="AC54" s="113">
        <f t="shared" ref="AC54:AC55" si="39">H54-V54</f>
        <v>0</v>
      </c>
      <c r="AD54" s="113">
        <f t="shared" ref="AD54:AD55" si="40">I54-W54</f>
        <v>0</v>
      </c>
    </row>
    <row r="55" spans="1:30" ht="11.1" customHeight="1">
      <c r="A55" s="82" t="s">
        <v>50</v>
      </c>
      <c r="B55" s="290"/>
      <c r="C55" s="82" t="s">
        <v>52</v>
      </c>
      <c r="D55" s="90">
        <v>0</v>
      </c>
      <c r="E55" s="90">
        <v>0</v>
      </c>
      <c r="F55" s="90">
        <v>0</v>
      </c>
      <c r="G55" s="90">
        <f>'6.7'!E54</f>
        <v>96.909765142150803</v>
      </c>
      <c r="H55" s="90">
        <f>'6.7'!E55</f>
        <v>2.8430160692212598</v>
      </c>
      <c r="I55" s="90">
        <f>'6.7'!E56</f>
        <v>0.247218788627936</v>
      </c>
      <c r="K55" s="107"/>
      <c r="M55" s="112">
        <f t="shared" si="33"/>
        <v>0</v>
      </c>
      <c r="N55" s="112">
        <f t="shared" si="34"/>
        <v>100</v>
      </c>
      <c r="R55" s="82">
        <v>0</v>
      </c>
      <c r="S55" s="82">
        <v>0</v>
      </c>
      <c r="T55" s="82">
        <v>0</v>
      </c>
      <c r="U55" s="82">
        <v>97.591743119266098</v>
      </c>
      <c r="V55" s="82">
        <v>2.1788990825688099</v>
      </c>
      <c r="W55" s="82">
        <v>0.22935779816513999</v>
      </c>
      <c r="Y55" s="113">
        <f t="shared" si="35"/>
        <v>0</v>
      </c>
      <c r="Z55" s="113">
        <f t="shared" si="36"/>
        <v>0</v>
      </c>
      <c r="AA55" s="113">
        <f t="shared" si="37"/>
        <v>0</v>
      </c>
      <c r="AB55" s="113">
        <f t="shared" si="38"/>
        <v>-0.68197797711529518</v>
      </c>
      <c r="AC55" s="113">
        <f t="shared" si="39"/>
        <v>0.66411698665244989</v>
      </c>
      <c r="AD55" s="113">
        <f t="shared" si="40"/>
        <v>1.7860990462796017E-2</v>
      </c>
    </row>
    <row r="56" spans="1:30" ht="11.1" customHeight="1">
      <c r="A56" s="82" t="s">
        <v>50</v>
      </c>
      <c r="B56" s="84" t="s">
        <v>41</v>
      </c>
      <c r="C56" s="82" t="s">
        <v>50</v>
      </c>
      <c r="D56" s="90"/>
      <c r="E56" s="90"/>
      <c r="F56" s="90"/>
      <c r="G56" s="90"/>
      <c r="H56" s="90"/>
      <c r="I56" s="90"/>
      <c r="K56" s="107"/>
      <c r="M56" s="112">
        <f t="shared" si="33"/>
        <v>0</v>
      </c>
      <c r="N56" s="112">
        <f t="shared" si="34"/>
        <v>0</v>
      </c>
      <c r="R56" s="82" t="s">
        <v>58</v>
      </c>
      <c r="S56" s="82" t="s">
        <v>58</v>
      </c>
      <c r="T56" s="82" t="s">
        <v>58</v>
      </c>
      <c r="U56" s="82" t="s">
        <v>58</v>
      </c>
      <c r="V56" s="82" t="s">
        <v>58</v>
      </c>
      <c r="W56" s="82" t="s">
        <v>58</v>
      </c>
      <c r="Y56" s="113"/>
      <c r="Z56" s="113"/>
      <c r="AA56" s="113"/>
      <c r="AB56" s="113"/>
      <c r="AC56" s="113"/>
      <c r="AD56" s="113"/>
    </row>
    <row r="57" spans="1:30" ht="11.1" customHeight="1">
      <c r="A57" s="82" t="s">
        <v>50</v>
      </c>
      <c r="B57" s="290">
        <v>17</v>
      </c>
      <c r="C57" s="82" t="s">
        <v>51</v>
      </c>
      <c r="D57" s="90">
        <f>'6.7'!F51</f>
        <v>95.376712328767098</v>
      </c>
      <c r="E57" s="90">
        <f>'6.7'!F52</f>
        <v>4.6232876712328803</v>
      </c>
      <c r="F57" s="90">
        <f>'6.7'!F53</f>
        <v>0</v>
      </c>
      <c r="G57" s="90">
        <v>0</v>
      </c>
      <c r="H57" s="90">
        <v>0</v>
      </c>
      <c r="I57" s="90">
        <v>0</v>
      </c>
      <c r="K57" s="107"/>
      <c r="M57" s="112">
        <f t="shared" ref="M57:M59" si="41">SUM(D57:F57)</f>
        <v>99.999999999999972</v>
      </c>
      <c r="N57" s="112">
        <f t="shared" ref="N57:N59" si="42">SUM(G57:I57)</f>
        <v>0</v>
      </c>
      <c r="R57" s="82">
        <v>96.519410977242302</v>
      </c>
      <c r="S57" s="82">
        <v>2.8112449799196799</v>
      </c>
      <c r="T57" s="82">
        <v>0.66934404283801996</v>
      </c>
      <c r="U57" s="82">
        <v>0</v>
      </c>
      <c r="V57" s="82">
        <v>0</v>
      </c>
      <c r="W57" s="82">
        <v>0</v>
      </c>
      <c r="Y57" s="113">
        <f t="shared" ref="Y57:Y58" si="43">D57-R57</f>
        <v>-1.1426986484752035</v>
      </c>
      <c r="Z57" s="113">
        <f t="shared" ref="Z57:Z58" si="44">E57-S57</f>
        <v>1.8120426913132004</v>
      </c>
      <c r="AA57" s="113">
        <f t="shared" ref="AA57:AA58" si="45">F57-T57</f>
        <v>-0.66934404283801996</v>
      </c>
      <c r="AB57" s="113">
        <f t="shared" ref="AB57:AB58" si="46">G57-U57</f>
        <v>0</v>
      </c>
      <c r="AC57" s="113">
        <f t="shared" ref="AC57:AC58" si="47">H57-V57</f>
        <v>0</v>
      </c>
      <c r="AD57" s="113">
        <f t="shared" ref="AD57:AD58" si="48">I57-W57</f>
        <v>0</v>
      </c>
    </row>
    <row r="58" spans="1:30" ht="11.1" customHeight="1">
      <c r="A58" s="82" t="s">
        <v>50</v>
      </c>
      <c r="B58" s="290"/>
      <c r="C58" s="82" t="s">
        <v>52</v>
      </c>
      <c r="D58" s="90">
        <v>0</v>
      </c>
      <c r="E58" s="90">
        <v>0</v>
      </c>
      <c r="F58" s="90">
        <v>0</v>
      </c>
      <c r="G58" s="90">
        <f>'6.7'!F54</f>
        <v>96.352201257861594</v>
      </c>
      <c r="H58" s="90">
        <f>'6.7'!F55</f>
        <v>3.64779874213836</v>
      </c>
      <c r="I58" s="90">
        <f>'6.7'!F56</f>
        <v>0</v>
      </c>
      <c r="K58" s="107"/>
      <c r="M58" s="112">
        <f t="shared" si="41"/>
        <v>0</v>
      </c>
      <c r="N58" s="112">
        <f t="shared" si="42"/>
        <v>99.999999999999957</v>
      </c>
      <c r="R58" s="82">
        <v>0</v>
      </c>
      <c r="S58" s="82">
        <v>0</v>
      </c>
      <c r="T58" s="82">
        <v>0</v>
      </c>
      <c r="U58" s="82">
        <v>98.661174047373905</v>
      </c>
      <c r="V58" s="82">
        <v>1.3388259526261601</v>
      </c>
      <c r="W58" s="82">
        <v>0</v>
      </c>
      <c r="Y58" s="113">
        <f t="shared" si="43"/>
        <v>0</v>
      </c>
      <c r="Z58" s="113">
        <f t="shared" si="44"/>
        <v>0</v>
      </c>
      <c r="AA58" s="113">
        <f t="shared" si="45"/>
        <v>0</v>
      </c>
      <c r="AB58" s="113">
        <f t="shared" si="46"/>
        <v>-2.3089727895123104</v>
      </c>
      <c r="AC58" s="113">
        <f t="shared" si="47"/>
        <v>2.3089727895121999</v>
      </c>
      <c r="AD58" s="113">
        <f t="shared" si="48"/>
        <v>0</v>
      </c>
    </row>
    <row r="59" spans="1:30" ht="11.1" customHeight="1">
      <c r="A59" s="82" t="s">
        <v>50</v>
      </c>
      <c r="B59" s="84" t="s">
        <v>41</v>
      </c>
      <c r="C59" s="82" t="s">
        <v>50</v>
      </c>
      <c r="D59" s="90"/>
      <c r="E59" s="90"/>
      <c r="F59" s="90"/>
      <c r="G59" s="90"/>
      <c r="H59" s="90"/>
      <c r="I59" s="90"/>
      <c r="K59" s="107"/>
      <c r="M59" s="112">
        <f t="shared" si="41"/>
        <v>0</v>
      </c>
      <c r="N59" s="112">
        <f t="shared" si="42"/>
        <v>0</v>
      </c>
      <c r="R59" s="82" t="s">
        <v>58</v>
      </c>
      <c r="S59" s="82" t="s">
        <v>58</v>
      </c>
      <c r="T59" s="82" t="s">
        <v>58</v>
      </c>
      <c r="U59" s="82" t="s">
        <v>58</v>
      </c>
      <c r="V59" s="82" t="s">
        <v>58</v>
      </c>
      <c r="W59" s="82" t="s">
        <v>58</v>
      </c>
      <c r="Y59" s="113"/>
      <c r="Z59" s="113"/>
      <c r="AA59" s="113"/>
      <c r="AB59" s="113"/>
      <c r="AC59" s="113"/>
      <c r="AD59" s="113"/>
    </row>
    <row r="60" spans="1:30" ht="11.1" customHeight="1">
      <c r="A60" s="82" t="s">
        <v>50</v>
      </c>
      <c r="B60" s="290">
        <v>18</v>
      </c>
      <c r="C60" s="82" t="s">
        <v>51</v>
      </c>
      <c r="D60" s="90">
        <f>'6.7'!G51</f>
        <v>91.003460207612406</v>
      </c>
      <c r="E60" s="90">
        <f>'6.7'!G52</f>
        <v>8.1314878892733606</v>
      </c>
      <c r="F60" s="90">
        <f>'6.7'!G53</f>
        <v>0.865051903114187</v>
      </c>
      <c r="G60" s="90">
        <v>0</v>
      </c>
      <c r="H60" s="90">
        <v>0</v>
      </c>
      <c r="I60" s="90">
        <v>0</v>
      </c>
      <c r="K60" s="107"/>
      <c r="M60" s="112">
        <f t="shared" ref="M60:M62" si="49">SUM(D60:F60)</f>
        <v>99.999999999999957</v>
      </c>
      <c r="N60" s="112">
        <f t="shared" ref="N60:N62" si="50">SUM(G60:I60)</f>
        <v>0</v>
      </c>
      <c r="R60" s="82">
        <v>94.471153846153896</v>
      </c>
      <c r="S60" s="82">
        <v>5.2884615384615401</v>
      </c>
      <c r="T60" s="82">
        <v>0.24038461538462</v>
      </c>
      <c r="U60" s="82">
        <v>0</v>
      </c>
      <c r="V60" s="82">
        <v>0</v>
      </c>
      <c r="W60" s="82">
        <v>0</v>
      </c>
      <c r="Y60" s="113">
        <f t="shared" ref="Y60:Y61" si="51">D60-R60</f>
        <v>-3.4676936385414905</v>
      </c>
      <c r="Z60" s="113">
        <f t="shared" ref="Z60:Z61" si="52">E60-S60</f>
        <v>2.8430263508118205</v>
      </c>
      <c r="AA60" s="113">
        <f t="shared" ref="AA60:AA61" si="53">F60-T60</f>
        <v>0.62466728772956703</v>
      </c>
      <c r="AB60" s="113">
        <f t="shared" ref="AB60:AB61" si="54">G60-U60</f>
        <v>0</v>
      </c>
      <c r="AC60" s="113">
        <f t="shared" ref="AC60:AC61" si="55">H60-V60</f>
        <v>0</v>
      </c>
      <c r="AD60" s="113">
        <f t="shared" ref="AD60:AD61" si="56">I60-W60</f>
        <v>0</v>
      </c>
    </row>
    <row r="61" spans="1:30" ht="11.1" customHeight="1">
      <c r="A61" s="82" t="s">
        <v>50</v>
      </c>
      <c r="B61" s="290"/>
      <c r="C61" s="82" t="s">
        <v>52</v>
      </c>
      <c r="D61" s="90">
        <v>0</v>
      </c>
      <c r="E61" s="90">
        <v>0</v>
      </c>
      <c r="F61" s="90">
        <v>0</v>
      </c>
      <c r="G61" s="90">
        <f>'6.7'!G54</f>
        <v>93.485342019544007</v>
      </c>
      <c r="H61" s="90">
        <f>'6.7'!G55</f>
        <v>6.0803474484256199</v>
      </c>
      <c r="I61" s="90">
        <f>'6.7'!G56</f>
        <v>0.43431053203040199</v>
      </c>
      <c r="K61" s="107"/>
      <c r="M61" s="112">
        <f t="shared" si="49"/>
        <v>0</v>
      </c>
      <c r="N61" s="112">
        <f t="shared" si="50"/>
        <v>100.00000000000004</v>
      </c>
      <c r="R61" s="82">
        <v>0</v>
      </c>
      <c r="S61" s="82">
        <v>0</v>
      </c>
      <c r="T61" s="82">
        <v>0</v>
      </c>
      <c r="U61" s="82">
        <v>97.471022128556399</v>
      </c>
      <c r="V61" s="82">
        <v>2.31822971548999</v>
      </c>
      <c r="W61" s="82">
        <v>0.21074815595363999</v>
      </c>
      <c r="Y61" s="113">
        <f t="shared" si="51"/>
        <v>0</v>
      </c>
      <c r="Z61" s="113">
        <f t="shared" si="52"/>
        <v>0</v>
      </c>
      <c r="AA61" s="113">
        <f t="shared" si="53"/>
        <v>0</v>
      </c>
      <c r="AB61" s="113">
        <f t="shared" si="54"/>
        <v>-3.9856801090123923</v>
      </c>
      <c r="AC61" s="113">
        <f t="shared" si="55"/>
        <v>3.7621177329356299</v>
      </c>
      <c r="AD61" s="113">
        <f t="shared" si="56"/>
        <v>0.22356237607676199</v>
      </c>
    </row>
    <row r="62" spans="1:30" ht="11.1" customHeight="1">
      <c r="A62" s="82" t="s">
        <v>50</v>
      </c>
      <c r="B62" s="84" t="s">
        <v>41</v>
      </c>
      <c r="C62" s="82" t="s">
        <v>50</v>
      </c>
      <c r="D62" s="90"/>
      <c r="E62" s="90"/>
      <c r="F62" s="90"/>
      <c r="G62" s="90"/>
      <c r="H62" s="90"/>
      <c r="I62" s="90"/>
      <c r="K62" s="107"/>
      <c r="M62" s="112">
        <f t="shared" si="49"/>
        <v>0</v>
      </c>
      <c r="N62" s="112">
        <f t="shared" si="50"/>
        <v>0</v>
      </c>
      <c r="R62" s="82" t="s">
        <v>58</v>
      </c>
      <c r="S62" s="82" t="s">
        <v>58</v>
      </c>
      <c r="T62" s="82" t="s">
        <v>58</v>
      </c>
      <c r="U62" s="82" t="s">
        <v>58</v>
      </c>
      <c r="V62" s="82" t="s">
        <v>58</v>
      </c>
      <c r="W62" s="82" t="s">
        <v>58</v>
      </c>
      <c r="Y62" s="113"/>
      <c r="Z62" s="113"/>
      <c r="AA62" s="113"/>
      <c r="AB62" s="113"/>
      <c r="AC62" s="113"/>
      <c r="AD62" s="113"/>
    </row>
    <row r="63" spans="1:30" ht="11.1" customHeight="1">
      <c r="A63" s="82" t="s">
        <v>50</v>
      </c>
      <c r="B63" s="290">
        <v>19</v>
      </c>
      <c r="C63" s="82" t="s">
        <v>51</v>
      </c>
      <c r="D63" s="90">
        <f>'6.7'!H51</f>
        <v>91.722296395193595</v>
      </c>
      <c r="E63" s="90">
        <f>'6.7'!H52</f>
        <v>7.61014686248331</v>
      </c>
      <c r="F63" s="90">
        <f>'6.7'!H53</f>
        <v>0.66755674232309703</v>
      </c>
      <c r="G63" s="90">
        <v>0</v>
      </c>
      <c r="H63" s="90">
        <v>0</v>
      </c>
      <c r="I63" s="90">
        <v>0</v>
      </c>
      <c r="K63" s="107"/>
      <c r="M63" s="112">
        <f t="shared" ref="M63:M68" si="57">SUM(D63:F63)</f>
        <v>100</v>
      </c>
      <c r="N63" s="112">
        <f t="shared" ref="N63:N68" si="58">SUM(G63:I63)</f>
        <v>0</v>
      </c>
      <c r="R63" s="82">
        <v>91.385331781140906</v>
      </c>
      <c r="S63" s="82">
        <v>6.9848661233992999</v>
      </c>
      <c r="T63" s="82">
        <v>1.62980209545984</v>
      </c>
      <c r="U63" s="82">
        <v>0</v>
      </c>
      <c r="V63" s="82">
        <v>0</v>
      </c>
      <c r="W63" s="82">
        <v>0</v>
      </c>
      <c r="Y63" s="113">
        <f t="shared" ref="Y63:Y67" si="59">D63-R63</f>
        <v>0.33696461405268963</v>
      </c>
      <c r="Z63" s="113">
        <f t="shared" ref="Z63:Z67" si="60">E63-S63</f>
        <v>0.62528073908401005</v>
      </c>
      <c r="AA63" s="113">
        <f t="shared" ref="AA63:AA67" si="61">F63-T63</f>
        <v>-0.96224535313674298</v>
      </c>
      <c r="AB63" s="113">
        <f t="shared" ref="AB63:AB67" si="62">G63-U63</f>
        <v>0</v>
      </c>
      <c r="AC63" s="113">
        <f t="shared" ref="AC63:AC67" si="63">H63-V63</f>
        <v>0</v>
      </c>
      <c r="AD63" s="113">
        <f t="shared" ref="AD63:AD67" si="64">I63-W63</f>
        <v>0</v>
      </c>
    </row>
    <row r="64" spans="1:30" ht="11.1" customHeight="1">
      <c r="A64" s="82" t="s">
        <v>50</v>
      </c>
      <c r="B64" s="290"/>
      <c r="C64" s="82" t="s">
        <v>52</v>
      </c>
      <c r="D64" s="90">
        <v>0</v>
      </c>
      <c r="E64" s="90">
        <v>0</v>
      </c>
      <c r="F64" s="90">
        <v>0</v>
      </c>
      <c r="G64" s="90">
        <f>'6.7'!H54</f>
        <v>93.313667649950801</v>
      </c>
      <c r="H64" s="90">
        <f>'6.7'!H55</f>
        <v>6.4896755162241897</v>
      </c>
      <c r="I64" s="90">
        <f>'6.7'!H56</f>
        <v>0.19665683382497501</v>
      </c>
      <c r="K64" s="107"/>
      <c r="M64" s="112">
        <f t="shared" si="57"/>
        <v>0</v>
      </c>
      <c r="N64" s="112">
        <f t="shared" si="58"/>
        <v>99.999999999999972</v>
      </c>
      <c r="R64" s="82">
        <v>0</v>
      </c>
      <c r="S64" s="82">
        <v>0</v>
      </c>
      <c r="T64" s="82">
        <v>0</v>
      </c>
      <c r="U64" s="82">
        <v>96.057692307692307</v>
      </c>
      <c r="V64" s="82">
        <v>3.6538461538461502</v>
      </c>
      <c r="W64" s="82">
        <v>0.28846153846153999</v>
      </c>
      <c r="Y64" s="113">
        <f t="shared" si="59"/>
        <v>0</v>
      </c>
      <c r="Z64" s="113">
        <f t="shared" si="60"/>
        <v>0</v>
      </c>
      <c r="AA64" s="113">
        <f t="shared" si="61"/>
        <v>0</v>
      </c>
      <c r="AB64" s="113">
        <f t="shared" si="62"/>
        <v>-2.7440246577415053</v>
      </c>
      <c r="AC64" s="113">
        <f t="shared" si="63"/>
        <v>2.8358293623780395</v>
      </c>
      <c r="AD64" s="113">
        <f t="shared" si="64"/>
        <v>-9.1804704636564982E-2</v>
      </c>
    </row>
    <row r="65" spans="1:30" ht="11.1" customHeight="1">
      <c r="A65" s="82" t="s">
        <v>50</v>
      </c>
      <c r="B65" s="84" t="s">
        <v>41</v>
      </c>
      <c r="C65" s="82" t="s">
        <v>50</v>
      </c>
      <c r="D65" s="90"/>
      <c r="E65" s="90"/>
      <c r="F65" s="90"/>
      <c r="G65" s="90"/>
      <c r="H65" s="90"/>
      <c r="I65" s="90"/>
      <c r="K65" s="107"/>
      <c r="M65" s="112">
        <f t="shared" si="57"/>
        <v>0</v>
      </c>
      <c r="N65" s="112">
        <f t="shared" si="58"/>
        <v>0</v>
      </c>
      <c r="R65" s="82" t="s">
        <v>58</v>
      </c>
      <c r="S65" s="82" t="s">
        <v>58</v>
      </c>
      <c r="T65" s="82" t="s">
        <v>58</v>
      </c>
      <c r="U65" s="82" t="s">
        <v>58</v>
      </c>
      <c r="V65" s="82" t="s">
        <v>58</v>
      </c>
      <c r="W65" s="82" t="s">
        <v>58</v>
      </c>
      <c r="Y65" s="113"/>
      <c r="Z65" s="113"/>
      <c r="AA65" s="113"/>
      <c r="AB65" s="113"/>
      <c r="AC65" s="113"/>
      <c r="AD65" s="113"/>
    </row>
    <row r="66" spans="1:30" ht="11.1" customHeight="1">
      <c r="A66" s="82" t="s">
        <v>50</v>
      </c>
      <c r="B66" s="290">
        <v>20</v>
      </c>
      <c r="C66" s="82" t="s">
        <v>51</v>
      </c>
      <c r="D66" s="90">
        <f>'6.7'!I51</f>
        <v>83.058823529411796</v>
      </c>
      <c r="E66" s="90">
        <f>'6.7'!I52</f>
        <v>16.117647058823501</v>
      </c>
      <c r="F66" s="90">
        <f>'6.7'!I53</f>
        <v>0.82352941176470595</v>
      </c>
      <c r="G66" s="90">
        <v>0</v>
      </c>
      <c r="H66" s="90">
        <v>0</v>
      </c>
      <c r="I66" s="90">
        <v>0</v>
      </c>
      <c r="K66" s="107"/>
      <c r="M66" s="112">
        <f t="shared" si="57"/>
        <v>100.00000000000001</v>
      </c>
      <c r="N66" s="112">
        <f t="shared" si="58"/>
        <v>0</v>
      </c>
      <c r="R66" s="82">
        <v>88.7417218543046</v>
      </c>
      <c r="S66" s="82">
        <v>10.816777041942601</v>
      </c>
      <c r="T66" s="82">
        <v>0.44150110375276003</v>
      </c>
      <c r="U66" s="82">
        <v>0</v>
      </c>
      <c r="V66" s="82">
        <v>0</v>
      </c>
      <c r="W66" s="82">
        <v>0</v>
      </c>
      <c r="Y66" s="113">
        <f t="shared" si="59"/>
        <v>-5.682898324892804</v>
      </c>
      <c r="Z66" s="113">
        <f t="shared" si="60"/>
        <v>5.3008700168809</v>
      </c>
      <c r="AA66" s="113">
        <f t="shared" si="61"/>
        <v>0.38202830801194593</v>
      </c>
      <c r="AB66" s="113">
        <f t="shared" si="62"/>
        <v>0</v>
      </c>
      <c r="AC66" s="113">
        <f t="shared" si="63"/>
        <v>0</v>
      </c>
      <c r="AD66" s="113">
        <f t="shared" si="64"/>
        <v>0</v>
      </c>
    </row>
    <row r="67" spans="1:30" ht="11.1" customHeight="1">
      <c r="A67" s="82" t="s">
        <v>50</v>
      </c>
      <c r="B67" s="290"/>
      <c r="C67" s="82" t="s">
        <v>52</v>
      </c>
      <c r="D67" s="90">
        <v>0</v>
      </c>
      <c r="E67" s="90">
        <v>0</v>
      </c>
      <c r="F67" s="90">
        <v>0</v>
      </c>
      <c r="G67" s="90">
        <f>'6.7'!I54</f>
        <v>88.823529411764696</v>
      </c>
      <c r="H67" s="90">
        <f>'6.7'!I55</f>
        <v>10.882352941176499</v>
      </c>
      <c r="I67" s="90">
        <f>'6.7'!I56</f>
        <v>0.29411764705882398</v>
      </c>
      <c r="K67" s="107"/>
      <c r="M67" s="112">
        <f t="shared" si="57"/>
        <v>0</v>
      </c>
      <c r="N67" s="112">
        <f t="shared" si="58"/>
        <v>100.00000000000001</v>
      </c>
      <c r="R67" s="82">
        <v>0</v>
      </c>
      <c r="S67" s="82">
        <v>0</v>
      </c>
      <c r="T67" s="82">
        <v>0</v>
      </c>
      <c r="U67" s="82">
        <v>93.045774647887299</v>
      </c>
      <c r="V67" s="82">
        <v>6.5140845070422602</v>
      </c>
      <c r="W67" s="82">
        <v>0.44014084507042001</v>
      </c>
      <c r="Y67" s="113">
        <f t="shared" si="59"/>
        <v>0</v>
      </c>
      <c r="Z67" s="113">
        <f t="shared" si="60"/>
        <v>0</v>
      </c>
      <c r="AA67" s="113">
        <f t="shared" si="61"/>
        <v>0</v>
      </c>
      <c r="AB67" s="113">
        <f t="shared" si="62"/>
        <v>-4.2222452361226033</v>
      </c>
      <c r="AC67" s="113">
        <f t="shared" si="63"/>
        <v>4.3682684341342393</v>
      </c>
      <c r="AD67" s="113">
        <f t="shared" si="64"/>
        <v>-0.14602319801159602</v>
      </c>
    </row>
    <row r="68" spans="1:30" ht="11.1" customHeight="1">
      <c r="A68" s="82" t="s">
        <v>50</v>
      </c>
      <c r="B68" s="84" t="s">
        <v>41</v>
      </c>
      <c r="C68" s="82" t="s">
        <v>50</v>
      </c>
      <c r="D68" s="90"/>
      <c r="E68" s="90"/>
      <c r="F68" s="90"/>
      <c r="G68" s="90"/>
      <c r="H68" s="90"/>
      <c r="I68" s="90"/>
      <c r="K68" s="107"/>
      <c r="M68" s="112">
        <f t="shared" si="57"/>
        <v>0</v>
      </c>
      <c r="N68" s="112">
        <f t="shared" si="58"/>
        <v>0</v>
      </c>
      <c r="R68" s="82" t="s">
        <v>58</v>
      </c>
      <c r="S68" s="82" t="s">
        <v>58</v>
      </c>
      <c r="T68" s="82" t="s">
        <v>58</v>
      </c>
      <c r="U68" s="82" t="s">
        <v>58</v>
      </c>
      <c r="V68" s="82" t="s">
        <v>58</v>
      </c>
      <c r="W68" s="82" t="s">
        <v>58</v>
      </c>
      <c r="Y68" s="113"/>
      <c r="Z68" s="113"/>
      <c r="AA68" s="113"/>
      <c r="AB68" s="113"/>
      <c r="AC68" s="113"/>
      <c r="AD68" s="113"/>
    </row>
    <row r="69" spans="1:30" ht="11.1" customHeight="1">
      <c r="A69" s="82" t="s">
        <v>50</v>
      </c>
      <c r="B69" s="290">
        <v>21</v>
      </c>
      <c r="C69" s="82" t="s">
        <v>51</v>
      </c>
      <c r="D69" s="90">
        <f>'6.7'!J51</f>
        <v>78.074245939675194</v>
      </c>
      <c r="E69" s="90">
        <f>'6.7'!J52</f>
        <v>20.533642691415299</v>
      </c>
      <c r="F69" s="90">
        <f>'6.7'!J53</f>
        <v>1.3921113689095099</v>
      </c>
      <c r="G69" s="90">
        <v>0</v>
      </c>
      <c r="H69" s="90">
        <v>0</v>
      </c>
      <c r="I69" s="90">
        <v>0</v>
      </c>
      <c r="K69" s="107"/>
      <c r="M69" s="112">
        <f t="shared" ref="M69:M74" si="65">SUM(D69:F69)</f>
        <v>100</v>
      </c>
      <c r="N69" s="112">
        <f t="shared" ref="N69:N74" si="66">SUM(G69:I69)</f>
        <v>0</v>
      </c>
      <c r="R69" s="82">
        <v>88.135593220339004</v>
      </c>
      <c r="S69" s="82">
        <v>10.5932203389831</v>
      </c>
      <c r="T69" s="82">
        <v>1.27118644067797</v>
      </c>
      <c r="U69" s="82">
        <v>0</v>
      </c>
      <c r="V69" s="82">
        <v>0</v>
      </c>
      <c r="W69" s="82">
        <v>0</v>
      </c>
      <c r="Y69" s="113">
        <f t="shared" ref="Y69:Y73" si="67">D69-R69</f>
        <v>-10.06134728066381</v>
      </c>
      <c r="Z69" s="113">
        <f t="shared" ref="Z69:Z73" si="68">E69-S69</f>
        <v>9.9404223524321988</v>
      </c>
      <c r="AA69" s="113">
        <f t="shared" ref="AA69:AA73" si="69">F69-T69</f>
        <v>0.12092492823153989</v>
      </c>
      <c r="AB69" s="113">
        <f t="shared" ref="AB69:AB73" si="70">G69-U69</f>
        <v>0</v>
      </c>
      <c r="AC69" s="113">
        <f t="shared" ref="AC69:AC73" si="71">H69-V69</f>
        <v>0</v>
      </c>
      <c r="AD69" s="113">
        <f t="shared" ref="AD69:AD73" si="72">I69-W69</f>
        <v>0</v>
      </c>
    </row>
    <row r="70" spans="1:30" ht="11.1" customHeight="1">
      <c r="A70" s="82" t="s">
        <v>50</v>
      </c>
      <c r="B70" s="290"/>
      <c r="C70" s="82" t="s">
        <v>52</v>
      </c>
      <c r="D70" s="90">
        <v>0</v>
      </c>
      <c r="E70" s="90">
        <v>0</v>
      </c>
      <c r="F70" s="90">
        <v>0</v>
      </c>
      <c r="G70" s="90">
        <f>'6.7'!J54</f>
        <v>79.817351598173502</v>
      </c>
      <c r="H70" s="90">
        <f>'6.7'!J55</f>
        <v>19.543378995433802</v>
      </c>
      <c r="I70" s="90">
        <f>'6.7'!J56</f>
        <v>0.63926940639269403</v>
      </c>
      <c r="K70" s="107"/>
      <c r="M70" s="112">
        <f t="shared" si="65"/>
        <v>0</v>
      </c>
      <c r="N70" s="112">
        <f t="shared" si="66"/>
        <v>100</v>
      </c>
      <c r="R70" s="82">
        <v>0</v>
      </c>
      <c r="S70" s="82">
        <v>0</v>
      </c>
      <c r="T70" s="82">
        <v>0</v>
      </c>
      <c r="U70" s="82">
        <v>90.716911764705898</v>
      </c>
      <c r="V70" s="82">
        <v>9.0992647058823604</v>
      </c>
      <c r="W70" s="82">
        <v>0.18382352941176</v>
      </c>
      <c r="Y70" s="113">
        <f t="shared" si="67"/>
        <v>0</v>
      </c>
      <c r="Z70" s="113">
        <f t="shared" si="68"/>
        <v>0</v>
      </c>
      <c r="AA70" s="113">
        <f t="shared" si="69"/>
        <v>0</v>
      </c>
      <c r="AB70" s="113">
        <f t="shared" si="70"/>
        <v>-10.899560166532396</v>
      </c>
      <c r="AC70" s="113">
        <f t="shared" si="71"/>
        <v>10.444114289551441</v>
      </c>
      <c r="AD70" s="113">
        <f t="shared" si="72"/>
        <v>0.45544587698093403</v>
      </c>
    </row>
    <row r="71" spans="1:30" ht="11.1" customHeight="1">
      <c r="A71" s="82" t="s">
        <v>50</v>
      </c>
      <c r="B71" s="84" t="s">
        <v>41</v>
      </c>
      <c r="C71" s="82" t="s">
        <v>50</v>
      </c>
      <c r="D71" s="90"/>
      <c r="E71" s="90"/>
      <c r="F71" s="90"/>
      <c r="G71" s="90"/>
      <c r="H71" s="90"/>
      <c r="I71" s="90"/>
      <c r="K71" s="107"/>
      <c r="M71" s="112">
        <f t="shared" si="65"/>
        <v>0</v>
      </c>
      <c r="N71" s="112">
        <f t="shared" si="66"/>
        <v>0</v>
      </c>
      <c r="R71" s="82" t="s">
        <v>58</v>
      </c>
      <c r="S71" s="82" t="s">
        <v>58</v>
      </c>
      <c r="T71" s="82" t="s">
        <v>58</v>
      </c>
      <c r="U71" s="82" t="s">
        <v>58</v>
      </c>
      <c r="V71" s="82" t="s">
        <v>58</v>
      </c>
      <c r="W71" s="82" t="s">
        <v>58</v>
      </c>
      <c r="Y71" s="113"/>
      <c r="Z71" s="113"/>
      <c r="AA71" s="113"/>
      <c r="AB71" s="113"/>
      <c r="AC71" s="113"/>
      <c r="AD71" s="113"/>
    </row>
    <row r="72" spans="1:30" ht="11.1" customHeight="1">
      <c r="A72" s="82" t="s">
        <v>50</v>
      </c>
      <c r="B72" s="290">
        <v>22</v>
      </c>
      <c r="C72" s="82" t="s">
        <v>51</v>
      </c>
      <c r="D72" s="90">
        <f>'6.7'!K51</f>
        <v>70.893054024255804</v>
      </c>
      <c r="E72" s="90">
        <f>'6.7'!K52</f>
        <v>27.673649393605299</v>
      </c>
      <c r="F72" s="90">
        <f>'6.7'!K53</f>
        <v>1.4332965821389201</v>
      </c>
      <c r="G72" s="90">
        <v>0</v>
      </c>
      <c r="H72" s="90">
        <v>0</v>
      </c>
      <c r="I72" s="90">
        <v>0</v>
      </c>
      <c r="K72" s="107"/>
      <c r="M72" s="112">
        <f t="shared" si="65"/>
        <v>100.00000000000003</v>
      </c>
      <c r="N72" s="112">
        <f t="shared" si="66"/>
        <v>0</v>
      </c>
      <c r="R72" s="82">
        <v>79.9200799200799</v>
      </c>
      <c r="S72" s="82">
        <v>18.281718281718302</v>
      </c>
      <c r="T72" s="82">
        <v>1.7982017982017999</v>
      </c>
      <c r="U72" s="82">
        <v>0</v>
      </c>
      <c r="V72" s="82">
        <v>0</v>
      </c>
      <c r="W72" s="82">
        <v>0</v>
      </c>
      <c r="Y72" s="113">
        <f t="shared" si="67"/>
        <v>-9.0270258958240959</v>
      </c>
      <c r="Z72" s="113">
        <f t="shared" si="68"/>
        <v>9.391931111886997</v>
      </c>
      <c r="AA72" s="113">
        <f t="shared" si="69"/>
        <v>-0.36490521606287984</v>
      </c>
      <c r="AB72" s="113">
        <f t="shared" si="70"/>
        <v>0</v>
      </c>
      <c r="AC72" s="113">
        <f t="shared" si="71"/>
        <v>0</v>
      </c>
      <c r="AD72" s="113">
        <f t="shared" si="72"/>
        <v>0</v>
      </c>
    </row>
    <row r="73" spans="1:30" ht="11.1" customHeight="1">
      <c r="A73" s="82" t="s">
        <v>50</v>
      </c>
      <c r="B73" s="290"/>
      <c r="C73" s="82" t="s">
        <v>52</v>
      </c>
      <c r="D73" s="90">
        <v>0</v>
      </c>
      <c r="E73" s="90">
        <v>0</v>
      </c>
      <c r="F73" s="90">
        <v>0</v>
      </c>
      <c r="G73" s="90">
        <f>'6.7'!K54</f>
        <v>71.952259164535405</v>
      </c>
      <c r="H73" s="90">
        <f>'6.7'!K55</f>
        <v>27.109974424552401</v>
      </c>
      <c r="I73" s="90">
        <f>'6.7'!K56</f>
        <v>0.93776641091219104</v>
      </c>
      <c r="K73" s="107"/>
      <c r="M73" s="112">
        <f t="shared" si="65"/>
        <v>0</v>
      </c>
      <c r="N73" s="112">
        <f t="shared" si="66"/>
        <v>100</v>
      </c>
      <c r="R73" s="82">
        <v>0</v>
      </c>
      <c r="S73" s="82">
        <v>0</v>
      </c>
      <c r="T73" s="82">
        <v>0</v>
      </c>
      <c r="U73" s="82">
        <v>79.902912621359206</v>
      </c>
      <c r="V73" s="82">
        <v>19.320388349514602</v>
      </c>
      <c r="W73" s="82">
        <v>0.77669902912621003</v>
      </c>
      <c r="Y73" s="113">
        <f t="shared" si="67"/>
        <v>0</v>
      </c>
      <c r="Z73" s="113">
        <f t="shared" si="68"/>
        <v>0</v>
      </c>
      <c r="AA73" s="113">
        <f t="shared" si="69"/>
        <v>0</v>
      </c>
      <c r="AB73" s="113">
        <f t="shared" si="70"/>
        <v>-7.950653456823801</v>
      </c>
      <c r="AC73" s="113">
        <f t="shared" si="71"/>
        <v>7.7895860750377999</v>
      </c>
      <c r="AD73" s="113">
        <f t="shared" si="72"/>
        <v>0.16106738178598101</v>
      </c>
    </row>
    <row r="74" spans="1:30" ht="11.1" customHeight="1">
      <c r="A74" s="82" t="s">
        <v>50</v>
      </c>
      <c r="B74" s="84" t="s">
        <v>41</v>
      </c>
      <c r="C74" s="82" t="s">
        <v>50</v>
      </c>
      <c r="D74" s="90"/>
      <c r="E74" s="90"/>
      <c r="F74" s="90"/>
      <c r="G74" s="90"/>
      <c r="H74" s="90"/>
      <c r="I74" s="90"/>
      <c r="K74" s="107"/>
      <c r="M74" s="112">
        <f t="shared" si="65"/>
        <v>0</v>
      </c>
      <c r="N74" s="112">
        <f t="shared" si="66"/>
        <v>0</v>
      </c>
      <c r="R74" s="82" t="s">
        <v>58</v>
      </c>
      <c r="S74" s="82" t="s">
        <v>58</v>
      </c>
      <c r="T74" s="82" t="s">
        <v>58</v>
      </c>
      <c r="U74" s="82" t="s">
        <v>58</v>
      </c>
      <c r="V74" s="82" t="s">
        <v>58</v>
      </c>
      <c r="W74" s="82" t="s">
        <v>58</v>
      </c>
      <c r="Y74" s="113"/>
      <c r="Z74" s="113"/>
      <c r="AA74" s="113"/>
      <c r="AB74" s="113"/>
      <c r="AC74" s="113"/>
      <c r="AD74" s="113"/>
    </row>
    <row r="75" spans="1:30" ht="11.1" customHeight="1">
      <c r="A75" s="82" t="s">
        <v>50</v>
      </c>
      <c r="B75" s="290">
        <v>23</v>
      </c>
      <c r="C75" s="82" t="s">
        <v>51</v>
      </c>
      <c r="D75" s="90">
        <f>'6.7'!L51</f>
        <v>55.227032734952502</v>
      </c>
      <c r="E75" s="90">
        <f>'6.7'!L52</f>
        <v>42.344244984160497</v>
      </c>
      <c r="F75" s="90">
        <f>'6.7'!L53</f>
        <v>2.4287222808870101</v>
      </c>
      <c r="G75" s="90">
        <v>0</v>
      </c>
      <c r="H75" s="90">
        <v>0</v>
      </c>
      <c r="I75" s="90">
        <v>0</v>
      </c>
      <c r="K75" s="107"/>
      <c r="M75" s="112">
        <f t="shared" ref="M75:M80" si="73">SUM(D75:F75)</f>
        <v>100.00000000000001</v>
      </c>
      <c r="N75" s="112">
        <f t="shared" ref="N75:N80" si="74">SUM(G75:I75)</f>
        <v>0</v>
      </c>
      <c r="R75" s="82">
        <v>65.071283095723004</v>
      </c>
      <c r="S75" s="82">
        <v>32.7902240325866</v>
      </c>
      <c r="T75" s="82">
        <v>2.1384928716904299</v>
      </c>
      <c r="U75" s="82">
        <v>0</v>
      </c>
      <c r="V75" s="82">
        <v>0</v>
      </c>
      <c r="W75" s="82">
        <v>0</v>
      </c>
      <c r="Y75" s="113">
        <f t="shared" ref="Y75:Y79" si="75">D75-R75</f>
        <v>-9.8442503607705021</v>
      </c>
      <c r="Z75" s="113">
        <f t="shared" ref="Z75:Z79" si="76">E75-S75</f>
        <v>9.5540209515738965</v>
      </c>
      <c r="AA75" s="113">
        <f t="shared" ref="AA75:AA79" si="77">F75-T75</f>
        <v>0.29022940919658025</v>
      </c>
      <c r="AB75" s="113">
        <f t="shared" ref="AB75:AB79" si="78">G75-U75</f>
        <v>0</v>
      </c>
      <c r="AC75" s="113">
        <f t="shared" ref="AC75:AC79" si="79">H75-V75</f>
        <v>0</v>
      </c>
      <c r="AD75" s="113">
        <f t="shared" ref="AD75:AD79" si="80">I75-W75</f>
        <v>0</v>
      </c>
    </row>
    <row r="76" spans="1:30" ht="11.1" customHeight="1">
      <c r="A76" s="82" t="s">
        <v>50</v>
      </c>
      <c r="B76" s="290"/>
      <c r="C76" s="82" t="s">
        <v>52</v>
      </c>
      <c r="D76" s="90">
        <v>0</v>
      </c>
      <c r="E76" s="90">
        <v>0</v>
      </c>
      <c r="F76" s="90">
        <v>0</v>
      </c>
      <c r="G76" s="90">
        <f>'6.7'!L54</f>
        <v>56.9506726457399</v>
      </c>
      <c r="H76" s="90">
        <f>'6.7'!L55</f>
        <v>41.973094170403598</v>
      </c>
      <c r="I76" s="90">
        <f>'6.7'!L56</f>
        <v>1.0762331838565</v>
      </c>
      <c r="K76" s="107"/>
      <c r="M76" s="112">
        <f t="shared" si="73"/>
        <v>0</v>
      </c>
      <c r="N76" s="112">
        <f t="shared" si="74"/>
        <v>100</v>
      </c>
      <c r="R76" s="82">
        <v>0</v>
      </c>
      <c r="S76" s="82">
        <v>0</v>
      </c>
      <c r="T76" s="82">
        <v>0</v>
      </c>
      <c r="U76" s="82">
        <v>67.729083665338706</v>
      </c>
      <c r="V76" s="82">
        <v>29.980079681274901</v>
      </c>
      <c r="W76" s="82">
        <v>2.2908366533864499</v>
      </c>
      <c r="Y76" s="113">
        <f t="shared" si="75"/>
        <v>0</v>
      </c>
      <c r="Z76" s="113">
        <f t="shared" si="76"/>
        <v>0</v>
      </c>
      <c r="AA76" s="113">
        <f t="shared" si="77"/>
        <v>0</v>
      </c>
      <c r="AB76" s="113">
        <f t="shared" si="78"/>
        <v>-10.778411019598806</v>
      </c>
      <c r="AC76" s="113">
        <f t="shared" si="79"/>
        <v>11.993014489128697</v>
      </c>
      <c r="AD76" s="113">
        <f t="shared" si="80"/>
        <v>-1.2146034695299499</v>
      </c>
    </row>
    <row r="77" spans="1:30" ht="11.1" customHeight="1">
      <c r="A77" s="82" t="s">
        <v>50</v>
      </c>
      <c r="B77" s="84" t="s">
        <v>41</v>
      </c>
      <c r="C77" s="82" t="s">
        <v>50</v>
      </c>
      <c r="D77" s="90"/>
      <c r="E77" s="90"/>
      <c r="F77" s="90"/>
      <c r="G77" s="90"/>
      <c r="H77" s="90"/>
      <c r="I77" s="90"/>
      <c r="K77" s="107"/>
      <c r="M77" s="112">
        <f t="shared" si="73"/>
        <v>0</v>
      </c>
      <c r="N77" s="112">
        <f t="shared" si="74"/>
        <v>0</v>
      </c>
      <c r="R77" s="82" t="s">
        <v>58</v>
      </c>
      <c r="S77" s="82" t="s">
        <v>58</v>
      </c>
      <c r="T77" s="82" t="s">
        <v>58</v>
      </c>
      <c r="U77" s="82" t="s">
        <v>58</v>
      </c>
      <c r="V77" s="82" t="s">
        <v>58</v>
      </c>
      <c r="W77" s="82" t="s">
        <v>58</v>
      </c>
      <c r="Y77" s="113"/>
      <c r="Z77" s="113"/>
      <c r="AA77" s="113"/>
      <c r="AB77" s="113"/>
      <c r="AC77" s="113"/>
      <c r="AD77" s="113"/>
    </row>
    <row r="78" spans="1:30" ht="11.1" customHeight="1">
      <c r="A78" s="82" t="s">
        <v>50</v>
      </c>
      <c r="B78" s="290">
        <v>24</v>
      </c>
      <c r="C78" s="82" t="s">
        <v>51</v>
      </c>
      <c r="D78" s="90">
        <f>'6.7'!M51</f>
        <v>50.749250749250699</v>
      </c>
      <c r="E78" s="90">
        <f>'6.7'!M52</f>
        <v>46.2537462537463</v>
      </c>
      <c r="F78" s="90">
        <f>'6.7'!M53</f>
        <v>2.9970029970029999</v>
      </c>
      <c r="G78" s="90">
        <v>0</v>
      </c>
      <c r="H78" s="90">
        <v>0</v>
      </c>
      <c r="I78" s="90">
        <v>0</v>
      </c>
      <c r="K78" s="107"/>
      <c r="M78" s="112">
        <f t="shared" si="73"/>
        <v>100</v>
      </c>
      <c r="N78" s="112">
        <f t="shared" si="74"/>
        <v>0</v>
      </c>
      <c r="R78" s="82">
        <v>52.279635258358702</v>
      </c>
      <c r="S78" s="82">
        <v>43.667679837892599</v>
      </c>
      <c r="T78" s="82">
        <v>4.05268490374874</v>
      </c>
      <c r="U78" s="82">
        <v>0</v>
      </c>
      <c r="V78" s="82">
        <v>0</v>
      </c>
      <c r="W78" s="82">
        <v>0</v>
      </c>
      <c r="Y78" s="113">
        <f t="shared" si="75"/>
        <v>-1.5303845091080035</v>
      </c>
      <c r="Z78" s="113">
        <f t="shared" si="76"/>
        <v>2.5860664158537006</v>
      </c>
      <c r="AA78" s="113">
        <f t="shared" si="77"/>
        <v>-1.0556819067457401</v>
      </c>
      <c r="AB78" s="113">
        <f t="shared" si="78"/>
        <v>0</v>
      </c>
      <c r="AC78" s="113">
        <f t="shared" si="79"/>
        <v>0</v>
      </c>
      <c r="AD78" s="113">
        <f t="shared" si="80"/>
        <v>0</v>
      </c>
    </row>
    <row r="79" spans="1:30" ht="11.1" customHeight="1">
      <c r="A79" s="82" t="s">
        <v>50</v>
      </c>
      <c r="B79" s="290"/>
      <c r="C79" s="82" t="s">
        <v>52</v>
      </c>
      <c r="D79" s="90">
        <v>0</v>
      </c>
      <c r="E79" s="90">
        <v>0</v>
      </c>
      <c r="F79" s="90">
        <v>0</v>
      </c>
      <c r="G79" s="90">
        <f>'6.7'!M54</f>
        <v>48.298676748582203</v>
      </c>
      <c r="H79" s="90">
        <f>'6.7'!M55</f>
        <v>49.716446124763699</v>
      </c>
      <c r="I79" s="90">
        <f>'6.7'!M56</f>
        <v>1.9848771266540599</v>
      </c>
      <c r="K79" s="107"/>
      <c r="M79" s="112">
        <f t="shared" si="73"/>
        <v>0</v>
      </c>
      <c r="N79" s="112">
        <f t="shared" si="74"/>
        <v>99.999999999999957</v>
      </c>
      <c r="R79" s="82">
        <v>0</v>
      </c>
      <c r="S79" s="82">
        <v>0</v>
      </c>
      <c r="T79" s="82">
        <v>0</v>
      </c>
      <c r="U79" s="82">
        <v>53.521126760563398</v>
      </c>
      <c r="V79" s="82">
        <v>43.259557344064397</v>
      </c>
      <c r="W79" s="82">
        <v>3.2193158953722301</v>
      </c>
      <c r="Y79" s="113">
        <f t="shared" si="75"/>
        <v>0</v>
      </c>
      <c r="Z79" s="113">
        <f t="shared" si="76"/>
        <v>0</v>
      </c>
      <c r="AA79" s="113">
        <f t="shared" si="77"/>
        <v>0</v>
      </c>
      <c r="AB79" s="113">
        <f t="shared" si="78"/>
        <v>-5.222450011981195</v>
      </c>
      <c r="AC79" s="113">
        <f t="shared" si="79"/>
        <v>6.4568887806993018</v>
      </c>
      <c r="AD79" s="113">
        <f t="shared" si="80"/>
        <v>-1.2344387687181702</v>
      </c>
    </row>
    <row r="80" spans="1:30" ht="11.1" customHeight="1">
      <c r="A80" s="82" t="s">
        <v>50</v>
      </c>
      <c r="B80" s="84" t="s">
        <v>41</v>
      </c>
      <c r="C80" s="82" t="s">
        <v>50</v>
      </c>
      <c r="D80" s="90"/>
      <c r="E80" s="90"/>
      <c r="F80" s="90"/>
      <c r="G80" s="90"/>
      <c r="H80" s="90"/>
      <c r="I80" s="90"/>
      <c r="K80" s="107"/>
      <c r="M80" s="112">
        <f t="shared" si="73"/>
        <v>0</v>
      </c>
      <c r="N80" s="112">
        <f t="shared" si="74"/>
        <v>0</v>
      </c>
      <c r="R80" s="82" t="s">
        <v>58</v>
      </c>
      <c r="S80" s="82" t="s">
        <v>58</v>
      </c>
      <c r="T80" s="82" t="s">
        <v>58</v>
      </c>
      <c r="U80" s="82" t="s">
        <v>58</v>
      </c>
      <c r="V80" s="82" t="s">
        <v>58</v>
      </c>
      <c r="W80" s="82" t="s">
        <v>58</v>
      </c>
      <c r="Y80" s="113"/>
      <c r="Z80" s="113"/>
      <c r="AA80" s="113"/>
      <c r="AB80" s="113"/>
      <c r="AC80" s="113"/>
      <c r="AD80" s="113"/>
    </row>
    <row r="81" spans="1:30" ht="11.1" customHeight="1">
      <c r="A81" s="82" t="s">
        <v>50</v>
      </c>
      <c r="B81" s="290">
        <v>25</v>
      </c>
      <c r="C81" s="82" t="s">
        <v>51</v>
      </c>
      <c r="D81" s="90">
        <f>'6.7'!N51</f>
        <v>38.026721479958901</v>
      </c>
      <c r="E81" s="90">
        <f>'6.7'!N52</f>
        <v>58.067831449126402</v>
      </c>
      <c r="F81" s="90">
        <f>'6.7'!N53</f>
        <v>3.9054470709147</v>
      </c>
      <c r="G81" s="90">
        <v>0</v>
      </c>
      <c r="H81" s="90">
        <v>0</v>
      </c>
      <c r="I81" s="90">
        <v>0</v>
      </c>
      <c r="K81" s="107"/>
      <c r="M81" s="112">
        <f t="shared" ref="M81:M86" si="81">SUM(D81:F81)</f>
        <v>100</v>
      </c>
      <c r="N81" s="112">
        <f t="shared" ref="N81:N86" si="82">SUM(G81:I81)</f>
        <v>0</v>
      </c>
      <c r="R81" s="82">
        <v>38.819875776397502</v>
      </c>
      <c r="S81" s="82">
        <v>55.693581780538302</v>
      </c>
      <c r="T81" s="82">
        <v>5.48654244306418</v>
      </c>
      <c r="U81" s="82">
        <v>0</v>
      </c>
      <c r="V81" s="82">
        <v>0</v>
      </c>
      <c r="W81" s="82">
        <v>0</v>
      </c>
      <c r="Y81" s="113">
        <f t="shared" ref="Y81:Y85" si="83">D81-R81</f>
        <v>-0.79315429643860114</v>
      </c>
      <c r="Z81" s="113">
        <f t="shared" ref="Z81:Z85" si="84">E81-S81</f>
        <v>2.3742496685880994</v>
      </c>
      <c r="AA81" s="113">
        <f t="shared" ref="AA81:AA85" si="85">F81-T81</f>
        <v>-1.58109537214948</v>
      </c>
      <c r="AB81" s="113">
        <f t="shared" ref="AB81:AB85" si="86">G81-U81</f>
        <v>0</v>
      </c>
      <c r="AC81" s="113">
        <f t="shared" ref="AC81:AC85" si="87">H81-V81</f>
        <v>0</v>
      </c>
      <c r="AD81" s="113">
        <f t="shared" ref="AD81:AD85" si="88">I81-W81</f>
        <v>0</v>
      </c>
    </row>
    <row r="82" spans="1:30" ht="11.1" customHeight="1">
      <c r="A82" s="82" t="s">
        <v>50</v>
      </c>
      <c r="B82" s="290"/>
      <c r="C82" s="82" t="s">
        <v>52</v>
      </c>
      <c r="D82" s="90">
        <v>0</v>
      </c>
      <c r="E82" s="90">
        <v>0</v>
      </c>
      <c r="F82" s="90">
        <v>0</v>
      </c>
      <c r="G82" s="90">
        <f>'6.7'!N54</f>
        <v>41.2050534499514</v>
      </c>
      <c r="H82" s="90">
        <f>'6.7'!N55</f>
        <v>54.033041788143798</v>
      </c>
      <c r="I82" s="90">
        <f>'6.7'!N56</f>
        <v>4.7619047619047601</v>
      </c>
      <c r="K82" s="107"/>
      <c r="M82" s="112">
        <f t="shared" si="81"/>
        <v>0</v>
      </c>
      <c r="N82" s="112">
        <f t="shared" si="82"/>
        <v>99.999999999999957</v>
      </c>
      <c r="R82" s="82">
        <v>0</v>
      </c>
      <c r="S82" s="82">
        <v>0</v>
      </c>
      <c r="T82" s="82">
        <v>0</v>
      </c>
      <c r="U82" s="82">
        <v>42.870905587668602</v>
      </c>
      <c r="V82" s="82">
        <v>52.023121387283197</v>
      </c>
      <c r="W82" s="82">
        <v>5.1059730250481703</v>
      </c>
      <c r="Y82" s="113">
        <f t="shared" si="83"/>
        <v>0</v>
      </c>
      <c r="Z82" s="113">
        <f t="shared" si="84"/>
        <v>0</v>
      </c>
      <c r="AA82" s="113">
        <f t="shared" si="85"/>
        <v>0</v>
      </c>
      <c r="AB82" s="113">
        <f t="shared" si="86"/>
        <v>-1.6658521377172022</v>
      </c>
      <c r="AC82" s="113">
        <f t="shared" si="87"/>
        <v>2.0099204008606009</v>
      </c>
      <c r="AD82" s="113">
        <f t="shared" si="88"/>
        <v>-0.34406826314341021</v>
      </c>
    </row>
    <row r="83" spans="1:30" ht="11.1" customHeight="1">
      <c r="A83" s="82" t="s">
        <v>50</v>
      </c>
      <c r="B83" s="84" t="s">
        <v>41</v>
      </c>
      <c r="C83" s="82" t="s">
        <v>50</v>
      </c>
      <c r="D83" s="90"/>
      <c r="E83" s="90"/>
      <c r="F83" s="90"/>
      <c r="G83" s="90"/>
      <c r="H83" s="90"/>
      <c r="I83" s="90"/>
      <c r="K83" s="107"/>
      <c r="M83" s="112">
        <f t="shared" si="81"/>
        <v>0</v>
      </c>
      <c r="N83" s="112">
        <f t="shared" si="82"/>
        <v>0</v>
      </c>
      <c r="R83" s="82" t="s">
        <v>58</v>
      </c>
      <c r="S83" s="82" t="s">
        <v>58</v>
      </c>
      <c r="T83" s="82" t="s">
        <v>58</v>
      </c>
      <c r="U83" s="82" t="s">
        <v>58</v>
      </c>
      <c r="V83" s="82" t="s">
        <v>58</v>
      </c>
      <c r="W83" s="82" t="s">
        <v>58</v>
      </c>
      <c r="Y83" s="113"/>
      <c r="Z83" s="113"/>
      <c r="AA83" s="113"/>
      <c r="AB83" s="113"/>
      <c r="AC83" s="113"/>
      <c r="AD83" s="113"/>
    </row>
    <row r="84" spans="1:30" ht="11.1" customHeight="1">
      <c r="A84" s="82" t="s">
        <v>50</v>
      </c>
      <c r="B84" s="290">
        <v>26</v>
      </c>
      <c r="C84" s="82" t="s">
        <v>51</v>
      </c>
      <c r="D84" s="90">
        <f>'6.7'!O51</f>
        <v>26.2311557788945</v>
      </c>
      <c r="E84" s="90">
        <f>'6.7'!O52</f>
        <v>67.035175879397002</v>
      </c>
      <c r="F84" s="90">
        <f>'6.7'!O53</f>
        <v>6.7336683417085403</v>
      </c>
      <c r="G84" s="90">
        <v>0</v>
      </c>
      <c r="H84" s="90">
        <v>0</v>
      </c>
      <c r="I84" s="90">
        <v>0</v>
      </c>
      <c r="K84" s="107"/>
      <c r="M84" s="112">
        <f t="shared" si="81"/>
        <v>100.00000000000004</v>
      </c>
      <c r="N84" s="112">
        <f t="shared" si="82"/>
        <v>0</v>
      </c>
      <c r="R84" s="82">
        <v>24.255319148936199</v>
      </c>
      <c r="S84" s="82">
        <v>68.085106382978694</v>
      </c>
      <c r="T84" s="82">
        <v>7.6595744680851103</v>
      </c>
      <c r="U84" s="82">
        <v>0</v>
      </c>
      <c r="V84" s="82">
        <v>0</v>
      </c>
      <c r="W84" s="82">
        <v>0</v>
      </c>
      <c r="Y84" s="113">
        <f t="shared" si="83"/>
        <v>1.9758366299583017</v>
      </c>
      <c r="Z84" s="113">
        <f t="shared" si="84"/>
        <v>-1.0499305035816917</v>
      </c>
      <c r="AA84" s="113">
        <f t="shared" si="85"/>
        <v>-0.92590612637656999</v>
      </c>
      <c r="AB84" s="113">
        <f t="shared" si="86"/>
        <v>0</v>
      </c>
      <c r="AC84" s="113">
        <f t="shared" si="87"/>
        <v>0</v>
      </c>
      <c r="AD84" s="113">
        <f t="shared" si="88"/>
        <v>0</v>
      </c>
    </row>
    <row r="85" spans="1:30" ht="11.1" customHeight="1">
      <c r="A85" s="82" t="s">
        <v>50</v>
      </c>
      <c r="B85" s="290"/>
      <c r="C85" s="82" t="s">
        <v>52</v>
      </c>
      <c r="D85" s="90">
        <v>0</v>
      </c>
      <c r="E85" s="90">
        <v>0</v>
      </c>
      <c r="F85" s="90">
        <v>0</v>
      </c>
      <c r="G85" s="90">
        <f>'6.7'!O54</f>
        <v>29.678068410462799</v>
      </c>
      <c r="H85" s="90">
        <f>'6.7'!O55</f>
        <v>63.480885311871198</v>
      </c>
      <c r="I85" s="90">
        <f>'6.7'!O56</f>
        <v>6.8410462776659999</v>
      </c>
      <c r="K85" s="107"/>
      <c r="M85" s="112">
        <f t="shared" si="81"/>
        <v>0</v>
      </c>
      <c r="N85" s="112">
        <f t="shared" si="82"/>
        <v>99.999999999999986</v>
      </c>
      <c r="R85" s="82">
        <v>0</v>
      </c>
      <c r="S85" s="82">
        <v>0</v>
      </c>
      <c r="T85" s="82">
        <v>0</v>
      </c>
      <c r="U85" s="82">
        <v>28.331780055917999</v>
      </c>
      <c r="V85" s="82">
        <v>65.796831314072705</v>
      </c>
      <c r="W85" s="82">
        <v>5.8713886300093199</v>
      </c>
      <c r="Y85" s="113">
        <f t="shared" si="83"/>
        <v>0</v>
      </c>
      <c r="Z85" s="113">
        <f t="shared" si="84"/>
        <v>0</v>
      </c>
      <c r="AA85" s="113">
        <f t="shared" si="85"/>
        <v>0</v>
      </c>
      <c r="AB85" s="113">
        <f t="shared" si="86"/>
        <v>1.3462883545448001</v>
      </c>
      <c r="AC85" s="113">
        <f t="shared" si="87"/>
        <v>-2.3159460022015068</v>
      </c>
      <c r="AD85" s="113">
        <f t="shared" si="88"/>
        <v>0.96965764765668006</v>
      </c>
    </row>
    <row r="86" spans="1:30" ht="11.1" customHeight="1">
      <c r="A86" s="82" t="s">
        <v>50</v>
      </c>
      <c r="B86" s="84" t="s">
        <v>41</v>
      </c>
      <c r="C86" s="82" t="s">
        <v>50</v>
      </c>
      <c r="D86" s="90"/>
      <c r="E86" s="90"/>
      <c r="F86" s="90"/>
      <c r="G86" s="90"/>
      <c r="H86" s="90"/>
      <c r="I86" s="90"/>
      <c r="K86" s="107"/>
      <c r="M86" s="112">
        <f t="shared" si="81"/>
        <v>0</v>
      </c>
      <c r="N86" s="112">
        <f t="shared" si="82"/>
        <v>0</v>
      </c>
      <c r="R86" s="82" t="s">
        <v>58</v>
      </c>
      <c r="S86" s="82" t="s">
        <v>58</v>
      </c>
      <c r="T86" s="82" t="s">
        <v>58</v>
      </c>
      <c r="U86" s="82" t="s">
        <v>58</v>
      </c>
      <c r="V86" s="82" t="s">
        <v>58</v>
      </c>
      <c r="W86" s="82" t="s">
        <v>58</v>
      </c>
      <c r="Y86" s="113"/>
      <c r="Z86" s="113"/>
      <c r="AA86" s="113"/>
      <c r="AB86" s="113"/>
      <c r="AC86" s="113"/>
      <c r="AD86" s="113"/>
    </row>
    <row r="87" spans="1:30" ht="11.1" customHeight="1">
      <c r="A87" s="82" t="s">
        <v>50</v>
      </c>
      <c r="B87" s="290">
        <v>27</v>
      </c>
      <c r="C87" s="82" t="s">
        <v>51</v>
      </c>
      <c r="D87" s="90">
        <f>'6.7'!P51</f>
        <v>18.827160493827201</v>
      </c>
      <c r="E87" s="90">
        <f>'6.7'!P52</f>
        <v>72.016460905349803</v>
      </c>
      <c r="F87" s="90">
        <f>'6.7'!P53</f>
        <v>9.1563786008230394</v>
      </c>
      <c r="G87" s="90">
        <v>0</v>
      </c>
      <c r="H87" s="90">
        <v>0</v>
      </c>
      <c r="I87" s="90">
        <v>0</v>
      </c>
      <c r="K87" s="107"/>
      <c r="M87" s="112">
        <f t="shared" ref="M87:M92" si="89">SUM(D87:F87)</f>
        <v>100.00000000000006</v>
      </c>
      <c r="N87" s="112">
        <f t="shared" ref="N87:N92" si="90">SUM(G87:I87)</f>
        <v>0</v>
      </c>
      <c r="R87" s="82">
        <v>15.4444444444444</v>
      </c>
      <c r="S87" s="82">
        <v>74.1111111111111</v>
      </c>
      <c r="T87" s="82">
        <v>10.4444444444444</v>
      </c>
      <c r="U87" s="82">
        <v>0</v>
      </c>
      <c r="V87" s="82">
        <v>0</v>
      </c>
      <c r="W87" s="82">
        <v>0</v>
      </c>
      <c r="Y87" s="113">
        <f t="shared" ref="Y87:Y91" si="91">D87-R87</f>
        <v>3.3827160493828003</v>
      </c>
      <c r="Z87" s="113">
        <f t="shared" ref="Z87:Z91" si="92">E87-S87</f>
        <v>-2.0946502057612975</v>
      </c>
      <c r="AA87" s="113">
        <f t="shared" ref="AA87:AA91" si="93">F87-T87</f>
        <v>-1.2880658436213608</v>
      </c>
      <c r="AB87" s="113">
        <f t="shared" ref="AB87:AB91" si="94">G87-U87</f>
        <v>0</v>
      </c>
      <c r="AC87" s="113">
        <f t="shared" ref="AC87:AC91" si="95">H87-V87</f>
        <v>0</v>
      </c>
      <c r="AD87" s="113">
        <f t="shared" ref="AD87:AD91" si="96">I87-W87</f>
        <v>0</v>
      </c>
    </row>
    <row r="88" spans="1:30" ht="11.1" customHeight="1">
      <c r="A88" s="82" t="s">
        <v>50</v>
      </c>
      <c r="B88" s="290"/>
      <c r="C88" s="82" t="s">
        <v>52</v>
      </c>
      <c r="D88" s="90">
        <v>0</v>
      </c>
      <c r="E88" s="90">
        <v>0</v>
      </c>
      <c r="F88" s="90">
        <v>0</v>
      </c>
      <c r="G88" s="90">
        <f>'6.7'!P54</f>
        <v>20.689655172413801</v>
      </c>
      <c r="H88" s="90">
        <f>'6.7'!P55</f>
        <v>71.455938697318004</v>
      </c>
      <c r="I88" s="90">
        <f>'6.7'!P56</f>
        <v>7.8544061302681998</v>
      </c>
      <c r="K88" s="107"/>
      <c r="M88" s="112">
        <f t="shared" si="89"/>
        <v>0</v>
      </c>
      <c r="N88" s="112">
        <f t="shared" si="90"/>
        <v>100.00000000000001</v>
      </c>
      <c r="R88" s="82">
        <v>0</v>
      </c>
      <c r="S88" s="82">
        <v>0</v>
      </c>
      <c r="T88" s="82">
        <v>0</v>
      </c>
      <c r="U88" s="82">
        <v>18.600368324125199</v>
      </c>
      <c r="V88" s="82">
        <v>72.9281767955801</v>
      </c>
      <c r="W88" s="82">
        <v>8.4714548802946599</v>
      </c>
      <c r="Y88" s="113">
        <f t="shared" si="91"/>
        <v>0</v>
      </c>
      <c r="Z88" s="113">
        <f t="shared" si="92"/>
        <v>0</v>
      </c>
      <c r="AA88" s="113">
        <f t="shared" si="93"/>
        <v>0</v>
      </c>
      <c r="AB88" s="113">
        <f t="shared" si="94"/>
        <v>2.0892868482886016</v>
      </c>
      <c r="AC88" s="113">
        <f t="shared" si="95"/>
        <v>-1.4722380982620962</v>
      </c>
      <c r="AD88" s="113">
        <f t="shared" si="96"/>
        <v>-0.61704875002646009</v>
      </c>
    </row>
    <row r="89" spans="1:30" ht="11.1" customHeight="1">
      <c r="A89" s="82" t="s">
        <v>50</v>
      </c>
      <c r="B89" s="84" t="s">
        <v>41</v>
      </c>
      <c r="C89" s="82" t="s">
        <v>50</v>
      </c>
      <c r="D89" s="90"/>
      <c r="E89" s="90"/>
      <c r="F89" s="90"/>
      <c r="G89" s="90"/>
      <c r="H89" s="90"/>
      <c r="I89" s="90"/>
      <c r="K89" s="107"/>
      <c r="M89" s="112">
        <f t="shared" si="89"/>
        <v>0</v>
      </c>
      <c r="N89" s="112">
        <f t="shared" si="90"/>
        <v>0</v>
      </c>
      <c r="R89" s="82" t="s">
        <v>58</v>
      </c>
      <c r="S89" s="82" t="s">
        <v>58</v>
      </c>
      <c r="T89" s="82" t="s">
        <v>58</v>
      </c>
      <c r="U89" s="82" t="s">
        <v>58</v>
      </c>
      <c r="V89" s="82" t="s">
        <v>58</v>
      </c>
      <c r="W89" s="82" t="s">
        <v>58</v>
      </c>
      <c r="Y89" s="113"/>
      <c r="Z89" s="113"/>
      <c r="AA89" s="113"/>
      <c r="AB89" s="113"/>
      <c r="AC89" s="113"/>
      <c r="AD89" s="113"/>
    </row>
    <row r="90" spans="1:30" ht="11.1" customHeight="1">
      <c r="A90" s="82" t="s">
        <v>50</v>
      </c>
      <c r="B90" s="290">
        <v>28</v>
      </c>
      <c r="C90" s="82" t="s">
        <v>51</v>
      </c>
      <c r="D90" s="90">
        <f>'6.7'!Q51</f>
        <v>10.0320170757737</v>
      </c>
      <c r="E90" s="90">
        <f>'6.7'!Q52</f>
        <v>75.133404482390603</v>
      </c>
      <c r="F90" s="90">
        <f>'6.7'!Q53</f>
        <v>14.8345784418356</v>
      </c>
      <c r="G90" s="90">
        <v>0</v>
      </c>
      <c r="H90" s="90">
        <v>0</v>
      </c>
      <c r="I90" s="90">
        <v>0</v>
      </c>
      <c r="K90" s="107"/>
      <c r="M90" s="112">
        <f t="shared" si="89"/>
        <v>99.999999999999901</v>
      </c>
      <c r="N90" s="112">
        <f t="shared" si="90"/>
        <v>0</v>
      </c>
      <c r="R90" s="82">
        <v>8.9207048458149796</v>
      </c>
      <c r="S90" s="82">
        <v>76.651982378854598</v>
      </c>
      <c r="T90" s="82">
        <v>14.4273127753304</v>
      </c>
      <c r="U90" s="82">
        <v>0</v>
      </c>
      <c r="V90" s="82">
        <v>0</v>
      </c>
      <c r="W90" s="82">
        <v>0</v>
      </c>
      <c r="Y90" s="113">
        <f t="shared" si="91"/>
        <v>1.1113122299587204</v>
      </c>
      <c r="Z90" s="113">
        <f t="shared" si="92"/>
        <v>-1.5185778964639951</v>
      </c>
      <c r="AA90" s="113">
        <f t="shared" si="93"/>
        <v>0.40726566650520013</v>
      </c>
      <c r="AB90" s="113">
        <f t="shared" si="94"/>
        <v>0</v>
      </c>
      <c r="AC90" s="113">
        <f t="shared" si="95"/>
        <v>0</v>
      </c>
      <c r="AD90" s="113">
        <f t="shared" si="96"/>
        <v>0</v>
      </c>
    </row>
    <row r="91" spans="1:30" ht="11.1" customHeight="1">
      <c r="A91" s="82" t="s">
        <v>50</v>
      </c>
      <c r="B91" s="290"/>
      <c r="C91" s="82" t="s">
        <v>52</v>
      </c>
      <c r="D91" s="90">
        <v>0</v>
      </c>
      <c r="E91" s="90">
        <v>0</v>
      </c>
      <c r="F91" s="90">
        <v>0</v>
      </c>
      <c r="G91" s="90">
        <f>'6.7'!Q54</f>
        <v>12.2562674094708</v>
      </c>
      <c r="H91" s="90">
        <f>'6.7'!Q55</f>
        <v>75.1160631383473</v>
      </c>
      <c r="I91" s="90">
        <f>'6.7'!Q56</f>
        <v>12.627669452181999</v>
      </c>
      <c r="K91" s="107"/>
      <c r="M91" s="112">
        <f t="shared" si="89"/>
        <v>0</v>
      </c>
      <c r="N91" s="112">
        <f t="shared" si="90"/>
        <v>100.0000000000001</v>
      </c>
      <c r="R91" s="82">
        <v>0</v>
      </c>
      <c r="S91" s="82">
        <v>0</v>
      </c>
      <c r="T91" s="82">
        <v>0</v>
      </c>
      <c r="U91" s="82">
        <v>10.543840177580501</v>
      </c>
      <c r="V91" s="82">
        <v>77.580466148723701</v>
      </c>
      <c r="W91" s="82">
        <v>11.875693673695899</v>
      </c>
      <c r="Y91" s="113">
        <f t="shared" si="91"/>
        <v>0</v>
      </c>
      <c r="Z91" s="113">
        <f t="shared" si="92"/>
        <v>0</v>
      </c>
      <c r="AA91" s="113">
        <f t="shared" si="93"/>
        <v>0</v>
      </c>
      <c r="AB91" s="113">
        <f t="shared" si="94"/>
        <v>1.7124272318902989</v>
      </c>
      <c r="AC91" s="113">
        <f t="shared" si="95"/>
        <v>-2.464403010376401</v>
      </c>
      <c r="AD91" s="113">
        <f t="shared" si="96"/>
        <v>0.75197577848610031</v>
      </c>
    </row>
    <row r="92" spans="1:30" ht="11.1" customHeight="1">
      <c r="A92" s="82" t="s">
        <v>50</v>
      </c>
      <c r="B92" s="84" t="s">
        <v>41</v>
      </c>
      <c r="C92" s="82" t="s">
        <v>50</v>
      </c>
      <c r="D92" s="90"/>
      <c r="E92" s="90"/>
      <c r="F92" s="90"/>
      <c r="G92" s="90"/>
      <c r="H92" s="90"/>
      <c r="I92" s="90"/>
      <c r="K92" s="107"/>
      <c r="M92" s="112">
        <f t="shared" si="89"/>
        <v>0</v>
      </c>
      <c r="N92" s="112">
        <f t="shared" si="90"/>
        <v>0</v>
      </c>
      <c r="R92" s="82" t="s">
        <v>58</v>
      </c>
      <c r="S92" s="82" t="s">
        <v>58</v>
      </c>
      <c r="T92" s="82" t="s">
        <v>58</v>
      </c>
      <c r="U92" s="82" t="s">
        <v>58</v>
      </c>
      <c r="V92" s="82" t="s">
        <v>58</v>
      </c>
      <c r="W92" s="82" t="s">
        <v>58</v>
      </c>
      <c r="Y92" s="113"/>
      <c r="Z92" s="113"/>
      <c r="AA92" s="113"/>
      <c r="AB92" s="113"/>
      <c r="AC92" s="113"/>
      <c r="AD92" s="113"/>
    </row>
    <row r="93" spans="1:30" ht="11.1" customHeight="1">
      <c r="A93" s="82" t="s">
        <v>50</v>
      </c>
      <c r="B93" s="290">
        <v>29</v>
      </c>
      <c r="C93" s="82" t="s">
        <v>51</v>
      </c>
      <c r="D93" s="90">
        <f>'6.7'!R51</f>
        <v>5.7971014492753596</v>
      </c>
      <c r="E93" s="90">
        <f>'6.7'!R52</f>
        <v>71.906354515050197</v>
      </c>
      <c r="F93" s="90">
        <f>'6.7'!R53</f>
        <v>22.296544035674501</v>
      </c>
      <c r="G93" s="90">
        <v>0</v>
      </c>
      <c r="H93" s="90">
        <v>0</v>
      </c>
      <c r="I93" s="90">
        <v>0</v>
      </c>
      <c r="K93" s="107"/>
      <c r="M93" s="112">
        <f t="shared" ref="M93:M98" si="97">SUM(D93:F93)</f>
        <v>100.00000000000006</v>
      </c>
      <c r="N93" s="112">
        <f t="shared" ref="N93:N98" si="98">SUM(G93:I93)</f>
        <v>0</v>
      </c>
      <c r="R93" s="82">
        <v>5.4054054054054097</v>
      </c>
      <c r="S93" s="82">
        <v>79.665379665379703</v>
      </c>
      <c r="T93" s="82">
        <v>14.929214929214901</v>
      </c>
      <c r="U93" s="82">
        <v>0</v>
      </c>
      <c r="V93" s="82">
        <v>0</v>
      </c>
      <c r="W93" s="82">
        <v>0</v>
      </c>
      <c r="Y93" s="113">
        <f t="shared" ref="Y93:Y97" si="99">D93-R93</f>
        <v>0.39169604386994994</v>
      </c>
      <c r="Z93" s="113">
        <f t="shared" ref="Z93:Z97" si="100">E93-S93</f>
        <v>-7.7590251503295065</v>
      </c>
      <c r="AA93" s="113">
        <f t="shared" ref="AA93:AA97" si="101">F93-T93</f>
        <v>7.3673291064596</v>
      </c>
      <c r="AB93" s="113">
        <f t="shared" ref="AB93:AB97" si="102">G93-U93</f>
        <v>0</v>
      </c>
      <c r="AC93" s="113">
        <f t="shared" ref="AC93:AC97" si="103">H93-V93</f>
        <v>0</v>
      </c>
      <c r="AD93" s="113">
        <f t="shared" ref="AD93:AD97" si="104">I93-W93</f>
        <v>0</v>
      </c>
    </row>
    <row r="94" spans="1:30" ht="11.1" customHeight="1">
      <c r="A94" s="82" t="s">
        <v>50</v>
      </c>
      <c r="B94" s="290"/>
      <c r="C94" s="82" t="s">
        <v>52</v>
      </c>
      <c r="D94" s="90">
        <v>0</v>
      </c>
      <c r="E94" s="90">
        <v>0</v>
      </c>
      <c r="F94" s="90">
        <v>0</v>
      </c>
      <c r="G94" s="90">
        <f>'6.7'!R54</f>
        <v>7.9096045197740104</v>
      </c>
      <c r="H94" s="90">
        <f>'6.7'!R55</f>
        <v>70.998116760828594</v>
      </c>
      <c r="I94" s="90">
        <f>'6.7'!R56</f>
        <v>21.092278719397399</v>
      </c>
      <c r="K94" s="107"/>
      <c r="M94" s="112">
        <f t="shared" si="97"/>
        <v>0</v>
      </c>
      <c r="N94" s="112">
        <f t="shared" si="98"/>
        <v>100</v>
      </c>
      <c r="R94" s="82">
        <v>0</v>
      </c>
      <c r="S94" s="82">
        <v>0</v>
      </c>
      <c r="T94" s="82">
        <v>0</v>
      </c>
      <c r="U94" s="82">
        <v>6.3263041065482799</v>
      </c>
      <c r="V94" s="82">
        <v>78.024417314095501</v>
      </c>
      <c r="W94" s="82">
        <v>15.649278579356301</v>
      </c>
      <c r="Y94" s="113">
        <f t="shared" si="99"/>
        <v>0</v>
      </c>
      <c r="Z94" s="113">
        <f t="shared" si="100"/>
        <v>0</v>
      </c>
      <c r="AA94" s="113">
        <f t="shared" si="101"/>
        <v>0</v>
      </c>
      <c r="AB94" s="113">
        <f t="shared" si="102"/>
        <v>1.5833004132257305</v>
      </c>
      <c r="AC94" s="113">
        <f t="shared" si="103"/>
        <v>-7.0263005532669069</v>
      </c>
      <c r="AD94" s="113">
        <f t="shared" si="104"/>
        <v>5.4430001400410983</v>
      </c>
    </row>
    <row r="95" spans="1:30" ht="11.1" customHeight="1">
      <c r="A95" s="82" t="s">
        <v>50</v>
      </c>
      <c r="B95" s="84" t="s">
        <v>41</v>
      </c>
      <c r="C95" s="82" t="s">
        <v>50</v>
      </c>
      <c r="D95" s="90"/>
      <c r="E95" s="90"/>
      <c r="F95" s="90"/>
      <c r="G95" s="90"/>
      <c r="H95" s="90"/>
      <c r="I95" s="90"/>
      <c r="K95" s="107"/>
      <c r="M95" s="112">
        <f t="shared" si="97"/>
        <v>0</v>
      </c>
      <c r="N95" s="112">
        <f t="shared" si="98"/>
        <v>0</v>
      </c>
      <c r="R95" s="82" t="s">
        <v>58</v>
      </c>
      <c r="S95" s="82" t="s">
        <v>58</v>
      </c>
      <c r="T95" s="82" t="s">
        <v>58</v>
      </c>
      <c r="U95" s="82" t="s">
        <v>58</v>
      </c>
      <c r="V95" s="82" t="s">
        <v>58</v>
      </c>
      <c r="W95" s="82" t="s">
        <v>58</v>
      </c>
      <c r="Y95" s="113"/>
      <c r="Z95" s="113"/>
      <c r="AA95" s="113"/>
      <c r="AB95" s="113"/>
      <c r="AC95" s="113"/>
      <c r="AD95" s="113"/>
    </row>
    <row r="96" spans="1:30" ht="11.1" customHeight="1">
      <c r="A96" s="82" t="s">
        <v>50</v>
      </c>
      <c r="B96" s="290">
        <v>30</v>
      </c>
      <c r="C96" s="82" t="s">
        <v>51</v>
      </c>
      <c r="D96" s="90">
        <f>'6.7'!S51</f>
        <v>3.2073310423825898</v>
      </c>
      <c r="E96" s="90">
        <f>'6.7'!S52</f>
        <v>67.010309278350505</v>
      </c>
      <c r="F96" s="90">
        <f>'6.7'!S53</f>
        <v>29.7823596792669</v>
      </c>
      <c r="G96" s="90">
        <v>0</v>
      </c>
      <c r="H96" s="90">
        <v>0</v>
      </c>
      <c r="I96" s="90">
        <v>0</v>
      </c>
      <c r="K96" s="107"/>
      <c r="M96" s="112">
        <f t="shared" si="97"/>
        <v>100</v>
      </c>
      <c r="N96" s="112">
        <f t="shared" si="98"/>
        <v>0</v>
      </c>
      <c r="R96" s="82">
        <v>2.5222551928783399</v>
      </c>
      <c r="S96" s="82">
        <v>75.222551928783403</v>
      </c>
      <c r="T96" s="82">
        <v>22.255192878338299</v>
      </c>
      <c r="U96" s="82">
        <v>0</v>
      </c>
      <c r="V96" s="82">
        <v>0</v>
      </c>
      <c r="W96" s="82">
        <v>0</v>
      </c>
      <c r="Y96" s="113">
        <f t="shared" si="99"/>
        <v>0.68507584950424993</v>
      </c>
      <c r="Z96" s="113">
        <f t="shared" si="100"/>
        <v>-8.2122426504328985</v>
      </c>
      <c r="AA96" s="113">
        <f t="shared" si="101"/>
        <v>7.527166800928601</v>
      </c>
      <c r="AB96" s="113">
        <f t="shared" si="102"/>
        <v>0</v>
      </c>
      <c r="AC96" s="113">
        <f t="shared" si="103"/>
        <v>0</v>
      </c>
      <c r="AD96" s="113">
        <f t="shared" si="104"/>
        <v>0</v>
      </c>
    </row>
    <row r="97" spans="1:30" ht="11.1" customHeight="1">
      <c r="A97" s="82" t="s">
        <v>50</v>
      </c>
      <c r="B97" s="290"/>
      <c r="C97" s="82" t="s">
        <v>52</v>
      </c>
      <c r="D97" s="90">
        <v>0</v>
      </c>
      <c r="E97" s="90">
        <v>0</v>
      </c>
      <c r="F97" s="90">
        <v>0</v>
      </c>
      <c r="G97" s="90">
        <f>'6.7'!S54</f>
        <v>4.0223463687150796</v>
      </c>
      <c r="H97" s="90">
        <f>'6.7'!S55</f>
        <v>71.508379888268195</v>
      </c>
      <c r="I97" s="90">
        <f>'6.7'!S56</f>
        <v>24.469273743016799</v>
      </c>
      <c r="K97" s="107"/>
      <c r="M97" s="112">
        <f t="shared" si="97"/>
        <v>0</v>
      </c>
      <c r="N97" s="112">
        <f t="shared" si="98"/>
        <v>100.00000000000007</v>
      </c>
      <c r="R97" s="82">
        <v>0</v>
      </c>
      <c r="S97" s="82">
        <v>0</v>
      </c>
      <c r="T97" s="82">
        <v>0</v>
      </c>
      <c r="U97" s="82">
        <v>5.4437869822485201</v>
      </c>
      <c r="V97" s="82">
        <v>78.224852071005898</v>
      </c>
      <c r="W97" s="82">
        <v>16.331360946745601</v>
      </c>
      <c r="Y97" s="113">
        <f t="shared" si="99"/>
        <v>0</v>
      </c>
      <c r="Z97" s="113">
        <f t="shared" si="100"/>
        <v>0</v>
      </c>
      <c r="AA97" s="113">
        <f t="shared" si="101"/>
        <v>0</v>
      </c>
      <c r="AB97" s="113">
        <f t="shared" si="102"/>
        <v>-1.4214406135334405</v>
      </c>
      <c r="AC97" s="113">
        <f t="shared" si="103"/>
        <v>-6.7164721827377036</v>
      </c>
      <c r="AD97" s="113">
        <f t="shared" si="104"/>
        <v>8.1379127962711983</v>
      </c>
    </row>
    <row r="98" spans="1:30" ht="11.1" customHeight="1">
      <c r="A98" s="82" t="s">
        <v>55</v>
      </c>
      <c r="B98" s="84" t="s">
        <v>41</v>
      </c>
      <c r="C98" s="82" t="s">
        <v>50</v>
      </c>
      <c r="D98" s="90"/>
      <c r="E98" s="90"/>
      <c r="F98" s="90"/>
      <c r="G98" s="90"/>
      <c r="H98" s="90"/>
      <c r="I98" s="90"/>
      <c r="K98" s="107"/>
      <c r="M98" s="112">
        <f t="shared" si="97"/>
        <v>0</v>
      </c>
      <c r="N98" s="112">
        <f t="shared" si="98"/>
        <v>0</v>
      </c>
      <c r="R98" s="82" t="s">
        <v>58</v>
      </c>
      <c r="S98" s="82" t="s">
        <v>58</v>
      </c>
      <c r="T98" s="82" t="s">
        <v>58</v>
      </c>
      <c r="U98" s="82" t="s">
        <v>58</v>
      </c>
      <c r="V98" s="82" t="s">
        <v>58</v>
      </c>
      <c r="W98" s="82" t="s">
        <v>58</v>
      </c>
      <c r="Y98" s="113"/>
      <c r="Z98" s="113"/>
      <c r="AA98" s="113"/>
      <c r="AB98" s="113"/>
      <c r="AC98" s="113"/>
      <c r="AD98" s="113"/>
    </row>
    <row r="99" spans="1:30" ht="11.1" customHeight="1">
      <c r="A99" s="82" t="s">
        <v>50</v>
      </c>
      <c r="B99" s="290">
        <v>15</v>
      </c>
      <c r="C99" s="82" t="s">
        <v>51</v>
      </c>
      <c r="D99" s="90">
        <f>'6.7'!D57</f>
        <v>94.926350245499194</v>
      </c>
      <c r="E99" s="90">
        <f>'6.7'!D58</f>
        <v>4.5826513911620301</v>
      </c>
      <c r="F99" s="90">
        <f>'6.7'!D59</f>
        <v>0.49099836333878899</v>
      </c>
      <c r="G99" s="90">
        <v>0</v>
      </c>
      <c r="H99" s="90">
        <v>0</v>
      </c>
      <c r="I99" s="90">
        <v>0</v>
      </c>
      <c r="K99" s="107"/>
      <c r="M99" s="112">
        <f t="shared" ref="M99:M104" si="105">SUM(D99:F99)</f>
        <v>100.00000000000001</v>
      </c>
      <c r="N99" s="112">
        <f t="shared" ref="N99:N104" si="106">SUM(G99:I99)</f>
        <v>0</v>
      </c>
      <c r="R99" s="82">
        <v>96.069587628866003</v>
      </c>
      <c r="S99" s="82">
        <v>3.0927835051546402</v>
      </c>
      <c r="T99" s="82">
        <v>0.83762886597938002</v>
      </c>
      <c r="U99" s="82">
        <v>0</v>
      </c>
      <c r="V99" s="82">
        <v>0</v>
      </c>
      <c r="W99" s="82">
        <v>0</v>
      </c>
      <c r="Y99" s="113">
        <f t="shared" ref="Y99:Y103" si="107">D99-R99</f>
        <v>-1.1432373833668095</v>
      </c>
      <c r="Z99" s="113">
        <f t="shared" ref="Z99:Z103" si="108">E99-S99</f>
        <v>1.48986788600739</v>
      </c>
      <c r="AA99" s="113">
        <f t="shared" ref="AA99:AA103" si="109">F99-T99</f>
        <v>-0.34663050264059103</v>
      </c>
      <c r="AB99" s="113">
        <f t="shared" ref="AB99:AB103" si="110">G99-U99</f>
        <v>0</v>
      </c>
      <c r="AC99" s="113">
        <f t="shared" ref="AC99:AC103" si="111">H99-V99</f>
        <v>0</v>
      </c>
      <c r="AD99" s="113">
        <f t="shared" ref="AD99:AD103" si="112">I99-W99</f>
        <v>0</v>
      </c>
    </row>
    <row r="100" spans="1:30" ht="11.1" customHeight="1">
      <c r="A100" s="82" t="s">
        <v>50</v>
      </c>
      <c r="B100" s="290"/>
      <c r="C100" s="82" t="s">
        <v>52</v>
      </c>
      <c r="D100" s="90">
        <v>0</v>
      </c>
      <c r="E100" s="90">
        <v>0</v>
      </c>
      <c r="F100" s="90">
        <v>0</v>
      </c>
      <c r="G100" s="90">
        <f>'6.7'!D60</f>
        <v>98.167888074616897</v>
      </c>
      <c r="H100" s="90">
        <f>'6.7'!D61</f>
        <v>1.63224516988674</v>
      </c>
      <c r="I100" s="90">
        <f>'6.7'!D62</f>
        <v>0.19986675549633601</v>
      </c>
      <c r="K100" s="107"/>
      <c r="M100" s="112">
        <f t="shared" si="105"/>
        <v>0</v>
      </c>
      <c r="N100" s="112">
        <f t="shared" si="106"/>
        <v>99.999999999999972</v>
      </c>
      <c r="R100" s="82">
        <v>0</v>
      </c>
      <c r="S100" s="82">
        <v>0</v>
      </c>
      <c r="T100" s="82">
        <v>0</v>
      </c>
      <c r="U100" s="82">
        <v>98.225329389620896</v>
      </c>
      <c r="V100" s="82">
        <v>1.5057811239580501</v>
      </c>
      <c r="W100" s="82">
        <v>0.26888948642108002</v>
      </c>
      <c r="Y100" s="113">
        <f t="shared" si="107"/>
        <v>0</v>
      </c>
      <c r="Z100" s="113">
        <f t="shared" si="108"/>
        <v>0</v>
      </c>
      <c r="AA100" s="113">
        <f t="shared" si="109"/>
        <v>0</v>
      </c>
      <c r="AB100" s="113">
        <f t="shared" si="110"/>
        <v>-5.7441315003998739E-2</v>
      </c>
      <c r="AC100" s="113">
        <f t="shared" si="111"/>
        <v>0.12646404592868987</v>
      </c>
      <c r="AD100" s="113">
        <f t="shared" si="112"/>
        <v>-6.9022730924744008E-2</v>
      </c>
    </row>
    <row r="101" spans="1:30" ht="11.1" customHeight="1">
      <c r="A101" s="82" t="s">
        <v>50</v>
      </c>
      <c r="B101" s="84" t="s">
        <v>41</v>
      </c>
      <c r="C101" s="82" t="s">
        <v>50</v>
      </c>
      <c r="D101" s="90"/>
      <c r="E101" s="90"/>
      <c r="F101" s="90"/>
      <c r="G101" s="90"/>
      <c r="H101" s="90"/>
      <c r="I101" s="90"/>
      <c r="K101" s="107"/>
      <c r="M101" s="112">
        <f t="shared" si="105"/>
        <v>0</v>
      </c>
      <c r="N101" s="112">
        <f t="shared" si="106"/>
        <v>0</v>
      </c>
      <c r="R101" s="82" t="s">
        <v>58</v>
      </c>
      <c r="S101" s="82" t="s">
        <v>58</v>
      </c>
      <c r="T101" s="82" t="s">
        <v>58</v>
      </c>
      <c r="U101" s="82" t="s">
        <v>58</v>
      </c>
      <c r="V101" s="82" t="s">
        <v>58</v>
      </c>
      <c r="W101" s="82" t="s">
        <v>58</v>
      </c>
      <c r="Y101" s="113"/>
      <c r="Z101" s="113"/>
      <c r="AA101" s="113"/>
      <c r="AB101" s="113"/>
      <c r="AC101" s="113"/>
      <c r="AD101" s="113"/>
    </row>
    <row r="102" spans="1:30" ht="11.1" customHeight="1">
      <c r="A102" s="82" t="s">
        <v>50</v>
      </c>
      <c r="B102" s="290">
        <v>16</v>
      </c>
      <c r="C102" s="82" t="s">
        <v>51</v>
      </c>
      <c r="D102" s="90">
        <f>'6.7'!E57</f>
        <v>94.241245136186805</v>
      </c>
      <c r="E102" s="90">
        <f>'6.7'!E58</f>
        <v>4.5914396887159503</v>
      </c>
      <c r="F102" s="90">
        <f>'6.7'!E59</f>
        <v>1.1673151750972799</v>
      </c>
      <c r="G102" s="90">
        <v>0</v>
      </c>
      <c r="H102" s="90">
        <v>0</v>
      </c>
      <c r="I102" s="90">
        <v>0</v>
      </c>
      <c r="K102" s="107"/>
      <c r="M102" s="112">
        <f t="shared" si="105"/>
        <v>100.00000000000004</v>
      </c>
      <c r="N102" s="112">
        <f t="shared" si="106"/>
        <v>0</v>
      </c>
      <c r="R102" s="82">
        <v>95.205479452054803</v>
      </c>
      <c r="S102" s="82">
        <v>3.99543378995434</v>
      </c>
      <c r="T102" s="82">
        <v>0.79908675799087003</v>
      </c>
      <c r="U102" s="82">
        <v>0</v>
      </c>
      <c r="V102" s="82">
        <v>0</v>
      </c>
      <c r="W102" s="82">
        <v>0</v>
      </c>
      <c r="Y102" s="113">
        <f t="shared" si="107"/>
        <v>-0.96423431586799779</v>
      </c>
      <c r="Z102" s="113">
        <f t="shared" si="108"/>
        <v>0.59600589876161036</v>
      </c>
      <c r="AA102" s="113">
        <f t="shared" si="109"/>
        <v>0.36822841710640986</v>
      </c>
      <c r="AB102" s="113">
        <f t="shared" si="110"/>
        <v>0</v>
      </c>
      <c r="AC102" s="113">
        <f t="shared" si="111"/>
        <v>0</v>
      </c>
      <c r="AD102" s="113">
        <f t="shared" si="112"/>
        <v>0</v>
      </c>
    </row>
    <row r="103" spans="1:30" ht="11.1" customHeight="1">
      <c r="A103" s="82" t="s">
        <v>50</v>
      </c>
      <c r="B103" s="290"/>
      <c r="C103" s="82" t="s">
        <v>52</v>
      </c>
      <c r="D103" s="90">
        <v>0</v>
      </c>
      <c r="E103" s="90">
        <v>0</v>
      </c>
      <c r="F103" s="90">
        <v>0</v>
      </c>
      <c r="G103" s="90">
        <f>'6.7'!E60</f>
        <v>97.316521176850998</v>
      </c>
      <c r="H103" s="90">
        <f>'6.7'!E61</f>
        <v>2.3924991917232501</v>
      </c>
      <c r="I103" s="90">
        <f>'6.7'!E62</f>
        <v>0.29097963142580002</v>
      </c>
      <c r="K103" s="107"/>
      <c r="M103" s="112">
        <f t="shared" si="105"/>
        <v>0</v>
      </c>
      <c r="N103" s="112">
        <f t="shared" si="106"/>
        <v>100.00000000000004</v>
      </c>
      <c r="R103" s="82">
        <v>0</v>
      </c>
      <c r="S103" s="82">
        <v>0</v>
      </c>
      <c r="T103" s="82">
        <v>0</v>
      </c>
      <c r="U103" s="82">
        <v>97.433155080213893</v>
      </c>
      <c r="V103" s="82">
        <v>2.1925133689839602</v>
      </c>
      <c r="W103" s="82">
        <v>0.37433155080213998</v>
      </c>
      <c r="Y103" s="113">
        <f t="shared" si="107"/>
        <v>0</v>
      </c>
      <c r="Z103" s="113">
        <f t="shared" si="108"/>
        <v>0</v>
      </c>
      <c r="AA103" s="113">
        <f t="shared" si="109"/>
        <v>0</v>
      </c>
      <c r="AB103" s="113">
        <f t="shared" si="110"/>
        <v>-0.11663390336289581</v>
      </c>
      <c r="AC103" s="113">
        <f t="shared" si="111"/>
        <v>0.19998582273928989</v>
      </c>
      <c r="AD103" s="113">
        <f t="shared" si="112"/>
        <v>-8.3351919376339956E-2</v>
      </c>
    </row>
    <row r="104" spans="1:30" ht="11.1" customHeight="1">
      <c r="A104" s="82" t="s">
        <v>50</v>
      </c>
      <c r="B104" s="84" t="s">
        <v>41</v>
      </c>
      <c r="C104" s="82" t="s">
        <v>50</v>
      </c>
      <c r="D104" s="90"/>
      <c r="E104" s="90"/>
      <c r="F104" s="90"/>
      <c r="G104" s="90"/>
      <c r="H104" s="90"/>
      <c r="I104" s="90"/>
      <c r="K104" s="107"/>
      <c r="M104" s="112">
        <f t="shared" si="105"/>
        <v>0</v>
      </c>
      <c r="N104" s="112">
        <f t="shared" si="106"/>
        <v>0</v>
      </c>
      <c r="R104" s="82" t="s">
        <v>58</v>
      </c>
      <c r="S104" s="82" t="s">
        <v>58</v>
      </c>
      <c r="T104" s="82" t="s">
        <v>58</v>
      </c>
      <c r="U104" s="82" t="s">
        <v>58</v>
      </c>
      <c r="V104" s="82" t="s">
        <v>58</v>
      </c>
      <c r="W104" s="82" t="s">
        <v>58</v>
      </c>
      <c r="Y104" s="113"/>
      <c r="Z104" s="113"/>
      <c r="AA104" s="113"/>
      <c r="AB104" s="113"/>
      <c r="AC104" s="113"/>
      <c r="AD104" s="113"/>
    </row>
    <row r="105" spans="1:30" ht="11.1" customHeight="1">
      <c r="A105" s="82" t="s">
        <v>50</v>
      </c>
      <c r="B105" s="290">
        <v>17</v>
      </c>
      <c r="C105" s="82" t="s">
        <v>51</v>
      </c>
      <c r="D105" s="90">
        <f>'6.7'!F57</f>
        <v>94.141689373296998</v>
      </c>
      <c r="E105" s="90">
        <f>'6.7'!F58</f>
        <v>4.6321525885558597</v>
      </c>
      <c r="F105" s="90">
        <f>'6.7'!F59</f>
        <v>1.22615803814714</v>
      </c>
      <c r="G105" s="90">
        <v>0</v>
      </c>
      <c r="H105" s="90">
        <v>0</v>
      </c>
      <c r="I105" s="90">
        <v>0</v>
      </c>
      <c r="K105" s="107"/>
      <c r="M105" s="112">
        <f t="shared" ref="M105:M110" si="113">SUM(D105:F105)</f>
        <v>99.999999999999986</v>
      </c>
      <c r="N105" s="112">
        <f t="shared" ref="N105:N110" si="114">SUM(G105:I105)</f>
        <v>0</v>
      </c>
      <c r="R105" s="82">
        <v>93.192195931922001</v>
      </c>
      <c r="S105" s="82">
        <v>5.8115400581154004</v>
      </c>
      <c r="T105" s="82">
        <v>0.99626400996263997</v>
      </c>
      <c r="U105" s="82">
        <v>0</v>
      </c>
      <c r="V105" s="82">
        <v>0</v>
      </c>
      <c r="W105" s="82">
        <v>0</v>
      </c>
      <c r="Y105" s="113">
        <f t="shared" ref="Y105:Y109" si="115">D105-R105</f>
        <v>0.94949344137499736</v>
      </c>
      <c r="Z105" s="113">
        <f t="shared" ref="Z105:Z109" si="116">E105-S105</f>
        <v>-1.1793874695595408</v>
      </c>
      <c r="AA105" s="113">
        <f t="shared" ref="AA105:AA109" si="117">F105-T105</f>
        <v>0.2298940281845</v>
      </c>
      <c r="AB105" s="113">
        <f t="shared" ref="AB105:AB109" si="118">G105-U105</f>
        <v>0</v>
      </c>
      <c r="AC105" s="113">
        <f t="shared" ref="AC105:AC109" si="119">H105-V105</f>
        <v>0</v>
      </c>
      <c r="AD105" s="113">
        <f t="shared" ref="AD105:AD109" si="120">I105-W105</f>
        <v>0</v>
      </c>
    </row>
    <row r="106" spans="1:30" ht="11.1" customHeight="1">
      <c r="A106" s="82" t="s">
        <v>50</v>
      </c>
      <c r="B106" s="290"/>
      <c r="C106" s="82" t="s">
        <v>52</v>
      </c>
      <c r="D106" s="90">
        <v>0</v>
      </c>
      <c r="E106" s="90">
        <v>0</v>
      </c>
      <c r="F106" s="90">
        <v>0</v>
      </c>
      <c r="G106" s="90">
        <f>'6.7'!F60</f>
        <v>95.582106140594604</v>
      </c>
      <c r="H106" s="90">
        <f>'6.7'!F61</f>
        <v>4.08446790775215</v>
      </c>
      <c r="I106" s="90">
        <f>'6.7'!F62</f>
        <v>0.33342595165323702</v>
      </c>
      <c r="K106" s="107"/>
      <c r="M106" s="112">
        <f t="shared" si="113"/>
        <v>0</v>
      </c>
      <c r="N106" s="112">
        <f t="shared" si="114"/>
        <v>100</v>
      </c>
      <c r="R106" s="82">
        <v>0</v>
      </c>
      <c r="S106" s="82">
        <v>0</v>
      </c>
      <c r="T106" s="82">
        <v>0</v>
      </c>
      <c r="U106" s="82">
        <v>94.694371595723197</v>
      </c>
      <c r="V106" s="82">
        <v>4.5592091991123702</v>
      </c>
      <c r="W106" s="82">
        <v>0.74641920516440996</v>
      </c>
      <c r="Y106" s="113">
        <f t="shared" si="115"/>
        <v>0</v>
      </c>
      <c r="Z106" s="113">
        <f t="shared" si="116"/>
        <v>0</v>
      </c>
      <c r="AA106" s="113">
        <f t="shared" si="117"/>
        <v>0</v>
      </c>
      <c r="AB106" s="113">
        <f t="shared" si="118"/>
        <v>0.88773454487140668</v>
      </c>
      <c r="AC106" s="113">
        <f t="shared" si="119"/>
        <v>-0.47474129136022025</v>
      </c>
      <c r="AD106" s="113">
        <f t="shared" si="120"/>
        <v>-0.41299325351117294</v>
      </c>
    </row>
    <row r="107" spans="1:30" ht="11.1" customHeight="1">
      <c r="A107" s="82" t="s">
        <v>50</v>
      </c>
      <c r="B107" s="84" t="s">
        <v>41</v>
      </c>
      <c r="C107" s="82" t="s">
        <v>50</v>
      </c>
      <c r="D107" s="90"/>
      <c r="E107" s="90"/>
      <c r="F107" s="90"/>
      <c r="G107" s="90"/>
      <c r="H107" s="90"/>
      <c r="I107" s="90"/>
      <c r="K107" s="107"/>
      <c r="M107" s="112">
        <f t="shared" si="113"/>
        <v>0</v>
      </c>
      <c r="N107" s="112">
        <f t="shared" si="114"/>
        <v>0</v>
      </c>
      <c r="R107" s="82" t="s">
        <v>58</v>
      </c>
      <c r="S107" s="82" t="s">
        <v>58</v>
      </c>
      <c r="T107" s="82" t="s">
        <v>58</v>
      </c>
      <c r="U107" s="82" t="s">
        <v>58</v>
      </c>
      <c r="V107" s="82" t="s">
        <v>58</v>
      </c>
      <c r="W107" s="82" t="s">
        <v>58</v>
      </c>
      <c r="Y107" s="113"/>
      <c r="Z107" s="113"/>
      <c r="AA107" s="113"/>
      <c r="AB107" s="113"/>
      <c r="AC107" s="113"/>
      <c r="AD107" s="113"/>
    </row>
    <row r="108" spans="1:30" ht="11.1" customHeight="1">
      <c r="A108" s="82" t="s">
        <v>50</v>
      </c>
      <c r="B108" s="290">
        <v>18</v>
      </c>
      <c r="C108" s="82" t="s">
        <v>51</v>
      </c>
      <c r="D108" s="90">
        <f>'6.7'!G57</f>
        <v>89.875666074600403</v>
      </c>
      <c r="E108" s="90">
        <f>'6.7'!G58</f>
        <v>8.8809946714032009</v>
      </c>
      <c r="F108" s="90">
        <f>'6.7'!G59</f>
        <v>1.2433392539964501</v>
      </c>
      <c r="G108" s="90">
        <v>0</v>
      </c>
      <c r="H108" s="90">
        <v>0</v>
      </c>
      <c r="I108" s="90">
        <v>0</v>
      </c>
      <c r="K108" s="107"/>
      <c r="M108" s="112">
        <f t="shared" si="113"/>
        <v>100.00000000000006</v>
      </c>
      <c r="N108" s="112">
        <f t="shared" si="114"/>
        <v>0</v>
      </c>
      <c r="R108" s="82">
        <v>88.962264150943398</v>
      </c>
      <c r="S108" s="82">
        <v>9.3396226415094308</v>
      </c>
      <c r="T108" s="82">
        <v>1.6981132075471701</v>
      </c>
      <c r="U108" s="82">
        <v>0</v>
      </c>
      <c r="V108" s="82">
        <v>0</v>
      </c>
      <c r="W108" s="82">
        <v>0</v>
      </c>
      <c r="Y108" s="113">
        <f t="shared" si="115"/>
        <v>0.91340192365700545</v>
      </c>
      <c r="Z108" s="113">
        <f t="shared" si="116"/>
        <v>-0.45862797010622991</v>
      </c>
      <c r="AA108" s="113">
        <f t="shared" si="117"/>
        <v>-0.45477395355072003</v>
      </c>
      <c r="AB108" s="113">
        <f t="shared" si="118"/>
        <v>0</v>
      </c>
      <c r="AC108" s="113">
        <f t="shared" si="119"/>
        <v>0</v>
      </c>
      <c r="AD108" s="113">
        <f t="shared" si="120"/>
        <v>0</v>
      </c>
    </row>
    <row r="109" spans="1:30" ht="11.1" customHeight="1">
      <c r="A109" s="82" t="s">
        <v>50</v>
      </c>
      <c r="B109" s="290"/>
      <c r="C109" s="82" t="s">
        <v>52</v>
      </c>
      <c r="D109" s="90">
        <v>0</v>
      </c>
      <c r="E109" s="90">
        <v>0</v>
      </c>
      <c r="F109" s="90">
        <v>0</v>
      </c>
      <c r="G109" s="90">
        <f>'6.7'!G60</f>
        <v>92.853185595567894</v>
      </c>
      <c r="H109" s="90">
        <f>'6.7'!G61</f>
        <v>6.6204986149584499</v>
      </c>
      <c r="I109" s="90">
        <f>'6.7'!G62</f>
        <v>0.52631578947368396</v>
      </c>
      <c r="K109" s="107"/>
      <c r="M109" s="112">
        <f t="shared" si="113"/>
        <v>0</v>
      </c>
      <c r="N109" s="112">
        <f t="shared" si="114"/>
        <v>100.00000000000003</v>
      </c>
      <c r="R109" s="82">
        <v>0</v>
      </c>
      <c r="S109" s="82">
        <v>0</v>
      </c>
      <c r="T109" s="82">
        <v>0</v>
      </c>
      <c r="U109" s="82">
        <v>91.175195143105</v>
      </c>
      <c r="V109" s="82">
        <v>7.82740676496097</v>
      </c>
      <c r="W109" s="82">
        <v>0.99739809193409001</v>
      </c>
      <c r="Y109" s="113">
        <f t="shared" si="115"/>
        <v>0</v>
      </c>
      <c r="Z109" s="113">
        <f t="shared" si="116"/>
        <v>0</v>
      </c>
      <c r="AA109" s="113">
        <f t="shared" si="117"/>
        <v>0</v>
      </c>
      <c r="AB109" s="113">
        <f t="shared" si="118"/>
        <v>1.6779904524628932</v>
      </c>
      <c r="AC109" s="113">
        <f t="shared" si="119"/>
        <v>-1.2069081500025201</v>
      </c>
      <c r="AD109" s="113">
        <f t="shared" si="120"/>
        <v>-0.47108230246040605</v>
      </c>
    </row>
    <row r="110" spans="1:30" ht="11.1" customHeight="1">
      <c r="A110" s="82" t="s">
        <v>50</v>
      </c>
      <c r="B110" s="84" t="s">
        <v>41</v>
      </c>
      <c r="C110" s="82" t="s">
        <v>50</v>
      </c>
      <c r="D110" s="90"/>
      <c r="E110" s="90"/>
      <c r="F110" s="90"/>
      <c r="G110" s="90"/>
      <c r="H110" s="90"/>
      <c r="I110" s="90"/>
      <c r="K110" s="107"/>
      <c r="M110" s="112">
        <f t="shared" si="113"/>
        <v>0</v>
      </c>
      <c r="N110" s="112">
        <f t="shared" si="114"/>
        <v>0</v>
      </c>
      <c r="R110" s="82" t="s">
        <v>58</v>
      </c>
      <c r="S110" s="82" t="s">
        <v>58</v>
      </c>
      <c r="T110" s="82" t="s">
        <v>58</v>
      </c>
      <c r="U110" s="82" t="s">
        <v>58</v>
      </c>
      <c r="V110" s="82" t="s">
        <v>58</v>
      </c>
      <c r="W110" s="82" t="s">
        <v>58</v>
      </c>
      <c r="Y110" s="113"/>
      <c r="Z110" s="113"/>
      <c r="AA110" s="113"/>
      <c r="AB110" s="113"/>
      <c r="AC110" s="113"/>
      <c r="AD110" s="113"/>
    </row>
    <row r="111" spans="1:30" ht="11.1" customHeight="1">
      <c r="A111" s="82" t="s">
        <v>50</v>
      </c>
      <c r="B111" s="290">
        <v>19</v>
      </c>
      <c r="C111" s="82" t="s">
        <v>51</v>
      </c>
      <c r="D111" s="90">
        <f>'6.7'!H57</f>
        <v>83.169164882226994</v>
      </c>
      <c r="E111" s="90">
        <f>'6.7'!H58</f>
        <v>14.860813704496801</v>
      </c>
      <c r="F111" s="90">
        <f>'6.7'!H59</f>
        <v>1.9700214132762299</v>
      </c>
      <c r="G111" s="90">
        <v>0</v>
      </c>
      <c r="H111" s="90">
        <v>0</v>
      </c>
      <c r="I111" s="90">
        <v>0</v>
      </c>
      <c r="K111" s="107"/>
      <c r="M111" s="112">
        <f t="shared" ref="M111:M116" si="121">SUM(D111:F111)</f>
        <v>100.00000000000003</v>
      </c>
      <c r="N111" s="112">
        <f t="shared" ref="N111:N116" si="122">SUM(G111:I111)</f>
        <v>0</v>
      </c>
      <c r="R111" s="82">
        <v>82.623445156426698</v>
      </c>
      <c r="S111" s="82">
        <v>14.361100640784001</v>
      </c>
      <c r="T111" s="82">
        <v>3.0154542027893001</v>
      </c>
      <c r="U111" s="82">
        <v>0</v>
      </c>
      <c r="V111" s="82">
        <v>0</v>
      </c>
      <c r="W111" s="82">
        <v>0</v>
      </c>
      <c r="Y111" s="113">
        <f t="shared" ref="Y111:Y115" si="123">D111-R111</f>
        <v>0.54571972580029637</v>
      </c>
      <c r="Z111" s="113">
        <f t="shared" ref="Z111:Z115" si="124">E111-S111</f>
        <v>0.49971306371280022</v>
      </c>
      <c r="AA111" s="113">
        <f t="shared" ref="AA111:AA115" si="125">F111-T111</f>
        <v>-1.0454327895130702</v>
      </c>
      <c r="AB111" s="113">
        <f t="shared" ref="AB111:AB115" si="126">G111-U111</f>
        <v>0</v>
      </c>
      <c r="AC111" s="113">
        <f t="shared" ref="AC111:AC115" si="127">H111-V111</f>
        <v>0</v>
      </c>
      <c r="AD111" s="113">
        <f t="shared" ref="AD111:AD115" si="128">I111-W111</f>
        <v>0</v>
      </c>
    </row>
    <row r="112" spans="1:30" ht="11.1" customHeight="1">
      <c r="A112" s="82" t="s">
        <v>50</v>
      </c>
      <c r="B112" s="290"/>
      <c r="C112" s="82" t="s">
        <v>52</v>
      </c>
      <c r="D112" s="90">
        <v>0</v>
      </c>
      <c r="E112" s="90">
        <v>0</v>
      </c>
      <c r="F112" s="90">
        <v>0</v>
      </c>
      <c r="G112" s="90">
        <f>'6.7'!H60</f>
        <v>82.703610411419007</v>
      </c>
      <c r="H112" s="90">
        <f>'6.7'!H61</f>
        <v>16.0159529806885</v>
      </c>
      <c r="I112" s="90">
        <f>'6.7'!H62</f>
        <v>1.28043660789253</v>
      </c>
      <c r="K112" s="107"/>
      <c r="M112" s="112">
        <f t="shared" si="121"/>
        <v>0</v>
      </c>
      <c r="N112" s="112">
        <f t="shared" si="122"/>
        <v>100.00000000000003</v>
      </c>
      <c r="R112" s="82">
        <v>0</v>
      </c>
      <c r="S112" s="82">
        <v>0</v>
      </c>
      <c r="T112" s="82">
        <v>0</v>
      </c>
      <c r="U112" s="82">
        <v>84.401962442903098</v>
      </c>
      <c r="V112" s="82">
        <v>13.398748096768699</v>
      </c>
      <c r="W112" s="82">
        <v>2.1992894603281998</v>
      </c>
      <c r="Y112" s="113">
        <f t="shared" si="123"/>
        <v>0</v>
      </c>
      <c r="Z112" s="113">
        <f t="shared" si="124"/>
        <v>0</v>
      </c>
      <c r="AA112" s="113">
        <f t="shared" si="125"/>
        <v>0</v>
      </c>
      <c r="AB112" s="113">
        <f t="shared" si="126"/>
        <v>-1.6983520314840916</v>
      </c>
      <c r="AC112" s="113">
        <f t="shared" si="127"/>
        <v>2.6172048839198006</v>
      </c>
      <c r="AD112" s="113">
        <f t="shared" si="128"/>
        <v>-0.91885285243566983</v>
      </c>
    </row>
    <row r="113" spans="1:30" ht="11.1" customHeight="1">
      <c r="A113" s="82" t="s">
        <v>50</v>
      </c>
      <c r="B113" s="84" t="s">
        <v>41</v>
      </c>
      <c r="C113" s="82" t="s">
        <v>50</v>
      </c>
      <c r="D113" s="90"/>
      <c r="E113" s="90"/>
      <c r="F113" s="90"/>
      <c r="G113" s="90"/>
      <c r="H113" s="90"/>
      <c r="I113" s="90"/>
      <c r="K113" s="107"/>
      <c r="M113" s="112">
        <f t="shared" si="121"/>
        <v>0</v>
      </c>
      <c r="N113" s="112">
        <f t="shared" si="122"/>
        <v>0</v>
      </c>
      <c r="R113" s="82" t="s">
        <v>58</v>
      </c>
      <c r="S113" s="82" t="s">
        <v>58</v>
      </c>
      <c r="T113" s="82" t="s">
        <v>58</v>
      </c>
      <c r="U113" s="82" t="s">
        <v>58</v>
      </c>
      <c r="V113" s="82" t="s">
        <v>58</v>
      </c>
      <c r="W113" s="82" t="s">
        <v>58</v>
      </c>
      <c r="Y113" s="113"/>
      <c r="Z113" s="113"/>
      <c r="AA113" s="113"/>
      <c r="AB113" s="113"/>
      <c r="AC113" s="113"/>
      <c r="AD113" s="113"/>
    </row>
    <row r="114" spans="1:30" ht="11.1" customHeight="1">
      <c r="A114" s="82" t="s">
        <v>50</v>
      </c>
      <c r="B114" s="290">
        <v>20</v>
      </c>
      <c r="C114" s="82" t="s">
        <v>51</v>
      </c>
      <c r="D114" s="90">
        <f>'6.7'!I57</f>
        <v>68.871595330739297</v>
      </c>
      <c r="E114" s="90">
        <f>'6.7'!I58</f>
        <v>28.210116731517498</v>
      </c>
      <c r="F114" s="90">
        <f>'6.7'!I59</f>
        <v>2.9182879377431901</v>
      </c>
      <c r="G114" s="90">
        <v>0</v>
      </c>
      <c r="H114" s="90">
        <v>0</v>
      </c>
      <c r="I114" s="90">
        <v>0</v>
      </c>
      <c r="K114" s="107"/>
      <c r="M114" s="112">
        <f t="shared" si="121"/>
        <v>99.999999999999986</v>
      </c>
      <c r="N114" s="112">
        <f t="shared" si="122"/>
        <v>0</v>
      </c>
      <c r="R114" s="82">
        <v>75.662251655629206</v>
      </c>
      <c r="S114" s="82">
        <v>20.331125827814599</v>
      </c>
      <c r="T114" s="82">
        <v>4.0066225165562903</v>
      </c>
      <c r="U114" s="82">
        <v>0</v>
      </c>
      <c r="V114" s="82">
        <v>0</v>
      </c>
      <c r="W114" s="82">
        <v>0</v>
      </c>
      <c r="Y114" s="113">
        <f t="shared" si="123"/>
        <v>-6.790656324889909</v>
      </c>
      <c r="Z114" s="113">
        <f t="shared" si="124"/>
        <v>7.8789909037028991</v>
      </c>
      <c r="AA114" s="113">
        <f>F114-T114</f>
        <v>-1.0883345788131003</v>
      </c>
      <c r="AB114" s="113">
        <f t="shared" si="126"/>
        <v>0</v>
      </c>
      <c r="AC114" s="113">
        <f t="shared" si="127"/>
        <v>0</v>
      </c>
      <c r="AD114" s="113">
        <f t="shared" si="128"/>
        <v>0</v>
      </c>
    </row>
    <row r="115" spans="1:30" ht="11.1" customHeight="1">
      <c r="A115" s="82" t="s">
        <v>50</v>
      </c>
      <c r="B115" s="290"/>
      <c r="C115" s="82" t="s">
        <v>52</v>
      </c>
      <c r="D115" s="90">
        <v>0</v>
      </c>
      <c r="E115" s="90">
        <v>0</v>
      </c>
      <c r="F115" s="90">
        <v>0</v>
      </c>
      <c r="G115" s="90">
        <f>'6.7'!I60</f>
        <v>67.483696874297294</v>
      </c>
      <c r="H115" s="90">
        <f>'6.7'!I61</f>
        <v>30.7173375309197</v>
      </c>
      <c r="I115" s="90">
        <f>'6.7'!I62</f>
        <v>1.7989655947830001</v>
      </c>
      <c r="K115" s="107"/>
      <c r="M115" s="112">
        <f t="shared" si="121"/>
        <v>0</v>
      </c>
      <c r="N115" s="112">
        <f t="shared" si="122"/>
        <v>100</v>
      </c>
      <c r="R115" s="82">
        <v>0</v>
      </c>
      <c r="S115" s="82">
        <v>0</v>
      </c>
      <c r="T115" s="82">
        <v>0</v>
      </c>
      <c r="U115" s="82">
        <v>75.819996830930094</v>
      </c>
      <c r="V115" s="82">
        <v>21.090160038028799</v>
      </c>
      <c r="W115" s="82">
        <v>3.0898431310410399</v>
      </c>
      <c r="Y115" s="113">
        <f t="shared" si="123"/>
        <v>0</v>
      </c>
      <c r="Z115" s="113">
        <f t="shared" si="124"/>
        <v>0</v>
      </c>
      <c r="AA115" s="113">
        <f t="shared" si="125"/>
        <v>0</v>
      </c>
      <c r="AB115" s="113">
        <f t="shared" si="126"/>
        <v>-8.3362999566328</v>
      </c>
      <c r="AC115" s="113">
        <f t="shared" si="127"/>
        <v>9.6271774928909011</v>
      </c>
      <c r="AD115" s="113">
        <f t="shared" si="128"/>
        <v>-1.2908775362580398</v>
      </c>
    </row>
    <row r="116" spans="1:30" ht="11.1" customHeight="1">
      <c r="A116" s="82" t="s">
        <v>50</v>
      </c>
      <c r="B116" s="84" t="s">
        <v>41</v>
      </c>
      <c r="C116" s="82" t="s">
        <v>50</v>
      </c>
      <c r="D116" s="90"/>
      <c r="E116" s="90"/>
      <c r="F116" s="90"/>
      <c r="G116" s="90"/>
      <c r="H116" s="90"/>
      <c r="I116" s="90"/>
      <c r="K116" s="107"/>
      <c r="M116" s="112">
        <f t="shared" si="121"/>
        <v>0</v>
      </c>
      <c r="N116" s="112">
        <f t="shared" si="122"/>
        <v>0</v>
      </c>
      <c r="R116" s="82" t="s">
        <v>58</v>
      </c>
      <c r="S116" s="82" t="s">
        <v>58</v>
      </c>
      <c r="T116" s="82" t="s">
        <v>58</v>
      </c>
      <c r="U116" s="82" t="s">
        <v>58</v>
      </c>
      <c r="V116" s="82" t="s">
        <v>58</v>
      </c>
      <c r="W116" s="82" t="s">
        <v>58</v>
      </c>
      <c r="Y116" s="113"/>
      <c r="Z116" s="113"/>
      <c r="AA116" s="113"/>
      <c r="AB116" s="113"/>
      <c r="AC116" s="113"/>
      <c r="AD116" s="113"/>
    </row>
    <row r="117" spans="1:30" ht="11.1" customHeight="1">
      <c r="A117" s="82" t="s">
        <v>50</v>
      </c>
      <c r="B117" s="290">
        <v>21</v>
      </c>
      <c r="C117" s="82" t="s">
        <v>51</v>
      </c>
      <c r="D117" s="90">
        <f>'6.7'!J57</f>
        <v>57.075471698113198</v>
      </c>
      <c r="E117" s="90">
        <f>'6.7'!J58</f>
        <v>38.443396226415103</v>
      </c>
      <c r="F117" s="90">
        <f>'6.7'!J59</f>
        <v>4.4811320754716997</v>
      </c>
      <c r="G117" s="90">
        <v>0</v>
      </c>
      <c r="H117" s="90">
        <v>0</v>
      </c>
      <c r="I117" s="90">
        <v>0</v>
      </c>
      <c r="K117" s="107"/>
      <c r="M117" s="112">
        <f t="shared" ref="M117:M122" si="129">SUM(D117:F117)</f>
        <v>100.00000000000001</v>
      </c>
      <c r="N117" s="112">
        <f t="shared" ref="N117:N122" si="130">SUM(G117:I117)</f>
        <v>0</v>
      </c>
      <c r="R117" s="82">
        <v>64.360738862730898</v>
      </c>
      <c r="S117" s="82">
        <v>29.192321622600499</v>
      </c>
      <c r="T117" s="82">
        <v>6.4469395146685997</v>
      </c>
      <c r="U117" s="82">
        <v>0</v>
      </c>
      <c r="V117" s="82">
        <v>0</v>
      </c>
      <c r="W117" s="82">
        <v>0</v>
      </c>
      <c r="Y117" s="113">
        <f t="shared" ref="Y117:Y121" si="131">D117-R117</f>
        <v>-7.2852671646177001</v>
      </c>
      <c r="Z117" s="113">
        <f t="shared" ref="Z117:Z121" si="132">E117-S117</f>
        <v>9.2510746038146046</v>
      </c>
      <c r="AA117" s="113">
        <f t="shared" ref="AA117:AA121" si="133">F117-T117</f>
        <v>-1.9658074391969</v>
      </c>
      <c r="AB117" s="113">
        <f t="shared" ref="AB117:AB121" si="134">G117-U117</f>
        <v>0</v>
      </c>
      <c r="AC117" s="113">
        <f t="shared" ref="AC117:AC121" si="135">H117-V117</f>
        <v>0</v>
      </c>
      <c r="AD117" s="113">
        <f t="shared" ref="AD117:AD121" si="136">I117-W117</f>
        <v>0</v>
      </c>
    </row>
    <row r="118" spans="1:30" ht="11.1" customHeight="1">
      <c r="A118" s="82" t="s">
        <v>50</v>
      </c>
      <c r="B118" s="290"/>
      <c r="C118" s="82" t="s">
        <v>52</v>
      </c>
      <c r="D118" s="90">
        <v>0</v>
      </c>
      <c r="E118" s="90">
        <v>0</v>
      </c>
      <c r="F118" s="90">
        <v>0</v>
      </c>
      <c r="G118" s="90">
        <f>'6.7'!J60</f>
        <v>55.453905700211102</v>
      </c>
      <c r="H118" s="90">
        <f>'6.7'!J61</f>
        <v>40.763546798029601</v>
      </c>
      <c r="I118" s="90">
        <f>'6.7'!J62</f>
        <v>3.78254750175932</v>
      </c>
      <c r="K118" s="107"/>
      <c r="M118" s="112">
        <f t="shared" si="129"/>
        <v>0</v>
      </c>
      <c r="N118" s="112">
        <f t="shared" si="130"/>
        <v>100.00000000000003</v>
      </c>
      <c r="R118" s="82">
        <v>0</v>
      </c>
      <c r="S118" s="82">
        <v>0</v>
      </c>
      <c r="T118" s="82">
        <v>0</v>
      </c>
      <c r="U118" s="82">
        <v>63.657870791628802</v>
      </c>
      <c r="V118" s="82">
        <v>30.664240218380399</v>
      </c>
      <c r="W118" s="82">
        <v>5.6778889899909002</v>
      </c>
      <c r="Y118" s="113">
        <f t="shared" si="131"/>
        <v>0</v>
      </c>
      <c r="Z118" s="113">
        <f t="shared" si="132"/>
        <v>0</v>
      </c>
      <c r="AA118" s="113">
        <f t="shared" si="133"/>
        <v>0</v>
      </c>
      <c r="AB118" s="113">
        <f t="shared" si="134"/>
        <v>-8.2039650914177003</v>
      </c>
      <c r="AC118" s="113">
        <f t="shared" si="135"/>
        <v>10.099306579649202</v>
      </c>
      <c r="AD118" s="113">
        <f t="shared" si="136"/>
        <v>-1.8953414882315802</v>
      </c>
    </row>
    <row r="119" spans="1:30" ht="11.1" customHeight="1">
      <c r="A119" s="82" t="s">
        <v>50</v>
      </c>
      <c r="B119" s="84" t="s">
        <v>41</v>
      </c>
      <c r="C119" s="82" t="s">
        <v>50</v>
      </c>
      <c r="D119" s="90"/>
      <c r="E119" s="90"/>
      <c r="F119" s="90"/>
      <c r="G119" s="90"/>
      <c r="H119" s="90"/>
      <c r="I119" s="90"/>
      <c r="K119" s="107"/>
      <c r="M119" s="112">
        <f t="shared" si="129"/>
        <v>0</v>
      </c>
      <c r="N119" s="112">
        <f t="shared" si="130"/>
        <v>0</v>
      </c>
      <c r="R119" s="82" t="s">
        <v>58</v>
      </c>
      <c r="S119" s="82" t="s">
        <v>58</v>
      </c>
      <c r="T119" s="82" t="s">
        <v>58</v>
      </c>
      <c r="U119" s="82" t="s">
        <v>58</v>
      </c>
      <c r="V119" s="82" t="s">
        <v>58</v>
      </c>
      <c r="W119" s="82" t="s">
        <v>58</v>
      </c>
      <c r="Y119" s="113"/>
      <c r="Z119" s="113"/>
      <c r="AA119" s="113"/>
      <c r="AB119" s="113"/>
      <c r="AC119" s="113"/>
      <c r="AD119" s="113"/>
    </row>
    <row r="120" spans="1:30" ht="11.1" customHeight="1">
      <c r="A120" s="82" t="s">
        <v>50</v>
      </c>
      <c r="B120" s="290">
        <v>22</v>
      </c>
      <c r="C120" s="82" t="s">
        <v>51</v>
      </c>
      <c r="D120" s="90">
        <f>'6.7'!K57</f>
        <v>46.311049532386598</v>
      </c>
      <c r="E120" s="90">
        <f>'6.7'!K58</f>
        <v>47.904399030135103</v>
      </c>
      <c r="F120" s="90">
        <f>'6.7'!K59</f>
        <v>5.78455143747835</v>
      </c>
      <c r="G120" s="90">
        <v>0</v>
      </c>
      <c r="H120" s="90">
        <v>0</v>
      </c>
      <c r="I120" s="90">
        <v>0</v>
      </c>
      <c r="K120" s="107"/>
      <c r="M120" s="112">
        <f t="shared" si="129"/>
        <v>100.00000000000006</v>
      </c>
      <c r="N120" s="112">
        <f t="shared" si="130"/>
        <v>0</v>
      </c>
      <c r="R120" s="82">
        <v>52.990797546012303</v>
      </c>
      <c r="S120" s="82">
        <v>39.225460122699403</v>
      </c>
      <c r="T120" s="82">
        <v>7.78374233128834</v>
      </c>
      <c r="U120" s="82">
        <v>0</v>
      </c>
      <c r="V120" s="82">
        <v>0</v>
      </c>
      <c r="W120" s="82">
        <v>0</v>
      </c>
      <c r="Y120" s="113">
        <f t="shared" si="131"/>
        <v>-6.679748013625705</v>
      </c>
      <c r="Z120" s="113">
        <f t="shared" si="132"/>
        <v>8.6789389074357004</v>
      </c>
      <c r="AA120" s="113">
        <f t="shared" si="133"/>
        <v>-1.99919089380999</v>
      </c>
      <c r="AB120" s="113">
        <f t="shared" si="134"/>
        <v>0</v>
      </c>
      <c r="AC120" s="113">
        <f t="shared" si="135"/>
        <v>0</v>
      </c>
      <c r="AD120" s="113">
        <f t="shared" si="136"/>
        <v>0</v>
      </c>
    </row>
    <row r="121" spans="1:30" ht="11.1" customHeight="1">
      <c r="A121" s="82" t="s">
        <v>50</v>
      </c>
      <c r="B121" s="290"/>
      <c r="C121" s="82" t="s">
        <v>52</v>
      </c>
      <c r="D121" s="90">
        <v>0</v>
      </c>
      <c r="E121" s="90">
        <v>0</v>
      </c>
      <c r="F121" s="90">
        <v>0</v>
      </c>
      <c r="G121" s="90">
        <f>'6.7'!K60</f>
        <v>43.384308510638299</v>
      </c>
      <c r="H121" s="90">
        <f>'6.7'!K61</f>
        <v>51.313164893617</v>
      </c>
      <c r="I121" s="90">
        <f>'6.7'!K62</f>
        <v>5.3025265957446797</v>
      </c>
      <c r="K121" s="107"/>
      <c r="M121" s="112">
        <f t="shared" si="129"/>
        <v>0</v>
      </c>
      <c r="N121" s="112">
        <f t="shared" si="130"/>
        <v>99.999999999999986</v>
      </c>
      <c r="R121" s="82">
        <v>0</v>
      </c>
      <c r="S121" s="82">
        <v>0</v>
      </c>
      <c r="T121" s="82">
        <v>0</v>
      </c>
      <c r="U121" s="82">
        <v>52.166525063721302</v>
      </c>
      <c r="V121" s="82">
        <v>40.909090909090899</v>
      </c>
      <c r="W121" s="82">
        <v>6.9243840271877701</v>
      </c>
      <c r="Y121" s="113">
        <f t="shared" si="131"/>
        <v>0</v>
      </c>
      <c r="Z121" s="113">
        <f t="shared" si="132"/>
        <v>0</v>
      </c>
      <c r="AA121" s="113">
        <f t="shared" si="133"/>
        <v>0</v>
      </c>
      <c r="AB121" s="113">
        <f t="shared" si="134"/>
        <v>-8.7822165530830034</v>
      </c>
      <c r="AC121" s="113">
        <f t="shared" si="135"/>
        <v>10.4040739845261</v>
      </c>
      <c r="AD121" s="113">
        <f t="shared" si="136"/>
        <v>-1.6218574314430905</v>
      </c>
    </row>
    <row r="122" spans="1:30" ht="11.1" customHeight="1">
      <c r="A122" s="82" t="s">
        <v>50</v>
      </c>
      <c r="B122" s="84" t="s">
        <v>41</v>
      </c>
      <c r="C122" s="82" t="s">
        <v>50</v>
      </c>
      <c r="D122" s="90"/>
      <c r="E122" s="90"/>
      <c r="F122" s="90"/>
      <c r="G122" s="90"/>
      <c r="H122" s="90"/>
      <c r="I122" s="90"/>
      <c r="K122" s="107"/>
      <c r="M122" s="112">
        <f t="shared" si="129"/>
        <v>0</v>
      </c>
      <c r="N122" s="112">
        <f t="shared" si="130"/>
        <v>0</v>
      </c>
      <c r="R122" s="82" t="s">
        <v>58</v>
      </c>
      <c r="S122" s="82" t="s">
        <v>58</v>
      </c>
      <c r="T122" s="82" t="s">
        <v>58</v>
      </c>
      <c r="U122" s="82" t="s">
        <v>58</v>
      </c>
      <c r="V122" s="82" t="s">
        <v>58</v>
      </c>
      <c r="W122" s="82" t="s">
        <v>58</v>
      </c>
      <c r="Y122" s="113"/>
      <c r="Z122" s="113"/>
      <c r="AA122" s="113"/>
      <c r="AB122" s="113"/>
      <c r="AC122" s="113"/>
      <c r="AD122" s="113"/>
    </row>
    <row r="123" spans="1:30" ht="11.1" customHeight="1">
      <c r="A123" s="82" t="s">
        <v>50</v>
      </c>
      <c r="B123" s="290">
        <v>23</v>
      </c>
      <c r="C123" s="82" t="s">
        <v>51</v>
      </c>
      <c r="D123" s="90">
        <f>'6.7'!L57</f>
        <v>35.960214231063503</v>
      </c>
      <c r="E123" s="90">
        <f>'6.7'!L58</f>
        <v>54.514154552410098</v>
      </c>
      <c r="F123" s="90">
        <f>'6.7'!L59</f>
        <v>9.5256312165263992</v>
      </c>
      <c r="G123" s="90">
        <v>0</v>
      </c>
      <c r="H123" s="90">
        <v>0</v>
      </c>
      <c r="I123" s="90">
        <v>0</v>
      </c>
      <c r="K123" s="107"/>
      <c r="M123" s="112">
        <f t="shared" ref="M123:M128" si="137">SUM(D123:F123)</f>
        <v>100</v>
      </c>
      <c r="N123" s="112">
        <f t="shared" ref="N123:N128" si="138">SUM(G123:I123)</f>
        <v>0</v>
      </c>
      <c r="R123" s="82">
        <v>36.924219910847</v>
      </c>
      <c r="S123" s="82">
        <v>49.591381872214001</v>
      </c>
      <c r="T123" s="82">
        <v>13.4843982169391</v>
      </c>
      <c r="U123" s="82">
        <v>0</v>
      </c>
      <c r="V123" s="82">
        <v>0</v>
      </c>
      <c r="W123" s="82">
        <v>0</v>
      </c>
      <c r="Y123" s="113">
        <f t="shared" ref="Y123:Y127" si="139">D123-R123</f>
        <v>-0.96400567978349727</v>
      </c>
      <c r="Z123" s="113">
        <f t="shared" ref="Z123:Z127" si="140">E123-S123</f>
        <v>4.9227726801960969</v>
      </c>
      <c r="AA123" s="113">
        <f t="shared" ref="AA123:AA127" si="141">F123-T123</f>
        <v>-3.9587670004127009</v>
      </c>
      <c r="AB123" s="113">
        <f t="shared" ref="AB123:AB127" si="142">G123-U123</f>
        <v>0</v>
      </c>
      <c r="AC123" s="113">
        <f t="shared" ref="AC123:AC127" si="143">H123-V123</f>
        <v>0</v>
      </c>
      <c r="AD123" s="113">
        <f t="shared" ref="AD123:AD127" si="144">I123-W123</f>
        <v>0</v>
      </c>
    </row>
    <row r="124" spans="1:30" ht="11.1" customHeight="1">
      <c r="A124" s="82" t="s">
        <v>50</v>
      </c>
      <c r="B124" s="290"/>
      <c r="C124" s="82" t="s">
        <v>52</v>
      </c>
      <c r="D124" s="90">
        <v>0</v>
      </c>
      <c r="E124" s="90">
        <v>0</v>
      </c>
      <c r="F124" s="90">
        <v>0</v>
      </c>
      <c r="G124" s="90">
        <f>'6.7'!L60</f>
        <v>30.9301883203348</v>
      </c>
      <c r="H124" s="90">
        <f>'6.7'!L61</f>
        <v>61.042419630968197</v>
      </c>
      <c r="I124" s="90">
        <f>'6.7'!L62</f>
        <v>8.0273920486969796</v>
      </c>
      <c r="K124" s="107"/>
      <c r="M124" s="112">
        <f t="shared" si="137"/>
        <v>0</v>
      </c>
      <c r="N124" s="112">
        <f t="shared" si="138"/>
        <v>99.999999999999972</v>
      </c>
      <c r="R124" s="82">
        <v>0</v>
      </c>
      <c r="S124" s="82">
        <v>0</v>
      </c>
      <c r="T124" s="82">
        <v>0</v>
      </c>
      <c r="U124" s="82">
        <v>35.4845318582258</v>
      </c>
      <c r="V124" s="82">
        <v>53.759475517311998</v>
      </c>
      <c r="W124" s="82">
        <v>10.7559926244622</v>
      </c>
      <c r="Y124" s="113">
        <f t="shared" si="139"/>
        <v>0</v>
      </c>
      <c r="Z124" s="113">
        <f t="shared" si="140"/>
        <v>0</v>
      </c>
      <c r="AA124" s="113">
        <f t="shared" si="141"/>
        <v>0</v>
      </c>
      <c r="AB124" s="113">
        <f t="shared" si="142"/>
        <v>-4.5543435378910004</v>
      </c>
      <c r="AC124" s="113">
        <f t="shared" si="143"/>
        <v>7.2829441136561996</v>
      </c>
      <c r="AD124" s="113">
        <f t="shared" si="144"/>
        <v>-2.7286005757652205</v>
      </c>
    </row>
    <row r="125" spans="1:30" ht="11.1" customHeight="1">
      <c r="A125" s="82" t="s">
        <v>50</v>
      </c>
      <c r="B125" s="84" t="s">
        <v>41</v>
      </c>
      <c r="C125" s="82" t="s">
        <v>50</v>
      </c>
      <c r="D125" s="90"/>
      <c r="E125" s="90"/>
      <c r="F125" s="90"/>
      <c r="G125" s="90"/>
      <c r="H125" s="90"/>
      <c r="I125" s="90"/>
      <c r="K125" s="107"/>
      <c r="M125" s="112">
        <f t="shared" si="137"/>
        <v>0</v>
      </c>
      <c r="N125" s="112">
        <f t="shared" si="138"/>
        <v>0</v>
      </c>
      <c r="R125" s="82" t="s">
        <v>58</v>
      </c>
      <c r="S125" s="82" t="s">
        <v>58</v>
      </c>
      <c r="T125" s="82" t="s">
        <v>58</v>
      </c>
      <c r="U125" s="82" t="s">
        <v>58</v>
      </c>
      <c r="V125" s="82" t="s">
        <v>58</v>
      </c>
      <c r="W125" s="82" t="s">
        <v>58</v>
      </c>
      <c r="Y125" s="113"/>
      <c r="Z125" s="113"/>
      <c r="AA125" s="113"/>
      <c r="AB125" s="113"/>
      <c r="AC125" s="113"/>
      <c r="AD125" s="113"/>
    </row>
    <row r="126" spans="1:30" ht="11.1" customHeight="1">
      <c r="A126" s="82" t="s">
        <v>50</v>
      </c>
      <c r="B126" s="290">
        <v>24</v>
      </c>
      <c r="C126" s="82" t="s">
        <v>51</v>
      </c>
      <c r="D126" s="90">
        <f>'6.7'!M57</f>
        <v>23.4891216760677</v>
      </c>
      <c r="E126" s="90">
        <f>'6.7'!M58</f>
        <v>65.431103948428699</v>
      </c>
      <c r="F126" s="90">
        <f>'6.7'!M59</f>
        <v>11.0797743755036</v>
      </c>
      <c r="G126" s="90">
        <v>0</v>
      </c>
      <c r="H126" s="90">
        <v>0</v>
      </c>
      <c r="I126" s="90">
        <v>0</v>
      </c>
      <c r="K126" s="107"/>
      <c r="M126" s="112">
        <f t="shared" si="137"/>
        <v>100</v>
      </c>
      <c r="N126" s="112">
        <f t="shared" si="138"/>
        <v>0</v>
      </c>
      <c r="R126" s="82">
        <v>23.275557127697201</v>
      </c>
      <c r="S126" s="82">
        <v>61.655465157410703</v>
      </c>
      <c r="T126" s="82">
        <v>15.0689777148921</v>
      </c>
      <c r="U126" s="82">
        <v>0</v>
      </c>
      <c r="V126" s="82">
        <v>0</v>
      </c>
      <c r="W126" s="82">
        <v>0</v>
      </c>
      <c r="Y126" s="113">
        <f t="shared" si="139"/>
        <v>0.2135645483704991</v>
      </c>
      <c r="Z126" s="113">
        <f t="shared" si="140"/>
        <v>3.7756387910179967</v>
      </c>
      <c r="AA126" s="113">
        <f t="shared" si="141"/>
        <v>-3.9892033393884994</v>
      </c>
      <c r="AB126" s="113">
        <f t="shared" si="142"/>
        <v>0</v>
      </c>
      <c r="AC126" s="113">
        <f t="shared" si="143"/>
        <v>0</v>
      </c>
      <c r="AD126" s="113">
        <f t="shared" si="144"/>
        <v>0</v>
      </c>
    </row>
    <row r="127" spans="1:30" ht="11.1" customHeight="1">
      <c r="A127" s="82" t="s">
        <v>50</v>
      </c>
      <c r="B127" s="290"/>
      <c r="C127" s="82" t="s">
        <v>52</v>
      </c>
      <c r="D127" s="90">
        <v>0</v>
      </c>
      <c r="E127" s="90">
        <v>0</v>
      </c>
      <c r="F127" s="90">
        <v>0</v>
      </c>
      <c r="G127" s="90">
        <f>'6.7'!M60</f>
        <v>20.531561461793999</v>
      </c>
      <c r="H127" s="90">
        <f>'6.7'!M61</f>
        <v>69.523809523809504</v>
      </c>
      <c r="I127" s="90">
        <f>'6.7'!M62</f>
        <v>9.94462901439646</v>
      </c>
      <c r="K127" s="107"/>
      <c r="M127" s="112">
        <f t="shared" si="137"/>
        <v>0</v>
      </c>
      <c r="N127" s="112">
        <f t="shared" si="138"/>
        <v>99.999999999999957</v>
      </c>
      <c r="R127" s="82">
        <v>0</v>
      </c>
      <c r="S127" s="82">
        <v>0</v>
      </c>
      <c r="T127" s="82">
        <v>0</v>
      </c>
      <c r="U127" s="82">
        <v>23.0168516235101</v>
      </c>
      <c r="V127" s="82">
        <v>63.727907932593503</v>
      </c>
      <c r="W127" s="82">
        <v>13.255240443896399</v>
      </c>
      <c r="Y127" s="113">
        <f t="shared" si="139"/>
        <v>0</v>
      </c>
      <c r="Z127" s="113">
        <f t="shared" si="140"/>
        <v>0</v>
      </c>
      <c r="AA127" s="113">
        <f t="shared" si="141"/>
        <v>0</v>
      </c>
      <c r="AB127" s="113">
        <f t="shared" si="142"/>
        <v>-2.485290161716101</v>
      </c>
      <c r="AC127" s="113">
        <f t="shared" si="143"/>
        <v>5.7959015912160012</v>
      </c>
      <c r="AD127" s="113">
        <f t="shared" si="144"/>
        <v>-3.3106114294999394</v>
      </c>
    </row>
    <row r="128" spans="1:30" ht="11.1" customHeight="1">
      <c r="A128" s="82" t="s">
        <v>50</v>
      </c>
      <c r="B128" s="84" t="s">
        <v>41</v>
      </c>
      <c r="C128" s="82" t="s">
        <v>50</v>
      </c>
      <c r="D128" s="90"/>
      <c r="E128" s="90"/>
      <c r="F128" s="90"/>
      <c r="G128" s="90"/>
      <c r="H128" s="90"/>
      <c r="I128" s="90"/>
      <c r="K128" s="107"/>
      <c r="M128" s="112">
        <f t="shared" si="137"/>
        <v>0</v>
      </c>
      <c r="N128" s="112">
        <f t="shared" si="138"/>
        <v>0</v>
      </c>
      <c r="R128" s="82" t="s">
        <v>58</v>
      </c>
      <c r="S128" s="82" t="s">
        <v>58</v>
      </c>
      <c r="T128" s="82" t="s">
        <v>58</v>
      </c>
      <c r="U128" s="82" t="s">
        <v>58</v>
      </c>
      <c r="V128" s="82" t="s">
        <v>58</v>
      </c>
      <c r="W128" s="82" t="s">
        <v>58</v>
      </c>
      <c r="Y128" s="113"/>
      <c r="Z128" s="113"/>
      <c r="AA128" s="113"/>
      <c r="AB128" s="113"/>
      <c r="AC128" s="113"/>
      <c r="AD128" s="113"/>
    </row>
    <row r="129" spans="1:30" ht="11.1" customHeight="1">
      <c r="A129" s="82" t="s">
        <v>50</v>
      </c>
      <c r="B129" s="290">
        <v>25</v>
      </c>
      <c r="C129" s="82" t="s">
        <v>51</v>
      </c>
      <c r="D129" s="90">
        <f>'6.7'!N57</f>
        <v>13.4945397815913</v>
      </c>
      <c r="E129" s="90">
        <f>'6.7'!N58</f>
        <v>68.993759750389998</v>
      </c>
      <c r="F129" s="90">
        <f>'6.7'!N59</f>
        <v>17.511700468018699</v>
      </c>
      <c r="G129" s="90">
        <v>0</v>
      </c>
      <c r="H129" s="90">
        <v>0</v>
      </c>
      <c r="I129" s="90">
        <v>0</v>
      </c>
      <c r="K129" s="107"/>
      <c r="M129" s="112">
        <f t="shared" ref="M129:M134" si="145">SUM(D129:F129)</f>
        <v>100</v>
      </c>
      <c r="N129" s="112">
        <f t="shared" ref="N129:N134" si="146">SUM(G129:I129)</f>
        <v>0</v>
      </c>
      <c r="R129" s="82">
        <v>11.380536695764601</v>
      </c>
      <c r="S129" s="82">
        <v>72.130617523439994</v>
      </c>
      <c r="T129" s="82">
        <v>16.488845780795302</v>
      </c>
      <c r="U129" s="82">
        <v>0</v>
      </c>
      <c r="V129" s="82">
        <v>0</v>
      </c>
      <c r="W129" s="82">
        <v>0</v>
      </c>
      <c r="Y129" s="113">
        <f t="shared" ref="Y129:Y133" si="147">D129-R129</f>
        <v>2.1140030858266989</v>
      </c>
      <c r="Z129" s="113">
        <f t="shared" ref="Z129:Z133" si="148">E129-S129</f>
        <v>-3.1368577730499965</v>
      </c>
      <c r="AA129" s="113">
        <f t="shared" ref="AA129:AA133" si="149">F129-T129</f>
        <v>1.022854687223397</v>
      </c>
      <c r="AB129" s="113">
        <f t="shared" ref="AB129:AB133" si="150">G129-U129</f>
        <v>0</v>
      </c>
      <c r="AC129" s="113">
        <f t="shared" ref="AC129:AC133" si="151">H129-V129</f>
        <v>0</v>
      </c>
      <c r="AD129" s="113">
        <f t="shared" ref="AD129:AD133" si="152">I129-W129</f>
        <v>0</v>
      </c>
    </row>
    <row r="130" spans="1:30" ht="11.1" customHeight="1">
      <c r="A130" s="82" t="s">
        <v>50</v>
      </c>
      <c r="B130" s="290"/>
      <c r="C130" s="82" t="s">
        <v>52</v>
      </c>
      <c r="D130" s="90">
        <v>0</v>
      </c>
      <c r="E130" s="90">
        <v>0</v>
      </c>
      <c r="F130" s="90">
        <v>0</v>
      </c>
      <c r="G130" s="90">
        <f>'6.7'!N60</f>
        <v>11.5599484314568</v>
      </c>
      <c r="H130" s="90">
        <f>'6.7'!N61</f>
        <v>74.473571121615805</v>
      </c>
      <c r="I130" s="90">
        <f>'6.7'!N62</f>
        <v>13.966480446927401</v>
      </c>
      <c r="K130" s="107"/>
      <c r="M130" s="112">
        <f t="shared" si="145"/>
        <v>0</v>
      </c>
      <c r="N130" s="112">
        <f t="shared" si="146"/>
        <v>100.00000000000001</v>
      </c>
      <c r="R130" s="82">
        <v>0</v>
      </c>
      <c r="S130" s="82">
        <v>0</v>
      </c>
      <c r="T130" s="82">
        <v>0</v>
      </c>
      <c r="U130" s="82">
        <v>12.6883910386965</v>
      </c>
      <c r="V130" s="82">
        <v>71.547861507128303</v>
      </c>
      <c r="W130" s="82">
        <v>15.763747454175199</v>
      </c>
      <c r="Y130" s="113">
        <f t="shared" si="147"/>
        <v>0</v>
      </c>
      <c r="Z130" s="113">
        <f t="shared" si="148"/>
        <v>0</v>
      </c>
      <c r="AA130" s="113">
        <f t="shared" si="149"/>
        <v>0</v>
      </c>
      <c r="AB130" s="113">
        <f t="shared" si="150"/>
        <v>-1.1284426072397</v>
      </c>
      <c r="AC130" s="113">
        <f t="shared" si="151"/>
        <v>2.9257096144875021</v>
      </c>
      <c r="AD130" s="113">
        <f t="shared" si="152"/>
        <v>-1.7972670072477985</v>
      </c>
    </row>
    <row r="131" spans="1:30" ht="11.1" customHeight="1">
      <c r="A131" s="82" t="s">
        <v>50</v>
      </c>
      <c r="B131" s="84" t="s">
        <v>41</v>
      </c>
      <c r="C131" s="82" t="s">
        <v>50</v>
      </c>
      <c r="D131" s="90"/>
      <c r="E131" s="90"/>
      <c r="F131" s="90"/>
      <c r="G131" s="90"/>
      <c r="H131" s="90"/>
      <c r="I131" s="90"/>
      <c r="K131" s="107"/>
      <c r="M131" s="112">
        <f t="shared" si="145"/>
        <v>0</v>
      </c>
      <c r="N131" s="112">
        <f t="shared" si="146"/>
        <v>0</v>
      </c>
      <c r="R131" s="82" t="s">
        <v>58</v>
      </c>
      <c r="S131" s="82" t="s">
        <v>58</v>
      </c>
      <c r="T131" s="82" t="s">
        <v>58</v>
      </c>
      <c r="U131" s="82" t="s">
        <v>58</v>
      </c>
      <c r="V131" s="82" t="s">
        <v>58</v>
      </c>
      <c r="W131" s="82" t="s">
        <v>58</v>
      </c>
      <c r="Y131" s="113"/>
      <c r="Z131" s="113"/>
      <c r="AA131" s="113"/>
      <c r="AB131" s="113"/>
      <c r="AC131" s="113"/>
      <c r="AD131" s="113"/>
    </row>
    <row r="132" spans="1:30" ht="11.1" customHeight="1">
      <c r="A132" s="82" t="s">
        <v>50</v>
      </c>
      <c r="B132" s="290">
        <v>26</v>
      </c>
      <c r="C132" s="82" t="s">
        <v>51</v>
      </c>
      <c r="D132" s="90">
        <f>'6.7'!O57</f>
        <v>5.7706909643128297</v>
      </c>
      <c r="E132" s="90">
        <f>'6.7'!O58</f>
        <v>74.373576309794998</v>
      </c>
      <c r="F132" s="90">
        <f>'6.7'!O59</f>
        <v>19.855732725892199</v>
      </c>
      <c r="G132" s="90">
        <v>0</v>
      </c>
      <c r="H132" s="90">
        <v>0</v>
      </c>
      <c r="I132" s="90">
        <v>0</v>
      </c>
      <c r="K132" s="107"/>
      <c r="M132" s="112">
        <f t="shared" si="145"/>
        <v>100.00000000000003</v>
      </c>
      <c r="N132" s="112">
        <f t="shared" si="146"/>
        <v>0</v>
      </c>
      <c r="R132" s="82">
        <v>4.3768793852322103</v>
      </c>
      <c r="S132" s="82">
        <v>76.879385232208506</v>
      </c>
      <c r="T132" s="82">
        <v>18.743735382559301</v>
      </c>
      <c r="U132" s="82">
        <v>0</v>
      </c>
      <c r="V132" s="82">
        <v>0</v>
      </c>
      <c r="W132" s="82">
        <v>0</v>
      </c>
      <c r="Y132" s="113">
        <f t="shared" si="147"/>
        <v>1.3938115790806194</v>
      </c>
      <c r="Z132" s="113">
        <f t="shared" si="148"/>
        <v>-2.5058089224135074</v>
      </c>
      <c r="AA132" s="113">
        <f t="shared" si="149"/>
        <v>1.1119973433328987</v>
      </c>
      <c r="AB132" s="113">
        <f t="shared" si="150"/>
        <v>0</v>
      </c>
      <c r="AC132" s="113">
        <f t="shared" si="151"/>
        <v>0</v>
      </c>
      <c r="AD132" s="113">
        <f t="shared" si="152"/>
        <v>0</v>
      </c>
    </row>
    <row r="133" spans="1:30" ht="11.1" customHeight="1">
      <c r="A133" s="82" t="s">
        <v>50</v>
      </c>
      <c r="B133" s="290"/>
      <c r="C133" s="82" t="s">
        <v>52</v>
      </c>
      <c r="D133" s="90">
        <v>0</v>
      </c>
      <c r="E133" s="90">
        <v>0</v>
      </c>
      <c r="F133" s="90">
        <v>0</v>
      </c>
      <c r="G133" s="90">
        <f>'6.7'!O60</f>
        <v>5.9836608522852703</v>
      </c>
      <c r="H133" s="90">
        <f>'6.7'!O61</f>
        <v>76.286155884301195</v>
      </c>
      <c r="I133" s="90">
        <f>'6.7'!O62</f>
        <v>17.730183263413601</v>
      </c>
      <c r="K133" s="107"/>
      <c r="M133" s="112">
        <f t="shared" si="145"/>
        <v>0</v>
      </c>
      <c r="N133" s="112">
        <f t="shared" si="146"/>
        <v>100.00000000000006</v>
      </c>
      <c r="R133" s="82">
        <v>0</v>
      </c>
      <c r="S133" s="82">
        <v>0</v>
      </c>
      <c r="T133" s="82">
        <v>0</v>
      </c>
      <c r="U133" s="82">
        <v>5.4127814418922</v>
      </c>
      <c r="V133" s="82">
        <v>78.553559244939805</v>
      </c>
      <c r="W133" s="82">
        <v>16.033659313168101</v>
      </c>
      <c r="Y133" s="113">
        <f t="shared" si="147"/>
        <v>0</v>
      </c>
      <c r="Z133" s="113">
        <f t="shared" si="148"/>
        <v>0</v>
      </c>
      <c r="AA133" s="113">
        <f t="shared" si="149"/>
        <v>0</v>
      </c>
      <c r="AB133" s="113">
        <f t="shared" si="150"/>
        <v>0.57087941039307033</v>
      </c>
      <c r="AC133" s="113">
        <f t="shared" si="151"/>
        <v>-2.2674033606386104</v>
      </c>
      <c r="AD133" s="113">
        <f t="shared" si="152"/>
        <v>1.6965239502454992</v>
      </c>
    </row>
    <row r="134" spans="1:30" ht="11.1" customHeight="1">
      <c r="A134" s="82" t="s">
        <v>50</v>
      </c>
      <c r="B134" s="84" t="s">
        <v>41</v>
      </c>
      <c r="C134" s="82" t="s">
        <v>50</v>
      </c>
      <c r="D134" s="90"/>
      <c r="E134" s="90"/>
      <c r="F134" s="90"/>
      <c r="G134" s="90"/>
      <c r="H134" s="90"/>
      <c r="I134" s="90"/>
      <c r="K134" s="107"/>
      <c r="M134" s="112">
        <f t="shared" si="145"/>
        <v>0</v>
      </c>
      <c r="N134" s="112">
        <f t="shared" si="146"/>
        <v>0</v>
      </c>
      <c r="R134" s="82" t="s">
        <v>58</v>
      </c>
      <c r="S134" s="82" t="s">
        <v>58</v>
      </c>
      <c r="T134" s="82" t="s">
        <v>58</v>
      </c>
      <c r="U134" s="82" t="s">
        <v>58</v>
      </c>
      <c r="V134" s="82" t="s">
        <v>58</v>
      </c>
      <c r="W134" s="82" t="s">
        <v>58</v>
      </c>
      <c r="Y134" s="113"/>
      <c r="Z134" s="113"/>
      <c r="AA134" s="113"/>
      <c r="AB134" s="113"/>
      <c r="AC134" s="113"/>
      <c r="AD134" s="113"/>
    </row>
    <row r="135" spans="1:30" ht="11.1" customHeight="1">
      <c r="A135" s="82" t="s">
        <v>50</v>
      </c>
      <c r="B135" s="290">
        <v>27</v>
      </c>
      <c r="C135" s="82" t="s">
        <v>51</v>
      </c>
      <c r="D135" s="90">
        <f>'6.7'!P57</f>
        <v>1.9383869851159601</v>
      </c>
      <c r="E135" s="90">
        <f>'6.7'!P58</f>
        <v>77.812391831083403</v>
      </c>
      <c r="F135" s="90">
        <f>'6.7'!P59</f>
        <v>20.2492211838006</v>
      </c>
      <c r="G135" s="90">
        <v>0</v>
      </c>
      <c r="H135" s="90">
        <v>0</v>
      </c>
      <c r="I135" s="90">
        <v>0</v>
      </c>
      <c r="K135" s="107"/>
      <c r="M135" s="112">
        <f t="shared" ref="M135:M140" si="153">SUM(D135:F135)</f>
        <v>99.999999999999957</v>
      </c>
      <c r="N135" s="112">
        <f t="shared" ref="N135:N140" si="154">SUM(G135:I135)</f>
        <v>0</v>
      </c>
      <c r="R135" s="82">
        <v>2.0582647245091801</v>
      </c>
      <c r="S135" s="82">
        <v>76.662444585180495</v>
      </c>
      <c r="T135" s="82">
        <v>21.279290690310301</v>
      </c>
      <c r="U135" s="82">
        <v>0</v>
      </c>
      <c r="V135" s="82">
        <v>0</v>
      </c>
      <c r="W135" s="82">
        <v>0</v>
      </c>
      <c r="Y135" s="113">
        <f t="shared" ref="Y135:Y139" si="155">D135-R135</f>
        <v>-0.11987773939322</v>
      </c>
      <c r="Z135" s="113">
        <f t="shared" ref="Z135:Z139" si="156">E135-S135</f>
        <v>1.1499472459029079</v>
      </c>
      <c r="AA135" s="113">
        <f t="shared" ref="AA135:AA139" si="157">F135-T135</f>
        <v>-1.030069506509701</v>
      </c>
      <c r="AB135" s="113">
        <f t="shared" ref="AB135:AB139" si="158">G135-U135</f>
        <v>0</v>
      </c>
      <c r="AC135" s="113">
        <f t="shared" ref="AC135:AC139" si="159">H135-V135</f>
        <v>0</v>
      </c>
      <c r="AD135" s="113">
        <f t="shared" ref="AD135:AD139" si="160">I135-W135</f>
        <v>0</v>
      </c>
    </row>
    <row r="136" spans="1:30" ht="11.1" customHeight="1">
      <c r="A136" s="82" t="s">
        <v>50</v>
      </c>
      <c r="B136" s="290"/>
      <c r="C136" s="82" t="s">
        <v>52</v>
      </c>
      <c r="D136" s="90">
        <v>0</v>
      </c>
      <c r="E136" s="90">
        <v>0</v>
      </c>
      <c r="F136" s="90">
        <v>0</v>
      </c>
      <c r="G136" s="90">
        <f>'6.7'!P60</f>
        <v>1.9731136166522101</v>
      </c>
      <c r="H136" s="90">
        <f>'6.7'!P61</f>
        <v>77.016478751084094</v>
      </c>
      <c r="I136" s="90">
        <f>'6.7'!P62</f>
        <v>21.0104076322637</v>
      </c>
      <c r="K136" s="107"/>
      <c r="M136" s="112">
        <f t="shared" si="153"/>
        <v>0</v>
      </c>
      <c r="N136" s="112">
        <f t="shared" si="154"/>
        <v>100</v>
      </c>
      <c r="R136" s="82">
        <v>0</v>
      </c>
      <c r="S136" s="82">
        <v>0</v>
      </c>
      <c r="T136" s="82">
        <v>0</v>
      </c>
      <c r="U136" s="82">
        <v>1.9675675675675699</v>
      </c>
      <c r="V136" s="82">
        <v>79.870270270270296</v>
      </c>
      <c r="W136" s="82">
        <v>18.1621621621622</v>
      </c>
      <c r="Y136" s="113">
        <f t="shared" si="155"/>
        <v>0</v>
      </c>
      <c r="Z136" s="113">
        <f t="shared" si="156"/>
        <v>0</v>
      </c>
      <c r="AA136" s="113">
        <f t="shared" si="157"/>
        <v>0</v>
      </c>
      <c r="AB136" s="113">
        <f t="shared" si="158"/>
        <v>5.5460490846401811E-3</v>
      </c>
      <c r="AC136" s="113">
        <f t="shared" si="159"/>
        <v>-2.8537915191862027</v>
      </c>
      <c r="AD136" s="113">
        <f t="shared" si="160"/>
        <v>2.8482454701014994</v>
      </c>
    </row>
    <row r="137" spans="1:30" ht="11.1" customHeight="1">
      <c r="A137" s="82" t="s">
        <v>50</v>
      </c>
      <c r="B137" s="84" t="s">
        <v>41</v>
      </c>
      <c r="C137" s="82" t="s">
        <v>50</v>
      </c>
      <c r="D137" s="90"/>
      <c r="E137" s="90"/>
      <c r="F137" s="90"/>
      <c r="G137" s="90"/>
      <c r="H137" s="90"/>
      <c r="I137" s="90"/>
      <c r="K137" s="107"/>
      <c r="M137" s="112">
        <f t="shared" si="153"/>
        <v>0</v>
      </c>
      <c r="N137" s="112">
        <f t="shared" si="154"/>
        <v>0</v>
      </c>
      <c r="R137" s="82" t="s">
        <v>58</v>
      </c>
      <c r="S137" s="82" t="s">
        <v>58</v>
      </c>
      <c r="T137" s="82" t="s">
        <v>58</v>
      </c>
      <c r="U137" s="82" t="s">
        <v>58</v>
      </c>
      <c r="V137" s="82" t="s">
        <v>58</v>
      </c>
      <c r="W137" s="82" t="s">
        <v>58</v>
      </c>
      <c r="Y137" s="113"/>
      <c r="Z137" s="113"/>
      <c r="AA137" s="113"/>
      <c r="AB137" s="113"/>
      <c r="AC137" s="113"/>
      <c r="AD137" s="113"/>
    </row>
    <row r="138" spans="1:30" ht="11.1" customHeight="1">
      <c r="A138" s="82" t="s">
        <v>50</v>
      </c>
      <c r="B138" s="290">
        <v>28</v>
      </c>
      <c r="C138" s="82" t="s">
        <v>51</v>
      </c>
      <c r="D138" s="90">
        <f>'6.7'!Q57</f>
        <v>0.67736185383244196</v>
      </c>
      <c r="E138" s="90">
        <f>'6.7'!Q58</f>
        <v>73.262032085561501</v>
      </c>
      <c r="F138" s="90">
        <f>'6.7'!Q59</f>
        <v>26.060606060606101</v>
      </c>
      <c r="G138" s="90">
        <v>0</v>
      </c>
      <c r="H138" s="90">
        <v>0</v>
      </c>
      <c r="I138" s="90">
        <v>0</v>
      </c>
      <c r="K138" s="107"/>
      <c r="M138" s="112">
        <f t="shared" si="153"/>
        <v>100.00000000000004</v>
      </c>
      <c r="N138" s="112">
        <f t="shared" si="154"/>
        <v>0</v>
      </c>
      <c r="R138" s="82">
        <v>1.0719225449515899</v>
      </c>
      <c r="S138" s="82">
        <v>76.486860304287703</v>
      </c>
      <c r="T138" s="82">
        <v>22.4412171507607</v>
      </c>
      <c r="U138" s="82">
        <v>0</v>
      </c>
      <c r="V138" s="82">
        <v>0</v>
      </c>
      <c r="W138" s="82">
        <v>0</v>
      </c>
      <c r="Y138" s="113">
        <f t="shared" si="155"/>
        <v>-0.39456069111914793</v>
      </c>
      <c r="Z138" s="113">
        <f t="shared" si="156"/>
        <v>-3.2248282187262021</v>
      </c>
      <c r="AA138" s="113">
        <f t="shared" si="157"/>
        <v>3.6193889098454015</v>
      </c>
      <c r="AB138" s="113">
        <f t="shared" si="158"/>
        <v>0</v>
      </c>
      <c r="AC138" s="113">
        <f t="shared" si="159"/>
        <v>0</v>
      </c>
      <c r="AD138" s="113">
        <f t="shared" si="160"/>
        <v>0</v>
      </c>
    </row>
    <row r="139" spans="1:30" ht="11.1" customHeight="1">
      <c r="A139" s="82" t="s">
        <v>50</v>
      </c>
      <c r="B139" s="290"/>
      <c r="C139" s="82" t="s">
        <v>52</v>
      </c>
      <c r="D139" s="90">
        <v>0</v>
      </c>
      <c r="E139" s="90">
        <v>0</v>
      </c>
      <c r="F139" s="90">
        <v>0</v>
      </c>
      <c r="G139" s="90">
        <f>'6.7'!Q60</f>
        <v>0.55784622847441201</v>
      </c>
      <c r="H139" s="90">
        <f>'6.7'!Q61</f>
        <v>76.837254426388597</v>
      </c>
      <c r="I139" s="90">
        <f>'6.7'!Q62</f>
        <v>22.604899345137</v>
      </c>
      <c r="K139" s="107"/>
      <c r="M139" s="112">
        <f t="shared" si="153"/>
        <v>0</v>
      </c>
      <c r="N139" s="112">
        <f t="shared" si="154"/>
        <v>100.00000000000001</v>
      </c>
      <c r="R139" s="82">
        <v>0</v>
      </c>
      <c r="S139" s="82">
        <v>0</v>
      </c>
      <c r="T139" s="82">
        <v>0</v>
      </c>
      <c r="U139" s="82">
        <v>0.69975945768642001</v>
      </c>
      <c r="V139" s="82">
        <v>78.919746337196599</v>
      </c>
      <c r="W139" s="82">
        <v>20.380494205116999</v>
      </c>
      <c r="Y139" s="113">
        <f t="shared" si="155"/>
        <v>0</v>
      </c>
      <c r="Z139" s="113">
        <f t="shared" si="156"/>
        <v>0</v>
      </c>
      <c r="AA139" s="113">
        <f t="shared" si="157"/>
        <v>0</v>
      </c>
      <c r="AB139" s="113">
        <f t="shared" si="158"/>
        <v>-0.141913229212008</v>
      </c>
      <c r="AC139" s="113">
        <f t="shared" si="159"/>
        <v>-2.0824919108080024</v>
      </c>
      <c r="AD139" s="113">
        <f t="shared" si="160"/>
        <v>2.22440514002</v>
      </c>
    </row>
    <row r="140" spans="1:30" ht="11.1" customHeight="1">
      <c r="A140" s="82" t="s">
        <v>50</v>
      </c>
      <c r="B140" s="84" t="s">
        <v>41</v>
      </c>
      <c r="C140" s="82" t="s">
        <v>50</v>
      </c>
      <c r="D140" s="90"/>
      <c r="E140" s="90"/>
      <c r="F140" s="90"/>
      <c r="G140" s="90"/>
      <c r="H140" s="90"/>
      <c r="I140" s="90"/>
      <c r="K140" s="107"/>
      <c r="M140" s="112">
        <f t="shared" si="153"/>
        <v>0</v>
      </c>
      <c r="N140" s="112">
        <f t="shared" si="154"/>
        <v>0</v>
      </c>
      <c r="R140" s="82" t="s">
        <v>58</v>
      </c>
      <c r="S140" s="82" t="s">
        <v>58</v>
      </c>
      <c r="T140" s="82" t="s">
        <v>58</v>
      </c>
      <c r="U140" s="82" t="s">
        <v>58</v>
      </c>
      <c r="V140" s="82" t="s">
        <v>58</v>
      </c>
      <c r="W140" s="82" t="s">
        <v>58</v>
      </c>
      <c r="Y140" s="113"/>
      <c r="Z140" s="113"/>
      <c r="AA140" s="113"/>
      <c r="AB140" s="113"/>
      <c r="AC140" s="113"/>
      <c r="AD140" s="113"/>
    </row>
    <row r="141" spans="1:30" ht="11.1" customHeight="1">
      <c r="A141" s="82" t="s">
        <v>50</v>
      </c>
      <c r="B141" s="290">
        <v>29</v>
      </c>
      <c r="C141" s="82" t="s">
        <v>51</v>
      </c>
      <c r="D141" s="90">
        <f>'6.7'!R57</f>
        <v>0.37313432835820898</v>
      </c>
      <c r="E141" s="90">
        <f>'6.7'!R58</f>
        <v>69.436906377204906</v>
      </c>
      <c r="F141" s="90">
        <f>'6.7'!R59</f>
        <v>30.1899592944369</v>
      </c>
      <c r="G141" s="90">
        <v>0</v>
      </c>
      <c r="H141" s="90">
        <v>0</v>
      </c>
      <c r="I141" s="90">
        <v>0</v>
      </c>
      <c r="K141" s="107"/>
      <c r="M141" s="112">
        <f t="shared" ref="M141:M146" si="161">SUM(D141:F141)</f>
        <v>100.00000000000001</v>
      </c>
      <c r="N141" s="112">
        <f t="shared" ref="N141:N146" si="162">SUM(G141:I141)</f>
        <v>0</v>
      </c>
      <c r="R141" s="82">
        <v>0.60263653483991997</v>
      </c>
      <c r="S141" s="82">
        <v>76.195856873823004</v>
      </c>
      <c r="T141" s="82">
        <v>23.2015065913371</v>
      </c>
      <c r="U141" s="82">
        <v>0</v>
      </c>
      <c r="V141" s="82">
        <v>0</v>
      </c>
      <c r="W141" s="82">
        <v>0</v>
      </c>
      <c r="Y141" s="113">
        <f t="shared" ref="Y141:Y145" si="163">D141-R141</f>
        <v>-0.22950220648171099</v>
      </c>
      <c r="Z141" s="113">
        <f t="shared" ref="Z141:Z145" si="164">E141-S141</f>
        <v>-6.7589504966180982</v>
      </c>
      <c r="AA141" s="113">
        <f t="shared" ref="AA141:AA145" si="165">F141-T141</f>
        <v>6.9884527030997994</v>
      </c>
      <c r="AB141" s="113">
        <f t="shared" ref="AB141:AB145" si="166">G141-U141</f>
        <v>0</v>
      </c>
      <c r="AC141" s="113">
        <f t="shared" ref="AC141:AC145" si="167">H141-V141</f>
        <v>0</v>
      </c>
      <c r="AD141" s="113">
        <f t="shared" ref="AD141:AD145" si="168">I141-W141</f>
        <v>0</v>
      </c>
    </row>
    <row r="142" spans="1:30" ht="11.1" customHeight="1">
      <c r="A142" s="82" t="s">
        <v>50</v>
      </c>
      <c r="B142" s="290"/>
      <c r="C142" s="82" t="s">
        <v>52</v>
      </c>
      <c r="D142" s="90">
        <v>0</v>
      </c>
      <c r="E142" s="90">
        <v>0</v>
      </c>
      <c r="F142" s="90">
        <v>0</v>
      </c>
      <c r="G142" s="90">
        <f>'6.7'!R60</f>
        <v>0.372266170311773</v>
      </c>
      <c r="H142" s="90">
        <f>'6.7'!R61</f>
        <v>72.405770125639805</v>
      </c>
      <c r="I142" s="90">
        <f>'6.7'!R62</f>
        <v>27.221963704048399</v>
      </c>
      <c r="K142" s="107"/>
      <c r="M142" s="112">
        <f t="shared" si="161"/>
        <v>0</v>
      </c>
      <c r="N142" s="112">
        <f t="shared" si="162"/>
        <v>99.999999999999972</v>
      </c>
      <c r="R142" s="82">
        <v>0</v>
      </c>
      <c r="S142" s="82">
        <v>0</v>
      </c>
      <c r="T142" s="82">
        <v>0</v>
      </c>
      <c r="U142" s="82">
        <v>0.13956734124215001</v>
      </c>
      <c r="V142" s="82">
        <v>75.924633635729293</v>
      </c>
      <c r="W142" s="82">
        <v>23.935799023028601</v>
      </c>
      <c r="Y142" s="113">
        <f t="shared" si="163"/>
        <v>0</v>
      </c>
      <c r="Z142" s="113">
        <f t="shared" si="164"/>
        <v>0</v>
      </c>
      <c r="AA142" s="113">
        <f t="shared" si="165"/>
        <v>0</v>
      </c>
      <c r="AB142" s="113">
        <f t="shared" si="166"/>
        <v>0.232698829069623</v>
      </c>
      <c r="AC142" s="113">
        <f t="shared" si="167"/>
        <v>-3.5188635100894885</v>
      </c>
      <c r="AD142" s="113">
        <f t="shared" si="168"/>
        <v>3.2861646810197982</v>
      </c>
    </row>
    <row r="143" spans="1:30" ht="11.1" customHeight="1">
      <c r="A143" s="82" t="s">
        <v>50</v>
      </c>
      <c r="B143" s="84" t="s">
        <v>41</v>
      </c>
      <c r="C143" s="82" t="s">
        <v>50</v>
      </c>
      <c r="D143" s="90"/>
      <c r="E143" s="90"/>
      <c r="F143" s="90"/>
      <c r="G143" s="90"/>
      <c r="H143" s="90"/>
      <c r="I143" s="90"/>
      <c r="K143" s="107"/>
      <c r="M143" s="112">
        <f t="shared" si="161"/>
        <v>0</v>
      </c>
      <c r="N143" s="112">
        <f t="shared" si="162"/>
        <v>0</v>
      </c>
      <c r="R143" s="82" t="s">
        <v>58</v>
      </c>
      <c r="S143" s="82" t="s">
        <v>58</v>
      </c>
      <c r="T143" s="82" t="s">
        <v>58</v>
      </c>
      <c r="U143" s="82" t="s">
        <v>58</v>
      </c>
      <c r="V143" s="82" t="s">
        <v>58</v>
      </c>
      <c r="W143" s="82" t="s">
        <v>58</v>
      </c>
      <c r="Y143" s="113"/>
      <c r="Z143" s="113"/>
      <c r="AA143" s="113"/>
      <c r="AB143" s="113"/>
      <c r="AC143" s="113"/>
      <c r="AD143" s="113"/>
    </row>
    <row r="144" spans="1:30" ht="11.1" customHeight="1">
      <c r="A144" s="82" t="s">
        <v>50</v>
      </c>
      <c r="B144" s="290">
        <v>30</v>
      </c>
      <c r="C144" s="82" t="s">
        <v>51</v>
      </c>
      <c r="D144" s="90">
        <f>'6.7'!S57</f>
        <v>0.29444239970555802</v>
      </c>
      <c r="E144" s="90">
        <f>'6.7'!S58</f>
        <v>65.513433934486599</v>
      </c>
      <c r="F144" s="90">
        <f>'6.7'!S59</f>
        <v>34.192123665807898</v>
      </c>
      <c r="G144" s="90">
        <v>0</v>
      </c>
      <c r="H144" s="90">
        <v>0</v>
      </c>
      <c r="I144" s="90">
        <v>0</v>
      </c>
      <c r="K144" s="107"/>
      <c r="M144" s="112">
        <f t="shared" si="161"/>
        <v>100.00000000000006</v>
      </c>
      <c r="N144" s="112">
        <f t="shared" si="162"/>
        <v>0</v>
      </c>
      <c r="R144" s="82">
        <v>0.72926162260711003</v>
      </c>
      <c r="S144" s="82">
        <v>72.743846855059303</v>
      </c>
      <c r="T144" s="82">
        <v>26.526891522333599</v>
      </c>
      <c r="U144" s="82">
        <v>0</v>
      </c>
      <c r="V144" s="82">
        <v>0</v>
      </c>
      <c r="W144" s="82">
        <v>0</v>
      </c>
      <c r="Y144" s="113">
        <f t="shared" si="163"/>
        <v>-0.434819222901552</v>
      </c>
      <c r="Z144" s="113">
        <f t="shared" si="164"/>
        <v>-7.2304129205727037</v>
      </c>
      <c r="AA144" s="113">
        <f t="shared" si="165"/>
        <v>7.6652321434742987</v>
      </c>
      <c r="AB144" s="113">
        <f t="shared" si="166"/>
        <v>0</v>
      </c>
      <c r="AC144" s="113">
        <f t="shared" si="167"/>
        <v>0</v>
      </c>
      <c r="AD144" s="113">
        <f t="shared" si="168"/>
        <v>0</v>
      </c>
    </row>
    <row r="145" spans="1:30" ht="11.1" customHeight="1">
      <c r="A145" s="82" t="s">
        <v>50</v>
      </c>
      <c r="B145" s="290"/>
      <c r="C145" s="82" t="s">
        <v>52</v>
      </c>
      <c r="D145" s="90">
        <v>0</v>
      </c>
      <c r="E145" s="90">
        <v>0</v>
      </c>
      <c r="F145" s="90">
        <v>0</v>
      </c>
      <c r="G145" s="90">
        <f>'6.7'!S60</f>
        <v>0.21186440677966101</v>
      </c>
      <c r="H145" s="90">
        <f>'6.7'!S61</f>
        <v>66.9491525423729</v>
      </c>
      <c r="I145" s="90">
        <f>'6.7'!S62</f>
        <v>32.838983050847503</v>
      </c>
      <c r="K145" s="107"/>
      <c r="M145" s="112">
        <f t="shared" si="161"/>
        <v>0</v>
      </c>
      <c r="N145" s="112">
        <f t="shared" si="162"/>
        <v>100.00000000000007</v>
      </c>
      <c r="R145" s="82">
        <v>0</v>
      </c>
      <c r="S145" s="82">
        <v>0</v>
      </c>
      <c r="T145" s="82">
        <v>0</v>
      </c>
      <c r="U145" s="82">
        <v>0.23671751709627001</v>
      </c>
      <c r="V145" s="82">
        <v>73.198316675434</v>
      </c>
      <c r="W145" s="82">
        <v>26.5649658074698</v>
      </c>
      <c r="Y145" s="113">
        <f t="shared" si="163"/>
        <v>0</v>
      </c>
      <c r="Z145" s="113">
        <f t="shared" si="164"/>
        <v>0</v>
      </c>
      <c r="AA145" s="113">
        <f t="shared" si="165"/>
        <v>0</v>
      </c>
      <c r="AB145" s="113">
        <f t="shared" si="166"/>
        <v>-2.4853110316609001E-2</v>
      </c>
      <c r="AC145" s="113">
        <f t="shared" si="167"/>
        <v>-6.2491641330611003</v>
      </c>
      <c r="AD145" s="113">
        <f t="shared" si="168"/>
        <v>6.2740172433777026</v>
      </c>
    </row>
    <row r="146" spans="1:30" ht="11.1" customHeight="1">
      <c r="A146" s="82" t="s">
        <v>9</v>
      </c>
      <c r="B146" s="84" t="s">
        <v>41</v>
      </c>
      <c r="C146" s="82" t="s">
        <v>50</v>
      </c>
      <c r="D146" s="90"/>
      <c r="E146" s="90"/>
      <c r="F146" s="90"/>
      <c r="G146" s="90"/>
      <c r="H146" s="90"/>
      <c r="I146" s="90"/>
      <c r="K146" s="107"/>
      <c r="M146" s="112">
        <f t="shared" si="161"/>
        <v>0</v>
      </c>
      <c r="N146" s="112">
        <f t="shared" si="162"/>
        <v>0</v>
      </c>
      <c r="R146" s="82" t="s">
        <v>58</v>
      </c>
      <c r="S146" s="82" t="s">
        <v>58</v>
      </c>
      <c r="T146" s="82" t="s">
        <v>58</v>
      </c>
      <c r="U146" s="82" t="s">
        <v>58</v>
      </c>
      <c r="V146" s="82" t="s">
        <v>58</v>
      </c>
      <c r="W146" s="82" t="s">
        <v>58</v>
      </c>
      <c r="Y146" s="113"/>
      <c r="Z146" s="113"/>
      <c r="AA146" s="113"/>
      <c r="AB146" s="113"/>
      <c r="AC146" s="113"/>
      <c r="AD146" s="113"/>
    </row>
    <row r="147" spans="1:30" ht="11.1" customHeight="1">
      <c r="A147" s="82" t="s">
        <v>50</v>
      </c>
      <c r="B147" s="290">
        <v>15</v>
      </c>
      <c r="C147" s="82" t="s">
        <v>51</v>
      </c>
      <c r="D147" s="90">
        <f>'6.7'!D63</f>
        <v>98.850574712643706</v>
      </c>
      <c r="E147" s="90">
        <f>'6.7'!D64</f>
        <v>0.57471264367816099</v>
      </c>
      <c r="F147" s="90">
        <f>'6.7'!D65</f>
        <v>0.57471264367816099</v>
      </c>
      <c r="G147" s="90">
        <v>0</v>
      </c>
      <c r="H147" s="90">
        <v>0</v>
      </c>
      <c r="I147" s="90">
        <v>0</v>
      </c>
      <c r="K147" s="107"/>
      <c r="M147" s="112">
        <f t="shared" ref="M147:M152" si="169">SUM(D147:F147)</f>
        <v>100.00000000000001</v>
      </c>
      <c r="N147" s="112">
        <f t="shared" ref="N147:N152" si="170">SUM(G147:I147)</f>
        <v>0</v>
      </c>
      <c r="R147" s="82">
        <v>97.5124378109453</v>
      </c>
      <c r="S147" s="82">
        <v>1.4925373134328399</v>
      </c>
      <c r="T147" s="82">
        <v>0.99502487562189001</v>
      </c>
      <c r="U147" s="82">
        <v>0</v>
      </c>
      <c r="V147" s="82">
        <v>0</v>
      </c>
      <c r="W147" s="82">
        <v>0</v>
      </c>
      <c r="Y147" s="113">
        <f t="shared" ref="Y147:Y151" si="171">D147-R147</f>
        <v>1.3381369016984053</v>
      </c>
      <c r="Z147" s="113">
        <f t="shared" ref="Z147:Z151" si="172">E147-S147</f>
        <v>-0.91782466975467891</v>
      </c>
      <c r="AA147" s="113">
        <f t="shared" ref="AA147:AA151" si="173">F147-T147</f>
        <v>-0.42031223194372902</v>
      </c>
      <c r="AB147" s="113">
        <f t="shared" ref="AB147:AB151" si="174">G147-U147</f>
        <v>0</v>
      </c>
      <c r="AC147" s="113">
        <f t="shared" ref="AC147:AC151" si="175">H147-V147</f>
        <v>0</v>
      </c>
      <c r="AD147" s="113">
        <f t="shared" ref="AD147:AD151" si="176">I147-W147</f>
        <v>0</v>
      </c>
    </row>
    <row r="148" spans="1:30" ht="11.1" customHeight="1">
      <c r="A148" s="82" t="s">
        <v>50</v>
      </c>
      <c r="B148" s="290"/>
      <c r="C148" s="82" t="s">
        <v>52</v>
      </c>
      <c r="D148" s="90">
        <v>0</v>
      </c>
      <c r="E148" s="90">
        <v>0</v>
      </c>
      <c r="F148" s="90">
        <v>0</v>
      </c>
      <c r="G148" s="90">
        <f>'6.7'!D66</f>
        <v>98.214285714285694</v>
      </c>
      <c r="H148" s="90">
        <f>'6.7'!D67</f>
        <v>1.78571428571429</v>
      </c>
      <c r="I148" s="90">
        <f>'6.7'!D68</f>
        <v>0</v>
      </c>
      <c r="K148" s="107"/>
      <c r="M148" s="112">
        <f t="shared" si="169"/>
        <v>0</v>
      </c>
      <c r="N148" s="112">
        <f t="shared" si="170"/>
        <v>99.999999999999986</v>
      </c>
      <c r="R148" s="82">
        <v>0</v>
      </c>
      <c r="S148" s="82">
        <v>0</v>
      </c>
      <c r="T148" s="82">
        <v>0</v>
      </c>
      <c r="U148" s="82">
        <v>98.630136986301395</v>
      </c>
      <c r="V148" s="82">
        <v>1.3698630136986301</v>
      </c>
      <c r="W148" s="82">
        <v>0</v>
      </c>
      <c r="Y148" s="113">
        <f t="shared" si="171"/>
        <v>0</v>
      </c>
      <c r="Z148" s="113">
        <f t="shared" si="172"/>
        <v>0</v>
      </c>
      <c r="AA148" s="113">
        <f t="shared" si="173"/>
        <v>0</v>
      </c>
      <c r="AB148" s="113">
        <f t="shared" si="174"/>
        <v>-0.4158512720157006</v>
      </c>
      <c r="AC148" s="113">
        <f t="shared" si="175"/>
        <v>0.41585127201565997</v>
      </c>
      <c r="AD148" s="113">
        <f t="shared" si="176"/>
        <v>0</v>
      </c>
    </row>
    <row r="149" spans="1:30" ht="11.1" customHeight="1">
      <c r="A149" s="82" t="s">
        <v>50</v>
      </c>
      <c r="B149" s="84" t="s">
        <v>41</v>
      </c>
      <c r="C149" s="82" t="s">
        <v>50</v>
      </c>
      <c r="D149" s="90"/>
      <c r="E149" s="90"/>
      <c r="F149" s="90"/>
      <c r="G149" s="90"/>
      <c r="H149" s="90"/>
      <c r="I149" s="90"/>
      <c r="K149" s="107"/>
      <c r="M149" s="112">
        <f t="shared" si="169"/>
        <v>0</v>
      </c>
      <c r="N149" s="112">
        <f t="shared" si="170"/>
        <v>0</v>
      </c>
      <c r="R149" s="82" t="s">
        <v>58</v>
      </c>
      <c r="S149" s="82" t="s">
        <v>58</v>
      </c>
      <c r="T149" s="82" t="s">
        <v>58</v>
      </c>
      <c r="U149" s="82" t="s">
        <v>58</v>
      </c>
      <c r="V149" s="82" t="s">
        <v>58</v>
      </c>
      <c r="W149" s="82" t="s">
        <v>58</v>
      </c>
      <c r="Y149" s="113"/>
      <c r="Z149" s="113"/>
      <c r="AA149" s="113"/>
      <c r="AB149" s="113"/>
      <c r="AC149" s="113"/>
      <c r="AD149" s="113"/>
    </row>
    <row r="150" spans="1:30" ht="11.1" customHeight="1">
      <c r="A150" s="82" t="s">
        <v>50</v>
      </c>
      <c r="B150" s="290">
        <v>16</v>
      </c>
      <c r="C150" s="82" t="s">
        <v>51</v>
      </c>
      <c r="D150" s="90">
        <f>'6.7'!E63</f>
        <v>96.858638743455501</v>
      </c>
      <c r="E150" s="90">
        <f>'6.7'!E64</f>
        <v>2.6178010471204201</v>
      </c>
      <c r="F150" s="90">
        <f>'6.7'!E65</f>
        <v>0.52356020942408399</v>
      </c>
      <c r="G150" s="90">
        <v>0</v>
      </c>
      <c r="H150" s="90">
        <v>0</v>
      </c>
      <c r="I150" s="90">
        <v>0</v>
      </c>
      <c r="K150" s="107"/>
      <c r="M150" s="112">
        <f t="shared" si="169"/>
        <v>100.00000000000001</v>
      </c>
      <c r="N150" s="112">
        <f t="shared" si="170"/>
        <v>0</v>
      </c>
      <c r="R150" s="82">
        <v>98.139534883720998</v>
      </c>
      <c r="S150" s="82">
        <v>0.93023255813953998</v>
      </c>
      <c r="T150" s="82">
        <v>0.93023255813953998</v>
      </c>
      <c r="U150" s="82">
        <v>0</v>
      </c>
      <c r="V150" s="82">
        <v>0</v>
      </c>
      <c r="W150" s="82">
        <v>0</v>
      </c>
      <c r="Y150" s="113">
        <f t="shared" si="171"/>
        <v>-1.2808961402654973</v>
      </c>
      <c r="Z150" s="113">
        <f t="shared" si="172"/>
        <v>1.68756848898088</v>
      </c>
      <c r="AA150" s="113">
        <f t="shared" si="173"/>
        <v>-0.40667234871545599</v>
      </c>
      <c r="AB150" s="113">
        <f t="shared" si="174"/>
        <v>0</v>
      </c>
      <c r="AC150" s="113">
        <f t="shared" si="175"/>
        <v>0</v>
      </c>
      <c r="AD150" s="113">
        <f t="shared" si="176"/>
        <v>0</v>
      </c>
    </row>
    <row r="151" spans="1:30" ht="11.1" customHeight="1">
      <c r="A151" s="82" t="s">
        <v>50</v>
      </c>
      <c r="B151" s="290"/>
      <c r="C151" s="82" t="s">
        <v>52</v>
      </c>
      <c r="D151" s="90">
        <v>0</v>
      </c>
      <c r="E151" s="90">
        <v>0</v>
      </c>
      <c r="F151" s="90">
        <v>0</v>
      </c>
      <c r="G151" s="90">
        <f>'6.7'!E66</f>
        <v>99.270072992700705</v>
      </c>
      <c r="H151" s="90">
        <f>'6.7'!E67</f>
        <v>0.72992700729926996</v>
      </c>
      <c r="I151" s="90">
        <f>'6.7'!E68</f>
        <v>0</v>
      </c>
      <c r="K151" s="107"/>
      <c r="M151" s="112">
        <f t="shared" si="169"/>
        <v>0</v>
      </c>
      <c r="N151" s="112">
        <f t="shared" si="170"/>
        <v>99.999999999999972</v>
      </c>
      <c r="R151" s="82">
        <v>0</v>
      </c>
      <c r="S151" s="82">
        <v>0</v>
      </c>
      <c r="T151" s="82">
        <v>0</v>
      </c>
      <c r="U151" s="82">
        <v>99.462365591397898</v>
      </c>
      <c r="V151" s="82">
        <v>0.53763440860214995</v>
      </c>
      <c r="W151" s="82">
        <v>0</v>
      </c>
      <c r="Y151" s="113">
        <f t="shared" si="171"/>
        <v>0</v>
      </c>
      <c r="Z151" s="113">
        <f t="shared" si="172"/>
        <v>0</v>
      </c>
      <c r="AA151" s="113">
        <f t="shared" si="173"/>
        <v>0</v>
      </c>
      <c r="AB151" s="113">
        <f t="shared" si="174"/>
        <v>-0.19229259869719328</v>
      </c>
      <c r="AC151" s="113">
        <f t="shared" si="175"/>
        <v>0.19229259869712001</v>
      </c>
      <c r="AD151" s="113">
        <f t="shared" si="176"/>
        <v>0</v>
      </c>
    </row>
    <row r="152" spans="1:30" ht="11.1" customHeight="1">
      <c r="A152" s="82" t="s">
        <v>50</v>
      </c>
      <c r="B152" s="84" t="s">
        <v>41</v>
      </c>
      <c r="C152" s="82" t="s">
        <v>50</v>
      </c>
      <c r="D152" s="90"/>
      <c r="E152" s="90"/>
      <c r="F152" s="90"/>
      <c r="G152" s="90"/>
      <c r="H152" s="90"/>
      <c r="I152" s="90"/>
      <c r="K152" s="107"/>
      <c r="M152" s="112">
        <f t="shared" si="169"/>
        <v>0</v>
      </c>
      <c r="N152" s="112">
        <f t="shared" si="170"/>
        <v>0</v>
      </c>
      <c r="R152" s="82" t="s">
        <v>58</v>
      </c>
      <c r="S152" s="82" t="s">
        <v>58</v>
      </c>
      <c r="T152" s="82" t="s">
        <v>58</v>
      </c>
      <c r="U152" s="82" t="s">
        <v>58</v>
      </c>
      <c r="V152" s="82" t="s">
        <v>58</v>
      </c>
      <c r="W152" s="82" t="s">
        <v>58</v>
      </c>
      <c r="Y152" s="113"/>
      <c r="Z152" s="113"/>
      <c r="AA152" s="113"/>
      <c r="AB152" s="113"/>
      <c r="AC152" s="113"/>
      <c r="AD152" s="113"/>
    </row>
    <row r="153" spans="1:30" ht="11.1" customHeight="1">
      <c r="A153" s="82" t="s">
        <v>50</v>
      </c>
      <c r="B153" s="290">
        <v>17</v>
      </c>
      <c r="C153" s="82" t="s">
        <v>51</v>
      </c>
      <c r="D153" s="90">
        <f>'6.7'!F63</f>
        <v>97.9166666666667</v>
      </c>
      <c r="E153" s="90">
        <f>'6.7'!F64</f>
        <v>1.0416666666666701</v>
      </c>
      <c r="F153" s="90">
        <f>'6.7'!F65</f>
        <v>1.0416666666666701</v>
      </c>
      <c r="G153" s="90">
        <v>0</v>
      </c>
      <c r="H153" s="90">
        <v>0</v>
      </c>
      <c r="I153" s="90">
        <v>0</v>
      </c>
      <c r="K153" s="107"/>
      <c r="M153" s="112">
        <f t="shared" ref="M153:M158" si="177">SUM(D153:F153)</f>
        <v>100.00000000000004</v>
      </c>
      <c r="N153" s="112">
        <f t="shared" ref="N153:N158" si="178">SUM(G153:I153)</f>
        <v>0</v>
      </c>
      <c r="R153" s="82">
        <v>95.102040816326493</v>
      </c>
      <c r="S153" s="82">
        <v>3.87755102040816</v>
      </c>
      <c r="T153" s="82">
        <v>1.0204081632653099</v>
      </c>
      <c r="U153" s="82">
        <v>0</v>
      </c>
      <c r="V153" s="82">
        <v>0</v>
      </c>
      <c r="W153" s="82">
        <v>0</v>
      </c>
      <c r="Y153" s="113">
        <f t="shared" ref="Y153:Y157" si="179">D153-R153</f>
        <v>2.8146258503402066</v>
      </c>
      <c r="Z153" s="113">
        <f t="shared" ref="Z153:Z157" si="180">E153-S153</f>
        <v>-2.8358843537414899</v>
      </c>
      <c r="AA153" s="113">
        <f t="shared" ref="AA153:AA157" si="181">F153-T153</f>
        <v>2.1258503401360151E-2</v>
      </c>
      <c r="AB153" s="113">
        <f t="shared" ref="AB153:AB157" si="182">G153-U153</f>
        <v>0</v>
      </c>
      <c r="AC153" s="113">
        <f t="shared" ref="AC153:AC157" si="183">H153-V153</f>
        <v>0</v>
      </c>
      <c r="AD153" s="113">
        <f t="shared" ref="AD153:AD157" si="184">I153-W153</f>
        <v>0</v>
      </c>
    </row>
    <row r="154" spans="1:30" ht="11.1" customHeight="1">
      <c r="A154" s="82" t="s">
        <v>50</v>
      </c>
      <c r="B154" s="290"/>
      <c r="C154" s="82" t="s">
        <v>52</v>
      </c>
      <c r="D154" s="90">
        <v>0</v>
      </c>
      <c r="E154" s="90">
        <v>0</v>
      </c>
      <c r="F154" s="90">
        <v>0</v>
      </c>
      <c r="G154" s="90">
        <f>'6.7'!F66</f>
        <v>92.907801418439703</v>
      </c>
      <c r="H154" s="90">
        <f>'6.7'!F67</f>
        <v>7.0921985815602797</v>
      </c>
      <c r="I154" s="90">
        <f>'6.7'!F68</f>
        <v>0</v>
      </c>
      <c r="K154" s="107"/>
      <c r="M154" s="112">
        <f t="shared" si="177"/>
        <v>0</v>
      </c>
      <c r="N154" s="112">
        <f t="shared" si="178"/>
        <v>99.999999999999986</v>
      </c>
      <c r="R154" s="82">
        <v>0</v>
      </c>
      <c r="S154" s="82">
        <v>0</v>
      </c>
      <c r="T154" s="82">
        <v>0</v>
      </c>
      <c r="U154" s="82">
        <v>95.681063122923604</v>
      </c>
      <c r="V154" s="82">
        <v>3.9867109634551499</v>
      </c>
      <c r="W154" s="82">
        <v>0.33222591362126003</v>
      </c>
      <c r="Y154" s="113">
        <f t="shared" si="179"/>
        <v>0</v>
      </c>
      <c r="Z154" s="113">
        <f t="shared" si="180"/>
        <v>0</v>
      </c>
      <c r="AA154" s="113">
        <f t="shared" si="181"/>
        <v>0</v>
      </c>
      <c r="AB154" s="113">
        <f t="shared" si="182"/>
        <v>-2.7732617044839003</v>
      </c>
      <c r="AC154" s="113">
        <f t="shared" si="183"/>
        <v>3.1054876181051299</v>
      </c>
      <c r="AD154" s="113">
        <f t="shared" si="184"/>
        <v>-0.33222591362126003</v>
      </c>
    </row>
    <row r="155" spans="1:30" ht="11.1" customHeight="1">
      <c r="A155" s="82" t="s">
        <v>50</v>
      </c>
      <c r="B155" s="84" t="s">
        <v>41</v>
      </c>
      <c r="C155" s="82" t="s">
        <v>50</v>
      </c>
      <c r="D155" s="90"/>
      <c r="E155" s="90"/>
      <c r="F155" s="90"/>
      <c r="G155" s="90"/>
      <c r="H155" s="90"/>
      <c r="I155" s="90"/>
      <c r="K155" s="107"/>
      <c r="M155" s="112">
        <f t="shared" si="177"/>
        <v>0</v>
      </c>
      <c r="N155" s="112">
        <f t="shared" si="178"/>
        <v>0</v>
      </c>
      <c r="R155" s="82" t="s">
        <v>58</v>
      </c>
      <c r="S155" s="82" t="s">
        <v>58</v>
      </c>
      <c r="T155" s="82" t="s">
        <v>58</v>
      </c>
      <c r="U155" s="82" t="s">
        <v>58</v>
      </c>
      <c r="V155" s="82" t="s">
        <v>58</v>
      </c>
      <c r="W155" s="82" t="s">
        <v>58</v>
      </c>
      <c r="Y155" s="113"/>
      <c r="Z155" s="113"/>
      <c r="AA155" s="113"/>
      <c r="AB155" s="113"/>
      <c r="AC155" s="113"/>
      <c r="AD155" s="113"/>
    </row>
    <row r="156" spans="1:30" ht="11.1" customHeight="1">
      <c r="A156" s="82" t="s">
        <v>50</v>
      </c>
      <c r="B156" s="290">
        <v>18</v>
      </c>
      <c r="C156" s="82" t="s">
        <v>51</v>
      </c>
      <c r="D156" s="90">
        <f>'6.7'!G63</f>
        <v>93.548387096774206</v>
      </c>
      <c r="E156" s="90">
        <f>'6.7'!G64</f>
        <v>5.99078341013825</v>
      </c>
      <c r="F156" s="90">
        <f>'6.7'!G65</f>
        <v>0.460829493087558</v>
      </c>
      <c r="G156" s="90">
        <v>0</v>
      </c>
      <c r="H156" s="90">
        <v>0</v>
      </c>
      <c r="I156" s="90">
        <v>0</v>
      </c>
      <c r="K156" s="107"/>
      <c r="M156" s="112">
        <f t="shared" si="177"/>
        <v>100.00000000000001</v>
      </c>
      <c r="N156" s="112">
        <f t="shared" si="178"/>
        <v>0</v>
      </c>
      <c r="R156" s="82">
        <v>92.025862068965495</v>
      </c>
      <c r="S156" s="82">
        <v>6.4655172413793096</v>
      </c>
      <c r="T156" s="82">
        <v>1.5086206896551699</v>
      </c>
      <c r="U156" s="82">
        <v>0</v>
      </c>
      <c r="V156" s="82">
        <v>0</v>
      </c>
      <c r="W156" s="82">
        <v>0</v>
      </c>
      <c r="Y156" s="113">
        <f t="shared" si="179"/>
        <v>1.5225250278087117</v>
      </c>
      <c r="Z156" s="113">
        <f t="shared" si="180"/>
        <v>-0.47473383124105961</v>
      </c>
      <c r="AA156" s="113">
        <f t="shared" si="181"/>
        <v>-1.0477911965676119</v>
      </c>
      <c r="AB156" s="113">
        <f t="shared" si="182"/>
        <v>0</v>
      </c>
      <c r="AC156" s="113">
        <f t="shared" si="183"/>
        <v>0</v>
      </c>
      <c r="AD156" s="113">
        <f t="shared" si="184"/>
        <v>0</v>
      </c>
    </row>
    <row r="157" spans="1:30" ht="11.1" customHeight="1">
      <c r="A157" s="82" t="s">
        <v>50</v>
      </c>
      <c r="B157" s="290"/>
      <c r="C157" s="82" t="s">
        <v>52</v>
      </c>
      <c r="D157" s="90">
        <v>0</v>
      </c>
      <c r="E157" s="90">
        <v>0</v>
      </c>
      <c r="F157" s="90">
        <v>0</v>
      </c>
      <c r="G157" s="90">
        <f>'6.7'!G66</f>
        <v>93.478260869565204</v>
      </c>
      <c r="H157" s="90">
        <f>'6.7'!G67</f>
        <v>6.5217391304347796</v>
      </c>
      <c r="I157" s="90">
        <f>'6.7'!G68</f>
        <v>0</v>
      </c>
      <c r="K157" s="107"/>
      <c r="M157" s="112">
        <f t="shared" si="177"/>
        <v>0</v>
      </c>
      <c r="N157" s="112">
        <f t="shared" si="178"/>
        <v>99.999999999999986</v>
      </c>
      <c r="R157" s="82">
        <v>0</v>
      </c>
      <c r="S157" s="82">
        <v>0</v>
      </c>
      <c r="T157" s="82">
        <v>0</v>
      </c>
      <c r="U157" s="82">
        <v>93.814432989690701</v>
      </c>
      <c r="V157" s="82">
        <v>6.1855670103092804</v>
      </c>
      <c r="W157" s="82">
        <v>0</v>
      </c>
      <c r="Y157" s="113">
        <f t="shared" si="179"/>
        <v>0</v>
      </c>
      <c r="Z157" s="113">
        <f t="shared" si="180"/>
        <v>0</v>
      </c>
      <c r="AA157" s="113">
        <f t="shared" si="181"/>
        <v>0</v>
      </c>
      <c r="AB157" s="113">
        <f t="shared" si="182"/>
        <v>-0.33617212012549658</v>
      </c>
      <c r="AC157" s="113">
        <f t="shared" si="183"/>
        <v>0.33617212012549924</v>
      </c>
      <c r="AD157" s="113">
        <f t="shared" si="184"/>
        <v>0</v>
      </c>
    </row>
    <row r="158" spans="1:30" ht="11.1" customHeight="1">
      <c r="A158" s="82" t="s">
        <v>50</v>
      </c>
      <c r="B158" s="84" t="s">
        <v>41</v>
      </c>
      <c r="C158" s="82" t="s">
        <v>50</v>
      </c>
      <c r="D158" s="90"/>
      <c r="E158" s="90"/>
      <c r="F158" s="90"/>
      <c r="G158" s="90"/>
      <c r="H158" s="90"/>
      <c r="I158" s="90"/>
      <c r="K158" s="107"/>
      <c r="M158" s="112">
        <f t="shared" si="177"/>
        <v>0</v>
      </c>
      <c r="N158" s="112">
        <f t="shared" si="178"/>
        <v>0</v>
      </c>
      <c r="R158" s="82" t="s">
        <v>58</v>
      </c>
      <c r="S158" s="82" t="s">
        <v>58</v>
      </c>
      <c r="T158" s="82" t="s">
        <v>58</v>
      </c>
      <c r="U158" s="82" t="s">
        <v>58</v>
      </c>
      <c r="V158" s="82" t="s">
        <v>58</v>
      </c>
      <c r="W158" s="82" t="s">
        <v>58</v>
      </c>
      <c r="Y158" s="113"/>
      <c r="Z158" s="113"/>
      <c r="AA158" s="113"/>
      <c r="AB158" s="113"/>
      <c r="AC158" s="113"/>
      <c r="AD158" s="113"/>
    </row>
    <row r="159" spans="1:30" ht="11.1" customHeight="1">
      <c r="A159" s="82" t="s">
        <v>50</v>
      </c>
      <c r="B159" s="290">
        <v>19</v>
      </c>
      <c r="C159" s="82" t="s">
        <v>51</v>
      </c>
      <c r="D159" s="90">
        <f>'6.7'!H63</f>
        <v>85.953878406708597</v>
      </c>
      <c r="E159" s="90">
        <f>'6.7'!H64</f>
        <v>12.578616352201299</v>
      </c>
      <c r="F159" s="90">
        <f>'6.7'!H65</f>
        <v>1.4675052410901499</v>
      </c>
      <c r="G159" s="90">
        <v>0</v>
      </c>
      <c r="H159" s="90">
        <v>0</v>
      </c>
      <c r="I159" s="90">
        <v>0</v>
      </c>
      <c r="K159" s="107"/>
      <c r="M159" s="112">
        <f t="shared" ref="M159:M164" si="185">SUM(D159:F159)</f>
        <v>100.00000000000004</v>
      </c>
      <c r="N159" s="112">
        <f t="shared" ref="N159:N164" si="186">SUM(G159:I159)</f>
        <v>0</v>
      </c>
      <c r="R159" s="82">
        <v>89.523809523809604</v>
      </c>
      <c r="S159" s="82">
        <v>9.6598639455782305</v>
      </c>
      <c r="T159" s="82">
        <v>0.81632653061225002</v>
      </c>
      <c r="U159" s="82">
        <v>0</v>
      </c>
      <c r="V159" s="82">
        <v>0</v>
      </c>
      <c r="W159" s="82">
        <v>0</v>
      </c>
      <c r="Y159" s="113">
        <f t="shared" ref="Y159:Y163" si="187">D159-R159</f>
        <v>-3.5699311171010066</v>
      </c>
      <c r="Z159" s="113">
        <f t="shared" ref="Z159:Z163" si="188">E159-S159</f>
        <v>2.918752406623069</v>
      </c>
      <c r="AA159" s="113">
        <f t="shared" ref="AA159:AA163" si="189">F159-T159</f>
        <v>0.65117871047789988</v>
      </c>
      <c r="AB159" s="113">
        <f t="shared" ref="AB159:AB163" si="190">G159-U159</f>
        <v>0</v>
      </c>
      <c r="AC159" s="113">
        <f t="shared" ref="AC159:AC163" si="191">H159-V159</f>
        <v>0</v>
      </c>
      <c r="AD159" s="113">
        <f t="shared" ref="AD159:AD163" si="192">I159-W159</f>
        <v>0</v>
      </c>
    </row>
    <row r="160" spans="1:30" ht="11.1" customHeight="1">
      <c r="A160" s="82" t="s">
        <v>50</v>
      </c>
      <c r="B160" s="290"/>
      <c r="C160" s="82" t="s">
        <v>52</v>
      </c>
      <c r="D160" s="90">
        <v>0</v>
      </c>
      <c r="E160" s="90">
        <v>0</v>
      </c>
      <c r="F160" s="90">
        <v>0</v>
      </c>
      <c r="G160" s="90">
        <f>'6.7'!H66</f>
        <v>87.931034482758605</v>
      </c>
      <c r="H160" s="90">
        <f>'6.7'!H67</f>
        <v>10.3448275862069</v>
      </c>
      <c r="I160" s="90">
        <f>'6.7'!H68</f>
        <v>1.72413793103448</v>
      </c>
      <c r="K160" s="107"/>
      <c r="M160" s="112">
        <f t="shared" si="185"/>
        <v>0</v>
      </c>
      <c r="N160" s="112">
        <f t="shared" si="186"/>
        <v>99.999999999999986</v>
      </c>
      <c r="R160" s="82">
        <v>0</v>
      </c>
      <c r="S160" s="82">
        <v>0</v>
      </c>
      <c r="T160" s="82">
        <v>0</v>
      </c>
      <c r="U160" s="82">
        <v>91.412213740458</v>
      </c>
      <c r="V160" s="82">
        <v>8.2061068702290108</v>
      </c>
      <c r="W160" s="82">
        <v>0.38167938931298001</v>
      </c>
      <c r="Y160" s="113">
        <f t="shared" si="187"/>
        <v>0</v>
      </c>
      <c r="Z160" s="113">
        <f t="shared" si="188"/>
        <v>0</v>
      </c>
      <c r="AA160" s="113">
        <f t="shared" si="189"/>
        <v>0</v>
      </c>
      <c r="AB160" s="113">
        <f t="shared" si="190"/>
        <v>-3.4811792576993952</v>
      </c>
      <c r="AC160" s="113">
        <f t="shared" si="191"/>
        <v>2.1387207159778896</v>
      </c>
      <c r="AD160" s="113">
        <f t="shared" si="192"/>
        <v>1.3424585417215</v>
      </c>
    </row>
    <row r="161" spans="1:30" ht="11.1" customHeight="1">
      <c r="A161" s="82" t="s">
        <v>50</v>
      </c>
      <c r="B161" s="84" t="s">
        <v>41</v>
      </c>
      <c r="C161" s="82" t="s">
        <v>50</v>
      </c>
      <c r="D161" s="90"/>
      <c r="E161" s="90"/>
      <c r="F161" s="90"/>
      <c r="G161" s="90"/>
      <c r="H161" s="90"/>
      <c r="I161" s="90"/>
      <c r="K161" s="107"/>
      <c r="M161" s="112">
        <f t="shared" si="185"/>
        <v>0</v>
      </c>
      <c r="N161" s="112">
        <f t="shared" si="186"/>
        <v>0</v>
      </c>
      <c r="R161" s="82" t="s">
        <v>58</v>
      </c>
      <c r="S161" s="82" t="s">
        <v>58</v>
      </c>
      <c r="T161" s="82" t="s">
        <v>58</v>
      </c>
      <c r="U161" s="82" t="s">
        <v>58</v>
      </c>
      <c r="V161" s="82" t="s">
        <v>58</v>
      </c>
      <c r="W161" s="82" t="s">
        <v>58</v>
      </c>
      <c r="Y161" s="113"/>
      <c r="Z161" s="113"/>
      <c r="AA161" s="113"/>
      <c r="AB161" s="113"/>
      <c r="AC161" s="113"/>
      <c r="AD161" s="113"/>
    </row>
    <row r="162" spans="1:30" ht="11.1" customHeight="1">
      <c r="A162" s="82" t="s">
        <v>50</v>
      </c>
      <c r="B162" s="290">
        <v>20</v>
      </c>
      <c r="C162" s="82" t="s">
        <v>51</v>
      </c>
      <c r="D162" s="90">
        <f>'6.7'!I63</f>
        <v>75.3333333333333</v>
      </c>
      <c r="E162" s="90">
        <f>'6.7'!I64</f>
        <v>22.6666666666667</v>
      </c>
      <c r="F162" s="90">
        <f>'6.7'!I65</f>
        <v>2</v>
      </c>
      <c r="G162" s="90">
        <v>0</v>
      </c>
      <c r="H162" s="90">
        <v>0</v>
      </c>
      <c r="I162" s="90">
        <v>0</v>
      </c>
      <c r="K162" s="107"/>
      <c r="M162" s="112">
        <f t="shared" si="185"/>
        <v>100</v>
      </c>
      <c r="N162" s="112">
        <f t="shared" si="186"/>
        <v>0</v>
      </c>
      <c r="R162" s="82">
        <v>77.880794701986801</v>
      </c>
      <c r="S162" s="82">
        <v>19.0728476821192</v>
      </c>
      <c r="T162" s="82">
        <v>3.0463576158940402</v>
      </c>
      <c r="U162" s="82">
        <v>0</v>
      </c>
      <c r="V162" s="82">
        <v>0</v>
      </c>
      <c r="W162" s="82">
        <v>0</v>
      </c>
      <c r="Y162" s="113">
        <f t="shared" si="187"/>
        <v>-2.5474613686535008</v>
      </c>
      <c r="Z162" s="113">
        <f t="shared" si="188"/>
        <v>3.5938189845475002</v>
      </c>
      <c r="AA162" s="113">
        <f t="shared" si="189"/>
        <v>-1.0463576158940402</v>
      </c>
      <c r="AB162" s="113">
        <f t="shared" si="190"/>
        <v>0</v>
      </c>
      <c r="AC162" s="113">
        <f t="shared" si="191"/>
        <v>0</v>
      </c>
      <c r="AD162" s="113">
        <f t="shared" si="192"/>
        <v>0</v>
      </c>
    </row>
    <row r="163" spans="1:30" ht="11.1" customHeight="1">
      <c r="A163" s="82" t="s">
        <v>50</v>
      </c>
      <c r="B163" s="290"/>
      <c r="C163" s="82" t="s">
        <v>52</v>
      </c>
      <c r="D163" s="90">
        <v>0</v>
      </c>
      <c r="E163" s="90">
        <v>0</v>
      </c>
      <c r="F163" s="90">
        <v>0</v>
      </c>
      <c r="G163" s="90">
        <f>'6.7'!I66</f>
        <v>79.947229551451201</v>
      </c>
      <c r="H163" s="90">
        <f>'6.7'!I67</f>
        <v>19.261213720316601</v>
      </c>
      <c r="I163" s="90">
        <f>'6.7'!I68</f>
        <v>0.79155672823219003</v>
      </c>
      <c r="K163" s="107"/>
      <c r="M163" s="112">
        <f t="shared" si="185"/>
        <v>0</v>
      </c>
      <c r="N163" s="112">
        <f t="shared" si="186"/>
        <v>100</v>
      </c>
      <c r="R163" s="82">
        <v>0</v>
      </c>
      <c r="S163" s="82">
        <v>0</v>
      </c>
      <c r="T163" s="82">
        <v>0</v>
      </c>
      <c r="U163" s="82">
        <v>79.3624161073826</v>
      </c>
      <c r="V163" s="82">
        <v>18.456375838926199</v>
      </c>
      <c r="W163" s="82">
        <v>2.1812080536912801</v>
      </c>
      <c r="Y163" s="113">
        <f t="shared" si="187"/>
        <v>0</v>
      </c>
      <c r="Z163" s="113">
        <f t="shared" si="188"/>
        <v>0</v>
      </c>
      <c r="AA163" s="113">
        <f t="shared" si="189"/>
        <v>0</v>
      </c>
      <c r="AB163" s="113">
        <f t="shared" si="190"/>
        <v>0.58481344406860103</v>
      </c>
      <c r="AC163" s="113">
        <f t="shared" si="191"/>
        <v>0.80483788139040158</v>
      </c>
      <c r="AD163" s="113">
        <f t="shared" si="192"/>
        <v>-1.3896513254590901</v>
      </c>
    </row>
    <row r="164" spans="1:30" ht="11.1" customHeight="1">
      <c r="A164" s="82" t="s">
        <v>50</v>
      </c>
      <c r="B164" s="84" t="s">
        <v>41</v>
      </c>
      <c r="C164" s="82" t="s">
        <v>50</v>
      </c>
      <c r="D164" s="90"/>
      <c r="E164" s="90"/>
      <c r="F164" s="90"/>
      <c r="G164" s="90"/>
      <c r="H164" s="90"/>
      <c r="I164" s="90"/>
      <c r="K164" s="107"/>
      <c r="M164" s="112">
        <f t="shared" si="185"/>
        <v>0</v>
      </c>
      <c r="N164" s="112">
        <f t="shared" si="186"/>
        <v>0</v>
      </c>
      <c r="R164" s="82" t="s">
        <v>58</v>
      </c>
      <c r="S164" s="82" t="s">
        <v>58</v>
      </c>
      <c r="T164" s="82" t="s">
        <v>58</v>
      </c>
      <c r="U164" s="82" t="s">
        <v>58</v>
      </c>
      <c r="V164" s="82" t="s">
        <v>58</v>
      </c>
      <c r="W164" s="82" t="s">
        <v>58</v>
      </c>
      <c r="Y164" s="113"/>
      <c r="Z164" s="113"/>
      <c r="AA164" s="113"/>
      <c r="AB164" s="113"/>
      <c r="AC164" s="113"/>
      <c r="AD164" s="113"/>
    </row>
    <row r="165" spans="1:30" ht="11.1" customHeight="1">
      <c r="A165" s="82" t="s">
        <v>50</v>
      </c>
      <c r="B165" s="290">
        <v>21</v>
      </c>
      <c r="C165" s="82" t="s">
        <v>51</v>
      </c>
      <c r="D165" s="90">
        <f>'6.7'!J63</f>
        <v>63.165266106442601</v>
      </c>
      <c r="E165" s="90">
        <f>'6.7'!J64</f>
        <v>34.873949579831901</v>
      </c>
      <c r="F165" s="90">
        <f>'6.7'!J65</f>
        <v>1.9607843137254899</v>
      </c>
      <c r="G165" s="90">
        <v>0</v>
      </c>
      <c r="H165" s="90">
        <v>0</v>
      </c>
      <c r="I165" s="90">
        <v>0</v>
      </c>
      <c r="K165" s="107"/>
      <c r="M165" s="112">
        <f t="shared" ref="M165:M170" si="193">SUM(D165:F165)</f>
        <v>99.999999999999986</v>
      </c>
      <c r="N165" s="112">
        <f t="shared" ref="N165:N170" si="194">SUM(G165:I165)</f>
        <v>0</v>
      </c>
      <c r="R165" s="82">
        <v>69.440654843110494</v>
      </c>
      <c r="S165" s="82">
        <v>27.148703956343802</v>
      </c>
      <c r="T165" s="82">
        <v>3.4106412005457001</v>
      </c>
      <c r="U165" s="82">
        <v>0</v>
      </c>
      <c r="V165" s="82">
        <v>0</v>
      </c>
      <c r="W165" s="82">
        <v>0</v>
      </c>
      <c r="Y165" s="113">
        <f t="shared" ref="Y165:Y169" si="195">D165-R165</f>
        <v>-6.2753887366678924</v>
      </c>
      <c r="Z165" s="113">
        <f t="shared" ref="Z165:Z169" si="196">E165-S165</f>
        <v>7.7252456234880995</v>
      </c>
      <c r="AA165" s="113">
        <f t="shared" ref="AA165:AA169" si="197">F165-T165</f>
        <v>-1.4498568868202102</v>
      </c>
      <c r="AB165" s="113">
        <f t="shared" ref="AB165:AB169" si="198">G165-U165</f>
        <v>0</v>
      </c>
      <c r="AC165" s="113">
        <f t="shared" ref="AC165:AC169" si="199">H165-V165</f>
        <v>0</v>
      </c>
      <c r="AD165" s="113">
        <f t="shared" ref="AD165:AD169" si="200">I165-W165</f>
        <v>0</v>
      </c>
    </row>
    <row r="166" spans="1:30" ht="11.1" customHeight="1">
      <c r="A166" s="82" t="s">
        <v>50</v>
      </c>
      <c r="B166" s="290"/>
      <c r="C166" s="82" t="s">
        <v>52</v>
      </c>
      <c r="D166" s="90">
        <v>0</v>
      </c>
      <c r="E166" s="90">
        <v>0</v>
      </c>
      <c r="F166" s="90">
        <v>0</v>
      </c>
      <c r="G166" s="90">
        <f>'6.7'!J66</f>
        <v>66.796875</v>
      </c>
      <c r="H166" s="90">
        <f>'6.7'!J67</f>
        <v>32.421875</v>
      </c>
      <c r="I166" s="90">
        <f>'6.7'!J68</f>
        <v>0.78125</v>
      </c>
      <c r="K166" s="107"/>
      <c r="M166" s="112">
        <f t="shared" si="193"/>
        <v>0</v>
      </c>
      <c r="N166" s="112">
        <f t="shared" si="194"/>
        <v>100</v>
      </c>
      <c r="R166" s="82">
        <v>0</v>
      </c>
      <c r="S166" s="82">
        <v>0</v>
      </c>
      <c r="T166" s="82">
        <v>0</v>
      </c>
      <c r="U166" s="82">
        <v>69.142857142857196</v>
      </c>
      <c r="V166" s="82">
        <v>27.8095238095238</v>
      </c>
      <c r="W166" s="82">
        <v>3.0476190476190501</v>
      </c>
      <c r="Y166" s="113">
        <f t="shared" si="195"/>
        <v>0</v>
      </c>
      <c r="Z166" s="113">
        <f t="shared" si="196"/>
        <v>0</v>
      </c>
      <c r="AA166" s="113">
        <f t="shared" si="197"/>
        <v>0</v>
      </c>
      <c r="AB166" s="113">
        <f t="shared" si="198"/>
        <v>-2.3459821428571956</v>
      </c>
      <c r="AC166" s="113">
        <f t="shared" si="199"/>
        <v>4.6123511904762005</v>
      </c>
      <c r="AD166" s="113">
        <f t="shared" si="200"/>
        <v>-2.2663690476190501</v>
      </c>
    </row>
    <row r="167" spans="1:30" ht="11.1" customHeight="1">
      <c r="A167" s="82" t="s">
        <v>50</v>
      </c>
      <c r="B167" s="84" t="s">
        <v>41</v>
      </c>
      <c r="C167" s="82" t="s">
        <v>50</v>
      </c>
      <c r="D167" s="90"/>
      <c r="E167" s="90"/>
      <c r="F167" s="90"/>
      <c r="G167" s="90"/>
      <c r="H167" s="90"/>
      <c r="I167" s="90"/>
      <c r="K167" s="107"/>
      <c r="M167" s="112">
        <f t="shared" si="193"/>
        <v>0</v>
      </c>
      <c r="N167" s="112">
        <f t="shared" si="194"/>
        <v>0</v>
      </c>
      <c r="R167" s="82" t="s">
        <v>58</v>
      </c>
      <c r="S167" s="82" t="s">
        <v>58</v>
      </c>
      <c r="T167" s="82" t="s">
        <v>58</v>
      </c>
      <c r="U167" s="82" t="s">
        <v>58</v>
      </c>
      <c r="V167" s="82" t="s">
        <v>58</v>
      </c>
      <c r="W167" s="82" t="s">
        <v>58</v>
      </c>
      <c r="Y167" s="113"/>
      <c r="Z167" s="113"/>
      <c r="AA167" s="113"/>
      <c r="AB167" s="113"/>
      <c r="AC167" s="113"/>
      <c r="AD167" s="113"/>
    </row>
    <row r="168" spans="1:30" ht="11.1" customHeight="1">
      <c r="A168" s="82" t="s">
        <v>50</v>
      </c>
      <c r="B168" s="290">
        <v>22</v>
      </c>
      <c r="C168" s="82" t="s">
        <v>51</v>
      </c>
      <c r="D168" s="90">
        <f>'6.7'!K63</f>
        <v>46.648426812585498</v>
      </c>
      <c r="E168" s="90">
        <f>'6.7'!K64</f>
        <v>48.0164158686731</v>
      </c>
      <c r="F168" s="90">
        <f>'6.7'!K65</f>
        <v>5.3351573187414498</v>
      </c>
      <c r="G168" s="90">
        <v>0</v>
      </c>
      <c r="H168" s="90">
        <v>0</v>
      </c>
      <c r="I168" s="90">
        <v>0</v>
      </c>
      <c r="K168" s="107"/>
      <c r="M168" s="112">
        <f t="shared" si="193"/>
        <v>100.00000000000004</v>
      </c>
      <c r="N168" s="112">
        <f t="shared" si="194"/>
        <v>0</v>
      </c>
      <c r="R168" s="82">
        <v>57.034795763993998</v>
      </c>
      <c r="S168" s="82">
        <v>37.821482602118003</v>
      </c>
      <c r="T168" s="82">
        <v>5.1437216338880498</v>
      </c>
      <c r="U168" s="82">
        <v>0</v>
      </c>
      <c r="V168" s="82">
        <v>0</v>
      </c>
      <c r="W168" s="82">
        <v>0</v>
      </c>
      <c r="Y168" s="113">
        <f t="shared" si="195"/>
        <v>-10.3863689514085</v>
      </c>
      <c r="Z168" s="113">
        <f t="shared" si="196"/>
        <v>10.194933266555097</v>
      </c>
      <c r="AA168" s="113">
        <f t="shared" si="197"/>
        <v>0.19143568485340001</v>
      </c>
      <c r="AB168" s="113">
        <f t="shared" si="198"/>
        <v>0</v>
      </c>
      <c r="AC168" s="113">
        <f t="shared" si="199"/>
        <v>0</v>
      </c>
      <c r="AD168" s="113">
        <f t="shared" si="200"/>
        <v>0</v>
      </c>
    </row>
    <row r="169" spans="1:30" ht="11.1" customHeight="1">
      <c r="A169" s="82" t="s">
        <v>50</v>
      </c>
      <c r="B169" s="290"/>
      <c r="C169" s="82" t="s">
        <v>52</v>
      </c>
      <c r="D169" s="90">
        <v>0</v>
      </c>
      <c r="E169" s="90">
        <v>0</v>
      </c>
      <c r="F169" s="90">
        <v>0</v>
      </c>
      <c r="G169" s="90">
        <f>'6.7'!K66</f>
        <v>48.947368421052602</v>
      </c>
      <c r="H169" s="90">
        <f>'6.7'!K67</f>
        <v>47.368421052631597</v>
      </c>
      <c r="I169" s="90">
        <f>'6.7'!K68</f>
        <v>3.6842105263157898</v>
      </c>
      <c r="K169" s="107"/>
      <c r="M169" s="112">
        <f t="shared" si="193"/>
        <v>0</v>
      </c>
      <c r="N169" s="112">
        <f t="shared" si="194"/>
        <v>99.999999999999986</v>
      </c>
      <c r="R169" s="82">
        <v>0</v>
      </c>
      <c r="S169" s="82">
        <v>0</v>
      </c>
      <c r="T169" s="82">
        <v>0</v>
      </c>
      <c r="U169" s="82">
        <v>63.023255813953497</v>
      </c>
      <c r="V169" s="82">
        <v>32.558139534883701</v>
      </c>
      <c r="W169" s="82">
        <v>4.4186046511627897</v>
      </c>
      <c r="Y169" s="113">
        <f t="shared" si="195"/>
        <v>0</v>
      </c>
      <c r="Z169" s="113">
        <f t="shared" si="196"/>
        <v>0</v>
      </c>
      <c r="AA169" s="113">
        <f t="shared" si="197"/>
        <v>0</v>
      </c>
      <c r="AB169" s="113">
        <f t="shared" si="198"/>
        <v>-14.075887392900896</v>
      </c>
      <c r="AC169" s="113">
        <f t="shared" si="199"/>
        <v>14.810281517747896</v>
      </c>
      <c r="AD169" s="113">
        <f t="shared" si="200"/>
        <v>-0.73439412484699984</v>
      </c>
    </row>
    <row r="170" spans="1:30" ht="11.1" customHeight="1">
      <c r="A170" s="82" t="s">
        <v>50</v>
      </c>
      <c r="B170" s="84" t="s">
        <v>41</v>
      </c>
      <c r="C170" s="82" t="s">
        <v>50</v>
      </c>
      <c r="D170" s="90"/>
      <c r="E170" s="90"/>
      <c r="F170" s="90"/>
      <c r="G170" s="90"/>
      <c r="H170" s="90"/>
      <c r="I170" s="90"/>
      <c r="K170" s="107"/>
      <c r="M170" s="112">
        <f t="shared" si="193"/>
        <v>0</v>
      </c>
      <c r="N170" s="112">
        <f t="shared" si="194"/>
        <v>0</v>
      </c>
      <c r="R170" s="82" t="s">
        <v>58</v>
      </c>
      <c r="S170" s="82" t="s">
        <v>58</v>
      </c>
      <c r="T170" s="82" t="s">
        <v>58</v>
      </c>
      <c r="U170" s="82" t="s">
        <v>58</v>
      </c>
      <c r="V170" s="82" t="s">
        <v>58</v>
      </c>
      <c r="W170" s="82" t="s">
        <v>58</v>
      </c>
      <c r="Y170" s="113"/>
      <c r="Z170" s="113"/>
      <c r="AA170" s="113"/>
      <c r="AB170" s="113"/>
      <c r="AC170" s="113"/>
      <c r="AD170" s="113"/>
    </row>
    <row r="171" spans="1:30" ht="11.1" customHeight="1">
      <c r="A171" s="82" t="s">
        <v>50</v>
      </c>
      <c r="B171" s="290">
        <v>23</v>
      </c>
      <c r="C171" s="82" t="s">
        <v>51</v>
      </c>
      <c r="D171" s="90">
        <f>'6.7'!L63</f>
        <v>37.883008356546</v>
      </c>
      <c r="E171" s="90">
        <f>'6.7'!L64</f>
        <v>55.013927576601702</v>
      </c>
      <c r="F171" s="90">
        <f>'6.7'!L65</f>
        <v>7.1030640668523697</v>
      </c>
      <c r="G171" s="90">
        <v>0</v>
      </c>
      <c r="H171" s="90">
        <v>0</v>
      </c>
      <c r="I171" s="90">
        <v>0</v>
      </c>
      <c r="K171" s="107"/>
      <c r="M171" s="112">
        <f t="shared" ref="M171:M176" si="201">SUM(D171:F171)</f>
        <v>100.00000000000007</v>
      </c>
      <c r="N171" s="112">
        <f t="shared" ref="N171:N176" si="202">SUM(G171:I171)</f>
        <v>0</v>
      </c>
      <c r="R171" s="82">
        <v>34.735202492211798</v>
      </c>
      <c r="S171" s="82">
        <v>56.386292834891002</v>
      </c>
      <c r="T171" s="82">
        <v>8.8785046728972006</v>
      </c>
      <c r="U171" s="82">
        <v>0</v>
      </c>
      <c r="V171" s="82">
        <v>0</v>
      </c>
      <c r="W171" s="82">
        <v>0</v>
      </c>
      <c r="Y171" s="113">
        <f t="shared" ref="Y171:Y175" si="203">D171-R171</f>
        <v>3.1478058643342024</v>
      </c>
      <c r="Z171" s="113">
        <f t="shared" ref="Z171:Z175" si="204">E171-S171</f>
        <v>-1.3723652582892996</v>
      </c>
      <c r="AA171" s="113">
        <f t="shared" ref="AA171:AA175" si="205">F171-T171</f>
        <v>-1.7754406060448309</v>
      </c>
      <c r="AB171" s="113">
        <f t="shared" ref="AB171:AB175" si="206">G171-U171</f>
        <v>0</v>
      </c>
      <c r="AC171" s="113">
        <f t="shared" ref="AC171:AC175" si="207">H171-V171</f>
        <v>0</v>
      </c>
      <c r="AD171" s="113">
        <f t="shared" ref="AD171:AD175" si="208">I171-W171</f>
        <v>0</v>
      </c>
    </row>
    <row r="172" spans="1:30" ht="11.1" customHeight="1">
      <c r="A172" s="82" t="s">
        <v>50</v>
      </c>
      <c r="B172" s="290"/>
      <c r="C172" s="82" t="s">
        <v>52</v>
      </c>
      <c r="D172" s="90">
        <v>0</v>
      </c>
      <c r="E172" s="90">
        <v>0</v>
      </c>
      <c r="F172" s="90">
        <v>0</v>
      </c>
      <c r="G172" s="90">
        <f>'6.7'!L66</f>
        <v>34.319526627218899</v>
      </c>
      <c r="H172" s="90">
        <f>'6.7'!L67</f>
        <v>61.341222879684402</v>
      </c>
      <c r="I172" s="90">
        <f>'6.7'!L68</f>
        <v>4.3392504930966496</v>
      </c>
      <c r="K172" s="107"/>
      <c r="M172" s="112">
        <f t="shared" si="201"/>
        <v>0</v>
      </c>
      <c r="N172" s="112">
        <f t="shared" si="202"/>
        <v>99.999999999999943</v>
      </c>
      <c r="R172" s="82">
        <v>0</v>
      </c>
      <c r="S172" s="82">
        <v>0</v>
      </c>
      <c r="T172" s="82">
        <v>0</v>
      </c>
      <c r="U172" s="82">
        <v>42.281879194630903</v>
      </c>
      <c r="V172" s="82">
        <v>51.454138702460902</v>
      </c>
      <c r="W172" s="82">
        <v>6.2639821029082796</v>
      </c>
      <c r="Y172" s="113">
        <f t="shared" si="203"/>
        <v>0</v>
      </c>
      <c r="Z172" s="113">
        <f t="shared" si="204"/>
        <v>0</v>
      </c>
      <c r="AA172" s="113">
        <f t="shared" si="205"/>
        <v>0</v>
      </c>
      <c r="AB172" s="113">
        <f t="shared" si="206"/>
        <v>-7.9623525674120046</v>
      </c>
      <c r="AC172" s="113">
        <f t="shared" si="207"/>
        <v>9.8870841772234996</v>
      </c>
      <c r="AD172" s="113">
        <f t="shared" si="208"/>
        <v>-1.9247316098116301</v>
      </c>
    </row>
    <row r="173" spans="1:30" ht="11.1" customHeight="1">
      <c r="A173" s="82" t="s">
        <v>50</v>
      </c>
      <c r="B173" s="84" t="s">
        <v>41</v>
      </c>
      <c r="C173" s="82" t="s">
        <v>50</v>
      </c>
      <c r="D173" s="90"/>
      <c r="E173" s="90"/>
      <c r="F173" s="90"/>
      <c r="G173" s="90"/>
      <c r="H173" s="90"/>
      <c r="I173" s="90"/>
      <c r="K173" s="107"/>
      <c r="M173" s="112">
        <f t="shared" si="201"/>
        <v>0</v>
      </c>
      <c r="N173" s="112">
        <f t="shared" si="202"/>
        <v>0</v>
      </c>
      <c r="R173" s="82" t="s">
        <v>58</v>
      </c>
      <c r="S173" s="82" t="s">
        <v>58</v>
      </c>
      <c r="T173" s="82" t="s">
        <v>58</v>
      </c>
      <c r="U173" s="82" t="s">
        <v>58</v>
      </c>
      <c r="V173" s="82" t="s">
        <v>58</v>
      </c>
      <c r="W173" s="82" t="s">
        <v>58</v>
      </c>
      <c r="Y173" s="113"/>
      <c r="Z173" s="113"/>
      <c r="AA173" s="113"/>
      <c r="AB173" s="113"/>
      <c r="AC173" s="113"/>
      <c r="AD173" s="113"/>
    </row>
    <row r="174" spans="1:30" ht="11.1" customHeight="1">
      <c r="A174" s="82" t="s">
        <v>50</v>
      </c>
      <c r="B174" s="290">
        <v>24</v>
      </c>
      <c r="C174" s="82" t="s">
        <v>51</v>
      </c>
      <c r="D174" s="90">
        <f>'6.7'!M63</f>
        <v>24.5341614906832</v>
      </c>
      <c r="E174" s="90">
        <f>'6.7'!M64</f>
        <v>67.857142857142904</v>
      </c>
      <c r="F174" s="90">
        <f>'6.7'!M65</f>
        <v>7.6086956521739104</v>
      </c>
      <c r="G174" s="90">
        <v>0</v>
      </c>
      <c r="H174" s="90">
        <v>0</v>
      </c>
      <c r="I174" s="90">
        <v>0</v>
      </c>
      <c r="K174" s="107"/>
      <c r="M174" s="112">
        <f t="shared" si="201"/>
        <v>100.00000000000001</v>
      </c>
      <c r="N174" s="112">
        <f t="shared" si="202"/>
        <v>0</v>
      </c>
      <c r="R174" s="82">
        <v>18.699186991869901</v>
      </c>
      <c r="S174" s="82">
        <v>70.731707317073202</v>
      </c>
      <c r="T174" s="82">
        <v>10.569105691056899</v>
      </c>
      <c r="U174" s="82">
        <v>0</v>
      </c>
      <c r="V174" s="82">
        <v>0</v>
      </c>
      <c r="W174" s="82">
        <v>0</v>
      </c>
      <c r="Y174" s="113">
        <f t="shared" si="203"/>
        <v>5.834974498813299</v>
      </c>
      <c r="Z174" s="113">
        <f t="shared" si="204"/>
        <v>-2.8745644599302977</v>
      </c>
      <c r="AA174" s="113">
        <f t="shared" si="205"/>
        <v>-2.9604100388829888</v>
      </c>
      <c r="AB174" s="113">
        <f t="shared" si="206"/>
        <v>0</v>
      </c>
      <c r="AC174" s="113">
        <f t="shared" si="207"/>
        <v>0</v>
      </c>
      <c r="AD174" s="113">
        <f t="shared" si="208"/>
        <v>0</v>
      </c>
    </row>
    <row r="175" spans="1:30" ht="11.1" customHeight="1">
      <c r="A175" s="82" t="s">
        <v>50</v>
      </c>
      <c r="B175" s="290"/>
      <c r="C175" s="82" t="s">
        <v>52</v>
      </c>
      <c r="D175" s="90">
        <v>0</v>
      </c>
      <c r="E175" s="90">
        <v>0</v>
      </c>
      <c r="F175" s="90">
        <v>0</v>
      </c>
      <c r="G175" s="90">
        <f>'6.7'!M66</f>
        <v>22.966507177033499</v>
      </c>
      <c r="H175" s="90">
        <f>'6.7'!M67</f>
        <v>69.377990430622006</v>
      </c>
      <c r="I175" s="90">
        <f>'6.7'!M68</f>
        <v>7.6555023923445003</v>
      </c>
      <c r="K175" s="107"/>
      <c r="M175" s="112">
        <f t="shared" si="201"/>
        <v>0</v>
      </c>
      <c r="N175" s="112">
        <f t="shared" si="202"/>
        <v>100.00000000000001</v>
      </c>
      <c r="R175" s="82">
        <v>0</v>
      </c>
      <c r="S175" s="82">
        <v>0</v>
      </c>
      <c r="T175" s="82">
        <v>0</v>
      </c>
      <c r="U175" s="82">
        <v>29.4979079497908</v>
      </c>
      <c r="V175" s="82">
        <v>60.878661087866099</v>
      </c>
      <c r="W175" s="82">
        <v>9.6234309623431002</v>
      </c>
      <c r="Y175" s="113">
        <f t="shared" si="203"/>
        <v>0</v>
      </c>
      <c r="Z175" s="113">
        <f t="shared" si="204"/>
        <v>0</v>
      </c>
      <c r="AA175" s="113">
        <f t="shared" si="205"/>
        <v>0</v>
      </c>
      <c r="AB175" s="113">
        <f t="shared" si="206"/>
        <v>-6.5314007727573014</v>
      </c>
      <c r="AC175" s="113">
        <f t="shared" si="207"/>
        <v>8.4993293427559067</v>
      </c>
      <c r="AD175" s="113">
        <f t="shared" si="208"/>
        <v>-1.9679285699986</v>
      </c>
    </row>
    <row r="176" spans="1:30" ht="11.1" customHeight="1">
      <c r="A176" s="82" t="s">
        <v>50</v>
      </c>
      <c r="B176" s="84" t="s">
        <v>41</v>
      </c>
      <c r="C176" s="82" t="s">
        <v>50</v>
      </c>
      <c r="D176" s="90"/>
      <c r="E176" s="90"/>
      <c r="F176" s="90"/>
      <c r="G176" s="90"/>
      <c r="H176" s="90"/>
      <c r="I176" s="90"/>
      <c r="K176" s="107"/>
      <c r="M176" s="112">
        <f t="shared" si="201"/>
        <v>0</v>
      </c>
      <c r="N176" s="112">
        <f t="shared" si="202"/>
        <v>0</v>
      </c>
      <c r="R176" s="82" t="s">
        <v>58</v>
      </c>
      <c r="S176" s="82" t="s">
        <v>58</v>
      </c>
      <c r="T176" s="82" t="s">
        <v>58</v>
      </c>
      <c r="U176" s="82" t="s">
        <v>58</v>
      </c>
      <c r="V176" s="82" t="s">
        <v>58</v>
      </c>
      <c r="W176" s="82" t="s">
        <v>58</v>
      </c>
      <c r="Y176" s="113"/>
      <c r="Z176" s="113"/>
      <c r="AA176" s="113"/>
      <c r="AB176" s="113"/>
      <c r="AC176" s="113"/>
      <c r="AD176" s="113"/>
    </row>
    <row r="177" spans="1:30" ht="11.1" customHeight="1">
      <c r="A177" s="82" t="s">
        <v>50</v>
      </c>
      <c r="B177" s="290">
        <v>25</v>
      </c>
      <c r="C177" s="82" t="s">
        <v>51</v>
      </c>
      <c r="D177" s="90">
        <f>'6.7'!N63</f>
        <v>10.593900481540899</v>
      </c>
      <c r="E177" s="90">
        <f>'6.7'!N64</f>
        <v>75.922953451043298</v>
      </c>
      <c r="F177" s="90">
        <f>'6.7'!N65</f>
        <v>13.483146067415699</v>
      </c>
      <c r="G177" s="90">
        <v>0</v>
      </c>
      <c r="H177" s="90">
        <v>0</v>
      </c>
      <c r="I177" s="90">
        <v>0</v>
      </c>
      <c r="K177" s="107"/>
      <c r="M177" s="112">
        <f t="shared" ref="M177:M182" si="209">SUM(D177:F177)</f>
        <v>99.999999999999901</v>
      </c>
      <c r="N177" s="112">
        <f t="shared" ref="N177:N182" si="210">SUM(G177:I177)</f>
        <v>0</v>
      </c>
      <c r="R177" s="82">
        <v>7.6335877862595396</v>
      </c>
      <c r="S177" s="82">
        <v>77.480916030534402</v>
      </c>
      <c r="T177" s="82">
        <v>14.885496183206101</v>
      </c>
      <c r="U177" s="82">
        <v>0</v>
      </c>
      <c r="V177" s="82">
        <v>0</v>
      </c>
      <c r="W177" s="82">
        <v>0</v>
      </c>
      <c r="Y177" s="113">
        <f t="shared" ref="Y177:Y181" si="211">D177-R177</f>
        <v>2.9603126952813597</v>
      </c>
      <c r="Z177" s="113">
        <f t="shared" ref="Z177:Z181" si="212">E177-S177</f>
        <v>-1.5579625794911038</v>
      </c>
      <c r="AA177" s="113">
        <f t="shared" ref="AA177:AA181" si="213">F177-T177</f>
        <v>-1.4023501157904015</v>
      </c>
      <c r="AB177" s="113">
        <f t="shared" ref="AB177:AB181" si="214">G177-U177</f>
        <v>0</v>
      </c>
      <c r="AC177" s="113">
        <f t="shared" ref="AC177:AC181" si="215">H177-V177</f>
        <v>0</v>
      </c>
      <c r="AD177" s="113">
        <f t="shared" ref="AD177:AD181" si="216">I177-W177</f>
        <v>0</v>
      </c>
    </row>
    <row r="178" spans="1:30" ht="11.1" customHeight="1">
      <c r="A178" s="82" t="s">
        <v>50</v>
      </c>
      <c r="B178" s="290"/>
      <c r="C178" s="82" t="s">
        <v>52</v>
      </c>
      <c r="D178" s="90">
        <v>0</v>
      </c>
      <c r="E178" s="90">
        <v>0</v>
      </c>
      <c r="F178" s="90">
        <v>0</v>
      </c>
      <c r="G178" s="90">
        <f>'6.7'!N66</f>
        <v>11.971830985915499</v>
      </c>
      <c r="H178" s="90">
        <f>'6.7'!N67</f>
        <v>79.812206572769995</v>
      </c>
      <c r="I178" s="90">
        <f>'6.7'!N68</f>
        <v>8.2159624413145504</v>
      </c>
      <c r="K178" s="107"/>
      <c r="M178" s="112">
        <f t="shared" si="209"/>
        <v>0</v>
      </c>
      <c r="N178" s="112">
        <f t="shared" si="210"/>
        <v>100.00000000000004</v>
      </c>
      <c r="R178" s="82">
        <v>0</v>
      </c>
      <c r="S178" s="82">
        <v>0</v>
      </c>
      <c r="T178" s="82">
        <v>0</v>
      </c>
      <c r="U178" s="82">
        <v>12.2317596566524</v>
      </c>
      <c r="V178" s="82">
        <v>78.755364806866993</v>
      </c>
      <c r="W178" s="82">
        <v>9.0128755364806903</v>
      </c>
      <c r="Y178" s="113">
        <f t="shared" si="211"/>
        <v>0</v>
      </c>
      <c r="Z178" s="113">
        <f t="shared" si="212"/>
        <v>0</v>
      </c>
      <c r="AA178" s="113">
        <f t="shared" si="213"/>
        <v>0</v>
      </c>
      <c r="AB178" s="113">
        <f t="shared" si="214"/>
        <v>-0.25992867073690107</v>
      </c>
      <c r="AC178" s="113">
        <f t="shared" si="215"/>
        <v>1.0568417659030018</v>
      </c>
      <c r="AD178" s="113">
        <f t="shared" si="216"/>
        <v>-0.79691309516613984</v>
      </c>
    </row>
    <row r="179" spans="1:30" ht="11.1" customHeight="1">
      <c r="A179" s="82" t="s">
        <v>50</v>
      </c>
      <c r="B179" s="84" t="s">
        <v>41</v>
      </c>
      <c r="C179" s="82" t="s">
        <v>50</v>
      </c>
      <c r="D179" s="90"/>
      <c r="E179" s="90"/>
      <c r="F179" s="90"/>
      <c r="G179" s="90"/>
      <c r="H179" s="90"/>
      <c r="I179" s="90"/>
      <c r="K179" s="107"/>
      <c r="M179" s="112">
        <f t="shared" si="209"/>
        <v>0</v>
      </c>
      <c r="N179" s="112">
        <f t="shared" si="210"/>
        <v>0</v>
      </c>
      <c r="R179" s="82" t="s">
        <v>58</v>
      </c>
      <c r="S179" s="82" t="s">
        <v>58</v>
      </c>
      <c r="T179" s="82" t="s">
        <v>58</v>
      </c>
      <c r="U179" s="82" t="s">
        <v>58</v>
      </c>
      <c r="V179" s="82" t="s">
        <v>58</v>
      </c>
      <c r="W179" s="82" t="s">
        <v>58</v>
      </c>
      <c r="Y179" s="113"/>
      <c r="Z179" s="113"/>
      <c r="AA179" s="113"/>
      <c r="AB179" s="113"/>
      <c r="AC179" s="113"/>
      <c r="AD179" s="113"/>
    </row>
    <row r="180" spans="1:30" ht="11.1" customHeight="1">
      <c r="A180" s="82" t="s">
        <v>50</v>
      </c>
      <c r="B180" s="290">
        <v>26</v>
      </c>
      <c r="C180" s="82" t="s">
        <v>51</v>
      </c>
      <c r="D180" s="90">
        <f>'6.7'!O63</f>
        <v>5.2453468697123498</v>
      </c>
      <c r="E180" s="90">
        <f>'6.7'!O64</f>
        <v>79.018612521150601</v>
      </c>
      <c r="F180" s="90">
        <f>'6.7'!O65</f>
        <v>15.736040609137101</v>
      </c>
      <c r="G180" s="90">
        <v>0</v>
      </c>
      <c r="H180" s="90">
        <v>0</v>
      </c>
      <c r="I180" s="90">
        <v>0</v>
      </c>
      <c r="K180" s="107"/>
      <c r="M180" s="112">
        <f t="shared" si="209"/>
        <v>100.00000000000006</v>
      </c>
      <c r="N180" s="112">
        <f t="shared" si="210"/>
        <v>0</v>
      </c>
      <c r="R180" s="82">
        <v>0.73170731707317005</v>
      </c>
      <c r="S180" s="82">
        <v>79.756097560975604</v>
      </c>
      <c r="T180" s="82">
        <v>19.512195121951201</v>
      </c>
      <c r="U180" s="82">
        <v>0</v>
      </c>
      <c r="V180" s="82">
        <v>0</v>
      </c>
      <c r="W180" s="82">
        <v>0</v>
      </c>
      <c r="Y180" s="113">
        <f t="shared" si="211"/>
        <v>4.5136395526391802</v>
      </c>
      <c r="Z180" s="113">
        <f t="shared" si="212"/>
        <v>-0.73748503982500324</v>
      </c>
      <c r="AA180" s="113">
        <f t="shared" si="213"/>
        <v>-3.7761545128141005</v>
      </c>
      <c r="AB180" s="113">
        <f t="shared" si="214"/>
        <v>0</v>
      </c>
      <c r="AC180" s="113">
        <f t="shared" si="215"/>
        <v>0</v>
      </c>
      <c r="AD180" s="113">
        <f t="shared" si="216"/>
        <v>0</v>
      </c>
    </row>
    <row r="181" spans="1:30" ht="11.1" customHeight="1">
      <c r="A181" s="82" t="s">
        <v>50</v>
      </c>
      <c r="B181" s="290"/>
      <c r="C181" s="82" t="s">
        <v>52</v>
      </c>
      <c r="D181" s="90">
        <v>0</v>
      </c>
      <c r="E181" s="90">
        <v>0</v>
      </c>
      <c r="F181" s="90">
        <v>0</v>
      </c>
      <c r="G181" s="90">
        <f>'6.7'!O66</f>
        <v>8.5714285714285694</v>
      </c>
      <c r="H181" s="90">
        <f>'6.7'!O67</f>
        <v>76.703296703296701</v>
      </c>
      <c r="I181" s="90">
        <f>'6.7'!O68</f>
        <v>14.7252747252747</v>
      </c>
      <c r="K181" s="107"/>
      <c r="M181" s="112">
        <f t="shared" si="209"/>
        <v>0</v>
      </c>
      <c r="N181" s="112">
        <f t="shared" si="210"/>
        <v>99.999999999999972</v>
      </c>
      <c r="R181" s="82">
        <v>0</v>
      </c>
      <c r="S181" s="82">
        <v>0</v>
      </c>
      <c r="T181" s="82">
        <v>0</v>
      </c>
      <c r="U181" s="82">
        <v>3.1707317073170702</v>
      </c>
      <c r="V181" s="82">
        <v>84.390243902438996</v>
      </c>
      <c r="W181" s="82">
        <v>12.439024390243899</v>
      </c>
      <c r="Y181" s="113">
        <f t="shared" si="211"/>
        <v>0</v>
      </c>
      <c r="Z181" s="113">
        <f t="shared" si="212"/>
        <v>0</v>
      </c>
      <c r="AA181" s="113">
        <f t="shared" si="213"/>
        <v>0</v>
      </c>
      <c r="AB181" s="113">
        <f t="shared" si="214"/>
        <v>5.4006968641114987</v>
      </c>
      <c r="AC181" s="113">
        <f t="shared" si="215"/>
        <v>-7.6869471991422955</v>
      </c>
      <c r="AD181" s="113">
        <f t="shared" si="216"/>
        <v>2.2862503350308003</v>
      </c>
    </row>
    <row r="182" spans="1:30" ht="11.1" customHeight="1">
      <c r="A182" s="82" t="s">
        <v>50</v>
      </c>
      <c r="B182" s="84" t="s">
        <v>41</v>
      </c>
      <c r="C182" s="82" t="s">
        <v>50</v>
      </c>
      <c r="D182" s="90"/>
      <c r="E182" s="90"/>
      <c r="F182" s="90"/>
      <c r="G182" s="90"/>
      <c r="H182" s="90"/>
      <c r="I182" s="90"/>
      <c r="K182" s="107"/>
      <c r="M182" s="112">
        <f t="shared" si="209"/>
        <v>0</v>
      </c>
      <c r="N182" s="112">
        <f t="shared" si="210"/>
        <v>0</v>
      </c>
      <c r="R182" s="82" t="s">
        <v>58</v>
      </c>
      <c r="S182" s="82" t="s">
        <v>58</v>
      </c>
      <c r="T182" s="82" t="s">
        <v>58</v>
      </c>
      <c r="U182" s="82" t="s">
        <v>58</v>
      </c>
      <c r="V182" s="82" t="s">
        <v>58</v>
      </c>
      <c r="W182" s="82" t="s">
        <v>58</v>
      </c>
      <c r="Y182" s="113"/>
      <c r="Z182" s="113"/>
      <c r="AA182" s="113"/>
      <c r="AB182" s="113"/>
      <c r="AC182" s="113"/>
      <c r="AD182" s="113"/>
    </row>
    <row r="183" spans="1:30" ht="11.1" customHeight="1">
      <c r="A183" s="82" t="s">
        <v>50</v>
      </c>
      <c r="B183" s="290">
        <v>27</v>
      </c>
      <c r="C183" s="82" t="s">
        <v>51</v>
      </c>
      <c r="D183" s="90">
        <f>'6.7'!P63</f>
        <v>1.00603621730382</v>
      </c>
      <c r="E183" s="90">
        <f>'6.7'!P64</f>
        <v>76.458752515090495</v>
      </c>
      <c r="F183" s="90">
        <f>'6.7'!P65</f>
        <v>22.5352112676056</v>
      </c>
      <c r="G183" s="90">
        <v>0</v>
      </c>
      <c r="H183" s="90">
        <v>0</v>
      </c>
      <c r="I183" s="90">
        <v>0</v>
      </c>
      <c r="K183" s="107"/>
      <c r="M183" s="112">
        <f t="shared" ref="M183:M188" si="217">SUM(D183:F183)</f>
        <v>99.999999999999915</v>
      </c>
      <c r="N183" s="112">
        <f t="shared" ref="N183:N188" si="218">SUM(G183:I183)</f>
        <v>0</v>
      </c>
      <c r="R183" s="82">
        <v>0.47961630695444002</v>
      </c>
      <c r="S183" s="82">
        <v>77.937649880096004</v>
      </c>
      <c r="T183" s="82">
        <v>21.582733812949598</v>
      </c>
      <c r="U183" s="82">
        <v>0</v>
      </c>
      <c r="V183" s="82">
        <v>0</v>
      </c>
      <c r="W183" s="82">
        <v>0</v>
      </c>
      <c r="Y183" s="113">
        <f t="shared" ref="Y183:Y187" si="219">D183-R183</f>
        <v>0.52641991034937996</v>
      </c>
      <c r="Z183" s="113">
        <f t="shared" ref="Z183:Z187" si="220">E183-S183</f>
        <v>-1.4788973650055084</v>
      </c>
      <c r="AA183" s="113">
        <f t="shared" ref="AA183:AA187" si="221">F183-T183</f>
        <v>0.95247745465600175</v>
      </c>
      <c r="AB183" s="113">
        <f t="shared" ref="AB183:AB187" si="222">G183-U183</f>
        <v>0</v>
      </c>
      <c r="AC183" s="113">
        <f t="shared" ref="AC183:AC187" si="223">H183-V183</f>
        <v>0</v>
      </c>
      <c r="AD183" s="113">
        <f t="shared" ref="AD183:AD187" si="224">I183-W183</f>
        <v>0</v>
      </c>
    </row>
    <row r="184" spans="1:30" ht="11.1" customHeight="1">
      <c r="A184" s="82" t="s">
        <v>50</v>
      </c>
      <c r="B184" s="290"/>
      <c r="C184" s="82" t="s">
        <v>52</v>
      </c>
      <c r="D184" s="90">
        <v>0</v>
      </c>
      <c r="E184" s="90">
        <v>0</v>
      </c>
      <c r="F184" s="90">
        <v>0</v>
      </c>
      <c r="G184" s="90">
        <f>'6.7'!P66</f>
        <v>2.4774774774774802</v>
      </c>
      <c r="H184" s="90">
        <f>'6.7'!P67</f>
        <v>84.234234234234194</v>
      </c>
      <c r="I184" s="90">
        <f>'6.7'!P68</f>
        <v>13.2882882882883</v>
      </c>
      <c r="K184" s="107"/>
      <c r="M184" s="112">
        <f t="shared" si="217"/>
        <v>0</v>
      </c>
      <c r="N184" s="112">
        <f t="shared" si="218"/>
        <v>99.999999999999972</v>
      </c>
      <c r="R184" s="82">
        <v>0</v>
      </c>
      <c r="S184" s="82">
        <v>0</v>
      </c>
      <c r="T184" s="82">
        <v>0</v>
      </c>
      <c r="U184" s="82">
        <v>1.24069478908189</v>
      </c>
      <c r="V184" s="82">
        <v>80.148883374689902</v>
      </c>
      <c r="W184" s="82">
        <v>18.610421836228301</v>
      </c>
      <c r="Y184" s="113">
        <f t="shared" si="219"/>
        <v>0</v>
      </c>
      <c r="Z184" s="113">
        <f t="shared" si="220"/>
        <v>0</v>
      </c>
      <c r="AA184" s="113">
        <f t="shared" si="221"/>
        <v>0</v>
      </c>
      <c r="AB184" s="113">
        <f t="shared" si="222"/>
        <v>1.2367826883955901</v>
      </c>
      <c r="AC184" s="113">
        <f t="shared" si="223"/>
        <v>4.0853508595442918</v>
      </c>
      <c r="AD184" s="113">
        <f t="shared" si="224"/>
        <v>-5.3221335479400018</v>
      </c>
    </row>
    <row r="185" spans="1:30" ht="11.1" customHeight="1">
      <c r="A185" s="82" t="s">
        <v>50</v>
      </c>
      <c r="B185" s="84" t="s">
        <v>41</v>
      </c>
      <c r="C185" s="82" t="s">
        <v>50</v>
      </c>
      <c r="D185" s="90"/>
      <c r="E185" s="90"/>
      <c r="F185" s="90"/>
      <c r="G185" s="90"/>
      <c r="H185" s="90"/>
      <c r="I185" s="90"/>
      <c r="K185" s="107"/>
      <c r="M185" s="112">
        <f t="shared" si="217"/>
        <v>0</v>
      </c>
      <c r="N185" s="112">
        <f t="shared" si="218"/>
        <v>0</v>
      </c>
      <c r="R185" s="82" t="s">
        <v>58</v>
      </c>
      <c r="S185" s="82" t="s">
        <v>58</v>
      </c>
      <c r="T185" s="82" t="s">
        <v>58</v>
      </c>
      <c r="U185" s="82" t="s">
        <v>58</v>
      </c>
      <c r="V185" s="82" t="s">
        <v>58</v>
      </c>
      <c r="W185" s="82" t="s">
        <v>58</v>
      </c>
      <c r="Y185" s="113"/>
      <c r="Z185" s="113"/>
      <c r="AA185" s="113"/>
      <c r="AB185" s="113"/>
      <c r="AC185" s="113"/>
      <c r="AD185" s="113"/>
    </row>
    <row r="186" spans="1:30" ht="11.1" customHeight="1">
      <c r="A186" s="82" t="s">
        <v>50</v>
      </c>
      <c r="B186" s="290">
        <v>28</v>
      </c>
      <c r="C186" s="82" t="s">
        <v>51</v>
      </c>
      <c r="D186" s="90">
        <f>'6.7'!Q63</f>
        <v>0</v>
      </c>
      <c r="E186" s="90">
        <f>'6.7'!Q64</f>
        <v>72.959183673469397</v>
      </c>
      <c r="F186" s="90">
        <f>'6.7'!Q65</f>
        <v>27.040816326530599</v>
      </c>
      <c r="G186" s="90">
        <v>0</v>
      </c>
      <c r="H186" s="90">
        <v>0</v>
      </c>
      <c r="I186" s="90">
        <v>0</v>
      </c>
      <c r="K186" s="107"/>
      <c r="M186" s="112">
        <f t="shared" si="217"/>
        <v>100</v>
      </c>
      <c r="N186" s="112">
        <f t="shared" si="218"/>
        <v>0</v>
      </c>
      <c r="R186" s="82">
        <v>0.53475935828876997</v>
      </c>
      <c r="S186" s="82">
        <v>80.213903743315498</v>
      </c>
      <c r="T186" s="82">
        <v>19.251336898395699</v>
      </c>
      <c r="U186" s="82">
        <v>0</v>
      </c>
      <c r="V186" s="82">
        <v>0</v>
      </c>
      <c r="W186" s="82">
        <v>0</v>
      </c>
      <c r="Y186" s="113">
        <f t="shared" si="219"/>
        <v>-0.53475935828876997</v>
      </c>
      <c r="Z186" s="113">
        <f t="shared" si="220"/>
        <v>-7.2547200698461012</v>
      </c>
      <c r="AA186" s="113">
        <f t="shared" si="221"/>
        <v>7.7894794281349</v>
      </c>
      <c r="AB186" s="113">
        <f t="shared" si="222"/>
        <v>0</v>
      </c>
      <c r="AC186" s="113">
        <f t="shared" si="223"/>
        <v>0</v>
      </c>
      <c r="AD186" s="113">
        <f t="shared" si="224"/>
        <v>0</v>
      </c>
    </row>
    <row r="187" spans="1:30" ht="11.1" customHeight="1">
      <c r="A187" s="82" t="s">
        <v>50</v>
      </c>
      <c r="B187" s="290"/>
      <c r="C187" s="82" t="s">
        <v>52</v>
      </c>
      <c r="D187" s="90">
        <v>0</v>
      </c>
      <c r="E187" s="90">
        <v>0</v>
      </c>
      <c r="F187" s="90">
        <v>0</v>
      </c>
      <c r="G187" s="90">
        <f>'6.7'!Q66</f>
        <v>0.25445292620865101</v>
      </c>
      <c r="H187" s="90">
        <f>'6.7'!Q67</f>
        <v>81.170483460559794</v>
      </c>
      <c r="I187" s="90">
        <f>'6.7'!Q68</f>
        <v>18.575063613231599</v>
      </c>
      <c r="K187" s="107"/>
      <c r="M187" s="112">
        <f t="shared" si="217"/>
        <v>0</v>
      </c>
      <c r="N187" s="112">
        <f t="shared" si="218"/>
        <v>100.00000000000006</v>
      </c>
      <c r="R187" s="82">
        <v>0</v>
      </c>
      <c r="S187" s="82">
        <v>0</v>
      </c>
      <c r="T187" s="82">
        <v>0</v>
      </c>
      <c r="U187" s="82">
        <v>0.24213075060532999</v>
      </c>
      <c r="V187" s="82">
        <v>84.019370460048407</v>
      </c>
      <c r="W187" s="82">
        <v>15.7384987893463</v>
      </c>
      <c r="Y187" s="113">
        <f t="shared" si="219"/>
        <v>0</v>
      </c>
      <c r="Z187" s="113">
        <f t="shared" si="220"/>
        <v>0</v>
      </c>
      <c r="AA187" s="113">
        <f t="shared" si="221"/>
        <v>0</v>
      </c>
      <c r="AB187" s="113">
        <f t="shared" si="222"/>
        <v>1.2322175603321023E-2</v>
      </c>
      <c r="AC187" s="113">
        <f t="shared" si="223"/>
        <v>-2.848886999488613</v>
      </c>
      <c r="AD187" s="113">
        <f t="shared" si="224"/>
        <v>2.8365648238852987</v>
      </c>
    </row>
    <row r="188" spans="1:30" ht="11.1" customHeight="1">
      <c r="A188" s="82" t="s">
        <v>50</v>
      </c>
      <c r="B188" s="84" t="s">
        <v>41</v>
      </c>
      <c r="C188" s="82" t="s">
        <v>50</v>
      </c>
      <c r="D188" s="90"/>
      <c r="E188" s="90"/>
      <c r="F188" s="90"/>
      <c r="G188" s="90"/>
      <c r="H188" s="90"/>
      <c r="I188" s="90"/>
      <c r="K188" s="107"/>
      <c r="M188" s="112">
        <f t="shared" si="217"/>
        <v>0</v>
      </c>
      <c r="N188" s="112">
        <f t="shared" si="218"/>
        <v>0</v>
      </c>
      <c r="R188" s="82" t="s">
        <v>58</v>
      </c>
      <c r="S188" s="82" t="s">
        <v>58</v>
      </c>
      <c r="T188" s="82" t="s">
        <v>58</v>
      </c>
      <c r="U188" s="82" t="s">
        <v>58</v>
      </c>
      <c r="V188" s="82" t="s">
        <v>58</v>
      </c>
      <c r="W188" s="82" t="s">
        <v>58</v>
      </c>
      <c r="Y188" s="113"/>
      <c r="Z188" s="113"/>
      <c r="AA188" s="113"/>
      <c r="AB188" s="113"/>
      <c r="AC188" s="113"/>
      <c r="AD188" s="113"/>
    </row>
    <row r="189" spans="1:30" ht="11.1" customHeight="1">
      <c r="A189" s="82" t="s">
        <v>50</v>
      </c>
      <c r="B189" s="290">
        <v>29</v>
      </c>
      <c r="C189" s="82" t="s">
        <v>51</v>
      </c>
      <c r="D189" s="90">
        <f>'6.7'!R63</f>
        <v>0.25188916876574302</v>
      </c>
      <c r="E189" s="90">
        <f>'6.7'!R64</f>
        <v>67.0025188916877</v>
      </c>
      <c r="F189" s="90">
        <f>'6.7'!R65</f>
        <v>32.7455919395466</v>
      </c>
      <c r="G189" s="90">
        <v>0</v>
      </c>
      <c r="H189" s="90">
        <v>0</v>
      </c>
      <c r="I189" s="90">
        <v>0</v>
      </c>
      <c r="K189" s="107"/>
      <c r="M189" s="112">
        <f t="shared" ref="M189:M194" si="225">SUM(D189:F189)</f>
        <v>100.00000000000004</v>
      </c>
      <c r="N189" s="112">
        <f t="shared" ref="N189:N194" si="226">SUM(G189:I189)</f>
        <v>0</v>
      </c>
      <c r="R189" s="82">
        <v>0.25</v>
      </c>
      <c r="S189" s="82">
        <v>77.5</v>
      </c>
      <c r="T189" s="82">
        <v>22.25</v>
      </c>
      <c r="U189" s="82">
        <v>0</v>
      </c>
      <c r="V189" s="82">
        <v>0</v>
      </c>
      <c r="W189" s="82">
        <v>0</v>
      </c>
      <c r="Y189" s="113">
        <f t="shared" ref="Y189:Y193" si="227">D189-R189</f>
        <v>1.8891687657430212E-3</v>
      </c>
      <c r="Z189" s="113">
        <f t="shared" ref="Z189:Z193" si="228">E189-S189</f>
        <v>-10.4974811083123</v>
      </c>
      <c r="AA189" s="113">
        <f t="shared" ref="AA189:AA193" si="229">F189-T189</f>
        <v>10.4955919395466</v>
      </c>
      <c r="AB189" s="113">
        <f t="shared" ref="AB189:AB193" si="230">G189-U189</f>
        <v>0</v>
      </c>
      <c r="AC189" s="113">
        <f t="shared" ref="AC189:AC193" si="231">H189-V189</f>
        <v>0</v>
      </c>
      <c r="AD189" s="113">
        <f t="shared" ref="AD189:AD193" si="232">I189-W189</f>
        <v>0</v>
      </c>
    </row>
    <row r="190" spans="1:30" ht="11.1" customHeight="1">
      <c r="A190" s="82" t="s">
        <v>50</v>
      </c>
      <c r="B190" s="290"/>
      <c r="C190" s="82" t="s">
        <v>52</v>
      </c>
      <c r="D190" s="90">
        <v>0</v>
      </c>
      <c r="E190" s="90">
        <v>0</v>
      </c>
      <c r="F190" s="90">
        <v>0</v>
      </c>
      <c r="G190" s="90">
        <f>'6.7'!R66</f>
        <v>0.26385224274406299</v>
      </c>
      <c r="H190" s="90">
        <f>'6.7'!R67</f>
        <v>72.295514511873293</v>
      </c>
      <c r="I190" s="90">
        <f>'6.7'!R68</f>
        <v>27.4406332453826</v>
      </c>
      <c r="K190" s="107"/>
      <c r="M190" s="112">
        <f t="shared" si="225"/>
        <v>0</v>
      </c>
      <c r="N190" s="112">
        <f t="shared" si="226"/>
        <v>99.999999999999957</v>
      </c>
      <c r="R190" s="82">
        <v>0</v>
      </c>
      <c r="S190" s="82">
        <v>0</v>
      </c>
      <c r="T190" s="82">
        <v>0</v>
      </c>
      <c r="U190" s="82">
        <v>0</v>
      </c>
      <c r="V190" s="82">
        <v>78.518518518518505</v>
      </c>
      <c r="W190" s="82">
        <v>21.481481481481499</v>
      </c>
      <c r="Y190" s="113">
        <f t="shared" si="227"/>
        <v>0</v>
      </c>
      <c r="Z190" s="113">
        <f t="shared" si="228"/>
        <v>0</v>
      </c>
      <c r="AA190" s="113">
        <f t="shared" si="229"/>
        <v>0</v>
      </c>
      <c r="AB190" s="113">
        <f t="shared" si="230"/>
        <v>0.26385224274406299</v>
      </c>
      <c r="AC190" s="113">
        <f t="shared" si="231"/>
        <v>-6.2230040066452119</v>
      </c>
      <c r="AD190" s="113">
        <f t="shared" si="232"/>
        <v>5.9591517639011009</v>
      </c>
    </row>
    <row r="191" spans="1:30" ht="11.1" customHeight="1">
      <c r="A191" s="82" t="s">
        <v>50</v>
      </c>
      <c r="B191" s="84" t="s">
        <v>41</v>
      </c>
      <c r="C191" s="82" t="s">
        <v>50</v>
      </c>
      <c r="D191" s="90"/>
      <c r="E191" s="90"/>
      <c r="F191" s="90"/>
      <c r="G191" s="90"/>
      <c r="H191" s="90"/>
      <c r="I191" s="90"/>
      <c r="K191" s="107"/>
      <c r="M191" s="112">
        <f t="shared" si="225"/>
        <v>0</v>
      </c>
      <c r="N191" s="112">
        <f t="shared" si="226"/>
        <v>0</v>
      </c>
      <c r="R191" s="82" t="s">
        <v>58</v>
      </c>
      <c r="S191" s="82" t="s">
        <v>58</v>
      </c>
      <c r="T191" s="82" t="s">
        <v>58</v>
      </c>
      <c r="U191" s="82" t="s">
        <v>58</v>
      </c>
      <c r="V191" s="82" t="s">
        <v>58</v>
      </c>
      <c r="W191" s="82" t="s">
        <v>58</v>
      </c>
      <c r="Y191" s="113"/>
      <c r="Z191" s="113"/>
      <c r="AA191" s="113"/>
      <c r="AB191" s="113"/>
      <c r="AC191" s="113"/>
      <c r="AD191" s="113"/>
    </row>
    <row r="192" spans="1:30" ht="11.1" customHeight="1">
      <c r="A192" s="82" t="s">
        <v>50</v>
      </c>
      <c r="B192" s="290">
        <v>30</v>
      </c>
      <c r="C192" s="82" t="s">
        <v>51</v>
      </c>
      <c r="D192" s="90">
        <f>'6.7'!S63</f>
        <v>0.27548209366391202</v>
      </c>
      <c r="E192" s="90">
        <f>'6.7'!S64</f>
        <v>64.738292011019297</v>
      </c>
      <c r="F192" s="90">
        <f>'6.7'!S65</f>
        <v>34.986225895316799</v>
      </c>
      <c r="G192" s="90">
        <v>0</v>
      </c>
      <c r="H192" s="90">
        <v>0</v>
      </c>
      <c r="I192" s="90">
        <v>0</v>
      </c>
      <c r="K192" s="107"/>
      <c r="M192" s="112">
        <f t="shared" si="225"/>
        <v>100</v>
      </c>
      <c r="N192" s="112">
        <f t="shared" si="226"/>
        <v>0</v>
      </c>
      <c r="R192" s="82">
        <v>0.28409090909091</v>
      </c>
      <c r="S192" s="82">
        <v>70.738636363636402</v>
      </c>
      <c r="T192" s="82">
        <v>28.977272727272702</v>
      </c>
      <c r="U192" s="82">
        <v>0</v>
      </c>
      <c r="V192" s="82">
        <v>0</v>
      </c>
      <c r="W192" s="82">
        <v>0</v>
      </c>
      <c r="Y192" s="113">
        <f t="shared" si="227"/>
        <v>-8.6088154269979844E-3</v>
      </c>
      <c r="Z192" s="113">
        <f t="shared" si="228"/>
        <v>-6.0003443526171054</v>
      </c>
      <c r="AA192" s="113">
        <f t="shared" si="229"/>
        <v>6.0089531680440977</v>
      </c>
      <c r="AB192" s="113">
        <f t="shared" si="230"/>
        <v>0</v>
      </c>
      <c r="AC192" s="113">
        <f t="shared" si="231"/>
        <v>0</v>
      </c>
      <c r="AD192" s="113">
        <f t="shared" si="232"/>
        <v>0</v>
      </c>
    </row>
    <row r="193" spans="1:30" ht="11.1" customHeight="1">
      <c r="A193" s="82" t="s">
        <v>50</v>
      </c>
      <c r="B193" s="290"/>
      <c r="C193" s="82" t="s">
        <v>52</v>
      </c>
      <c r="D193" s="90">
        <v>0</v>
      </c>
      <c r="E193" s="90">
        <v>0</v>
      </c>
      <c r="F193" s="90">
        <v>0</v>
      </c>
      <c r="G193" s="90">
        <f>'6.7'!S66</f>
        <v>0</v>
      </c>
      <c r="H193" s="90">
        <f>'6.7'!S67</f>
        <v>69.816272965879307</v>
      </c>
      <c r="I193" s="90">
        <f>'6.7'!S68</f>
        <v>30.1837270341207</v>
      </c>
      <c r="K193" s="107"/>
      <c r="M193" s="112">
        <f t="shared" si="225"/>
        <v>0</v>
      </c>
      <c r="N193" s="112">
        <f t="shared" si="226"/>
        <v>100</v>
      </c>
      <c r="R193" s="82">
        <v>0</v>
      </c>
      <c r="S193" s="82">
        <v>0</v>
      </c>
      <c r="T193" s="82">
        <v>0</v>
      </c>
      <c r="U193" s="82">
        <v>0</v>
      </c>
      <c r="V193" s="82">
        <v>75.132275132275097</v>
      </c>
      <c r="W193" s="82">
        <v>24.867724867724899</v>
      </c>
      <c r="Y193" s="113">
        <f t="shared" si="227"/>
        <v>0</v>
      </c>
      <c r="Z193" s="113">
        <f t="shared" si="228"/>
        <v>0</v>
      </c>
      <c r="AA193" s="113">
        <f t="shared" si="229"/>
        <v>0</v>
      </c>
      <c r="AB193" s="113">
        <f t="shared" si="230"/>
        <v>0</v>
      </c>
      <c r="AC193" s="113">
        <f t="shared" si="231"/>
        <v>-5.3160021663957906</v>
      </c>
      <c r="AD193" s="113">
        <f t="shared" si="232"/>
        <v>5.3160021663958013</v>
      </c>
    </row>
    <row r="194" spans="1:30" ht="11.1" customHeight="1">
      <c r="A194" s="82" t="s">
        <v>10</v>
      </c>
      <c r="B194" s="84" t="s">
        <v>41</v>
      </c>
      <c r="C194" s="82" t="s">
        <v>50</v>
      </c>
      <c r="D194" s="90"/>
      <c r="E194" s="90"/>
      <c r="F194" s="90"/>
      <c r="G194" s="90"/>
      <c r="H194" s="90"/>
      <c r="I194" s="90"/>
      <c r="K194" s="107"/>
      <c r="M194" s="112">
        <f t="shared" si="225"/>
        <v>0</v>
      </c>
      <c r="N194" s="112">
        <f t="shared" si="226"/>
        <v>0</v>
      </c>
      <c r="R194" s="82" t="s">
        <v>58</v>
      </c>
      <c r="S194" s="82" t="s">
        <v>58</v>
      </c>
      <c r="T194" s="82" t="s">
        <v>58</v>
      </c>
      <c r="U194" s="82" t="s">
        <v>58</v>
      </c>
      <c r="V194" s="82" t="s">
        <v>58</v>
      </c>
      <c r="W194" s="82" t="s">
        <v>58</v>
      </c>
      <c r="Y194" s="113"/>
      <c r="Z194" s="113"/>
      <c r="AA194" s="113"/>
      <c r="AB194" s="113"/>
      <c r="AC194" s="113"/>
      <c r="AD194" s="113"/>
    </row>
    <row r="195" spans="1:30" ht="11.1" customHeight="1">
      <c r="A195" s="82" t="s">
        <v>50</v>
      </c>
      <c r="B195" s="290">
        <v>15</v>
      </c>
      <c r="C195" s="82" t="s">
        <v>51</v>
      </c>
      <c r="D195" s="90">
        <f>'6.7'!D69</f>
        <v>83.858998144712402</v>
      </c>
      <c r="E195" s="90">
        <f>'6.7'!D70</f>
        <v>14.100185528757001</v>
      </c>
      <c r="F195" s="90">
        <f>'6.7'!D71</f>
        <v>2.0408163265306101</v>
      </c>
      <c r="G195" s="90">
        <v>0</v>
      </c>
      <c r="H195" s="90">
        <v>0</v>
      </c>
      <c r="I195" s="90">
        <v>0</v>
      </c>
      <c r="K195" s="107"/>
      <c r="M195" s="112">
        <f t="shared" ref="M195:M200" si="233">SUM(D195:F195)</f>
        <v>100</v>
      </c>
      <c r="N195" s="112">
        <f t="shared" ref="N195:N200" si="234">SUM(G195:I195)</f>
        <v>0</v>
      </c>
      <c r="R195" s="82">
        <v>87.957317073170699</v>
      </c>
      <c r="S195" s="82">
        <v>10.2134146341463</v>
      </c>
      <c r="T195" s="82">
        <v>1.82926829268293</v>
      </c>
      <c r="U195" s="82">
        <v>0</v>
      </c>
      <c r="V195" s="82">
        <v>0</v>
      </c>
      <c r="W195" s="82">
        <v>0</v>
      </c>
      <c r="Y195" s="113">
        <f t="shared" ref="Y195:Y199" si="235">D195-R195</f>
        <v>-4.0983189284582977</v>
      </c>
      <c r="Z195" s="113">
        <f t="shared" ref="Z195:Z199" si="236">E195-S195</f>
        <v>3.8867708946107005</v>
      </c>
      <c r="AA195" s="113">
        <f t="shared" ref="AA195:AA199" si="237">F195-T195</f>
        <v>0.21154803384768006</v>
      </c>
      <c r="AB195" s="113">
        <f t="shared" ref="AB195:AB199" si="238">G195-U195</f>
        <v>0</v>
      </c>
      <c r="AC195" s="113">
        <f t="shared" ref="AC195:AC199" si="239">H195-V195</f>
        <v>0</v>
      </c>
      <c r="AD195" s="113">
        <f t="shared" ref="AD195:AD199" si="240">I195-W195</f>
        <v>0</v>
      </c>
    </row>
    <row r="196" spans="1:30" ht="11.1" customHeight="1">
      <c r="A196" s="82" t="s">
        <v>50</v>
      </c>
      <c r="B196" s="290"/>
      <c r="C196" s="82" t="s">
        <v>52</v>
      </c>
      <c r="D196" s="90">
        <v>0</v>
      </c>
      <c r="E196" s="90">
        <v>0</v>
      </c>
      <c r="F196" s="90">
        <v>0</v>
      </c>
      <c r="G196" s="90">
        <f>'6.7'!D72</f>
        <v>89.038461538461505</v>
      </c>
      <c r="H196" s="90">
        <f>'6.7'!D73</f>
        <v>10.384615384615399</v>
      </c>
      <c r="I196" s="90">
        <f>'6.7'!D74</f>
        <v>0.57692307692307698</v>
      </c>
      <c r="K196" s="107"/>
      <c r="M196" s="112">
        <f t="shared" si="233"/>
        <v>0</v>
      </c>
      <c r="N196" s="112">
        <f t="shared" si="234"/>
        <v>99.999999999999986</v>
      </c>
      <c r="R196" s="82">
        <v>0</v>
      </c>
      <c r="S196" s="82">
        <v>0</v>
      </c>
      <c r="T196" s="82">
        <v>0</v>
      </c>
      <c r="U196" s="82">
        <v>93.2</v>
      </c>
      <c r="V196" s="82">
        <v>6.2</v>
      </c>
      <c r="W196" s="82">
        <v>0.6</v>
      </c>
      <c r="Y196" s="113">
        <f t="shared" si="235"/>
        <v>0</v>
      </c>
      <c r="Z196" s="113">
        <f t="shared" si="236"/>
        <v>0</v>
      </c>
      <c r="AA196" s="113">
        <f t="shared" si="237"/>
        <v>0</v>
      </c>
      <c r="AB196" s="113">
        <f t="shared" si="238"/>
        <v>-4.1615384615384983</v>
      </c>
      <c r="AC196" s="113">
        <f t="shared" si="239"/>
        <v>4.1846153846153991</v>
      </c>
      <c r="AD196" s="113">
        <f t="shared" si="240"/>
        <v>-2.3076923076922995E-2</v>
      </c>
    </row>
    <row r="197" spans="1:30" ht="11.1" customHeight="1">
      <c r="A197" s="82" t="s">
        <v>50</v>
      </c>
      <c r="B197" s="84" t="s">
        <v>41</v>
      </c>
      <c r="C197" s="82" t="s">
        <v>50</v>
      </c>
      <c r="D197" s="90"/>
      <c r="E197" s="90"/>
      <c r="F197" s="90"/>
      <c r="G197" s="90"/>
      <c r="H197" s="90"/>
      <c r="I197" s="90"/>
      <c r="K197" s="107"/>
      <c r="M197" s="112">
        <f t="shared" si="233"/>
        <v>0</v>
      </c>
      <c r="N197" s="112">
        <f t="shared" si="234"/>
        <v>0</v>
      </c>
      <c r="R197" s="82" t="s">
        <v>58</v>
      </c>
      <c r="S197" s="82" t="s">
        <v>58</v>
      </c>
      <c r="T197" s="82" t="s">
        <v>58</v>
      </c>
      <c r="U197" s="82" t="s">
        <v>58</v>
      </c>
      <c r="V197" s="82" t="s">
        <v>58</v>
      </c>
      <c r="W197" s="82" t="s">
        <v>58</v>
      </c>
      <c r="Y197" s="113"/>
      <c r="Z197" s="113"/>
      <c r="AA197" s="113"/>
      <c r="AB197" s="113"/>
      <c r="AC197" s="113"/>
      <c r="AD197" s="113"/>
    </row>
    <row r="198" spans="1:30" ht="11.1" customHeight="1">
      <c r="A198" s="82" t="s">
        <v>50</v>
      </c>
      <c r="B198" s="290">
        <v>16</v>
      </c>
      <c r="C198" s="82" t="s">
        <v>51</v>
      </c>
      <c r="D198" s="90">
        <f>'6.7'!E69</f>
        <v>80.789946140035894</v>
      </c>
      <c r="E198" s="90">
        <f>'6.7'!E70</f>
        <v>17.773788150807899</v>
      </c>
      <c r="F198" s="90">
        <f>'6.7'!E71</f>
        <v>1.4362657091561899</v>
      </c>
      <c r="G198" s="90">
        <v>0</v>
      </c>
      <c r="H198" s="90">
        <v>0</v>
      </c>
      <c r="I198" s="90">
        <v>0</v>
      </c>
      <c r="K198" s="107"/>
      <c r="M198" s="112">
        <f t="shared" si="233"/>
        <v>99.999999999999986</v>
      </c>
      <c r="N198" s="112">
        <f t="shared" si="234"/>
        <v>0</v>
      </c>
      <c r="R198" s="82">
        <v>87.120115774240304</v>
      </c>
      <c r="S198" s="82">
        <v>10.9985528219971</v>
      </c>
      <c r="T198" s="82">
        <v>1.8813314037626601</v>
      </c>
      <c r="U198" s="82">
        <v>0</v>
      </c>
      <c r="V198" s="82">
        <v>0</v>
      </c>
      <c r="W198" s="82">
        <v>0</v>
      </c>
      <c r="Y198" s="113">
        <f t="shared" si="235"/>
        <v>-6.3301696342044096</v>
      </c>
      <c r="Z198" s="113">
        <f t="shared" si="236"/>
        <v>6.7752353288107994</v>
      </c>
      <c r="AA198" s="113">
        <f t="shared" si="237"/>
        <v>-0.44506569460647016</v>
      </c>
      <c r="AB198" s="113">
        <f t="shared" si="238"/>
        <v>0</v>
      </c>
      <c r="AC198" s="113">
        <f t="shared" si="239"/>
        <v>0</v>
      </c>
      <c r="AD198" s="113">
        <f t="shared" si="240"/>
        <v>0</v>
      </c>
    </row>
    <row r="199" spans="1:30" ht="11.1" customHeight="1">
      <c r="A199" s="82" t="s">
        <v>50</v>
      </c>
      <c r="B199" s="290"/>
      <c r="C199" s="82" t="s">
        <v>52</v>
      </c>
      <c r="D199" s="90">
        <v>0</v>
      </c>
      <c r="E199" s="90">
        <v>0</v>
      </c>
      <c r="F199" s="90">
        <v>0</v>
      </c>
      <c r="G199" s="90">
        <f>'6.7'!E72</f>
        <v>87.711864406779696</v>
      </c>
      <c r="H199" s="90">
        <f>'6.7'!E73</f>
        <v>11.228813559322001</v>
      </c>
      <c r="I199" s="90">
        <f>'6.7'!E74</f>
        <v>1.0593220338983</v>
      </c>
      <c r="K199" s="107"/>
      <c r="M199" s="112">
        <f t="shared" si="233"/>
        <v>0</v>
      </c>
      <c r="N199" s="112">
        <f t="shared" si="234"/>
        <v>100</v>
      </c>
      <c r="R199" s="82">
        <v>0</v>
      </c>
      <c r="S199" s="82">
        <v>0</v>
      </c>
      <c r="T199" s="82">
        <v>0</v>
      </c>
      <c r="U199" s="82">
        <v>90.158172231986001</v>
      </c>
      <c r="V199" s="82">
        <v>8.6115992970122992</v>
      </c>
      <c r="W199" s="82">
        <v>1.2302284710017599</v>
      </c>
      <c r="Y199" s="113">
        <f t="shared" si="235"/>
        <v>0</v>
      </c>
      <c r="Z199" s="113">
        <f t="shared" si="236"/>
        <v>0</v>
      </c>
      <c r="AA199" s="113">
        <f t="shared" si="237"/>
        <v>0</v>
      </c>
      <c r="AB199" s="113">
        <f t="shared" si="238"/>
        <v>-2.4463078252063042</v>
      </c>
      <c r="AC199" s="113">
        <f t="shared" si="239"/>
        <v>2.6172142623097017</v>
      </c>
      <c r="AD199" s="113">
        <f t="shared" si="240"/>
        <v>-0.17090643710345987</v>
      </c>
    </row>
    <row r="200" spans="1:30" ht="11.1" customHeight="1">
      <c r="A200" s="82" t="s">
        <v>50</v>
      </c>
      <c r="B200" s="84" t="s">
        <v>41</v>
      </c>
      <c r="C200" s="82" t="s">
        <v>50</v>
      </c>
      <c r="D200" s="90"/>
      <c r="E200" s="90"/>
      <c r="F200" s="90"/>
      <c r="G200" s="90"/>
      <c r="H200" s="90"/>
      <c r="I200" s="90"/>
      <c r="K200" s="107"/>
      <c r="M200" s="112">
        <f t="shared" si="233"/>
        <v>0</v>
      </c>
      <c r="N200" s="112">
        <f t="shared" si="234"/>
        <v>0</v>
      </c>
      <c r="R200" s="82" t="s">
        <v>58</v>
      </c>
      <c r="S200" s="82" t="s">
        <v>58</v>
      </c>
      <c r="T200" s="82" t="s">
        <v>58</v>
      </c>
      <c r="U200" s="82" t="s">
        <v>58</v>
      </c>
      <c r="V200" s="82" t="s">
        <v>58</v>
      </c>
      <c r="W200" s="82" t="s">
        <v>58</v>
      </c>
      <c r="Y200" s="113"/>
      <c r="Z200" s="113"/>
      <c r="AA200" s="113"/>
      <c r="AB200" s="113"/>
      <c r="AC200" s="113"/>
      <c r="AD200" s="113"/>
    </row>
    <row r="201" spans="1:30" ht="11.1" customHeight="1">
      <c r="A201" s="82" t="s">
        <v>50</v>
      </c>
      <c r="B201" s="290">
        <v>17</v>
      </c>
      <c r="C201" s="82" t="s">
        <v>51</v>
      </c>
      <c r="D201" s="90">
        <f>'6.7'!F69</f>
        <v>77.955271565495195</v>
      </c>
      <c r="E201" s="90">
        <f>'6.7'!F70</f>
        <v>19.808306709265199</v>
      </c>
      <c r="F201" s="90">
        <f>'6.7'!F71</f>
        <v>2.2364217252396199</v>
      </c>
      <c r="G201" s="90">
        <v>0</v>
      </c>
      <c r="H201" s="90">
        <v>0</v>
      </c>
      <c r="I201" s="90">
        <v>0</v>
      </c>
      <c r="K201" s="107"/>
      <c r="M201" s="112">
        <f t="shared" ref="M201:M206" si="241">SUM(D201:F201)</f>
        <v>100.00000000000001</v>
      </c>
      <c r="N201" s="112">
        <f t="shared" ref="N201:N206" si="242">SUM(G201:I201)</f>
        <v>0</v>
      </c>
      <c r="R201" s="82">
        <v>80.682926829268297</v>
      </c>
      <c r="S201" s="82">
        <v>17.170731707317099</v>
      </c>
      <c r="T201" s="82">
        <v>2.1463414634146298</v>
      </c>
      <c r="U201" s="82">
        <v>0</v>
      </c>
      <c r="V201" s="82">
        <v>0</v>
      </c>
      <c r="W201" s="82">
        <v>0</v>
      </c>
      <c r="Y201" s="113">
        <f t="shared" ref="Y201:Y205" si="243">D201-R201</f>
        <v>-2.7276552637731015</v>
      </c>
      <c r="Z201" s="113">
        <f t="shared" ref="Z201:Z205" si="244">E201-S201</f>
        <v>2.6375750019481004</v>
      </c>
      <c r="AA201" s="113">
        <f t="shared" ref="AA201:AA205" si="245">F201-T201</f>
        <v>9.0080261824990071E-2</v>
      </c>
      <c r="AB201" s="113">
        <f t="shared" ref="AB201:AB205" si="246">G201-U201</f>
        <v>0</v>
      </c>
      <c r="AC201" s="113">
        <f t="shared" ref="AC201:AC205" si="247">H201-V201</f>
        <v>0</v>
      </c>
      <c r="AD201" s="113">
        <f t="shared" ref="AD201:AD205" si="248">I201-W201</f>
        <v>0</v>
      </c>
    </row>
    <row r="202" spans="1:30" ht="11.1" customHeight="1">
      <c r="A202" s="82" t="s">
        <v>50</v>
      </c>
      <c r="B202" s="290"/>
      <c r="C202" s="82" t="s">
        <v>52</v>
      </c>
      <c r="D202" s="90">
        <v>0</v>
      </c>
      <c r="E202" s="90">
        <v>0</v>
      </c>
      <c r="F202" s="90">
        <v>0</v>
      </c>
      <c r="G202" s="90">
        <f>'6.7'!F72</f>
        <v>83.261802575107296</v>
      </c>
      <c r="H202" s="90">
        <f>'6.7'!F73</f>
        <v>14.806866952789701</v>
      </c>
      <c r="I202" s="90">
        <f>'6.7'!F74</f>
        <v>1.931330472103</v>
      </c>
      <c r="K202" s="107"/>
      <c r="M202" s="112">
        <f t="shared" si="241"/>
        <v>0</v>
      </c>
      <c r="N202" s="112">
        <f t="shared" si="242"/>
        <v>100</v>
      </c>
      <c r="R202" s="82">
        <v>0</v>
      </c>
      <c r="S202" s="82">
        <v>0</v>
      </c>
      <c r="T202" s="82">
        <v>0</v>
      </c>
      <c r="U202" s="82">
        <v>84.186046511627893</v>
      </c>
      <c r="V202" s="82">
        <v>13.7209302325581</v>
      </c>
      <c r="W202" s="82">
        <v>2.0930232558139501</v>
      </c>
      <c r="Y202" s="113">
        <f t="shared" si="243"/>
        <v>0</v>
      </c>
      <c r="Z202" s="113">
        <f t="shared" si="244"/>
        <v>0</v>
      </c>
      <c r="AA202" s="113">
        <f t="shared" si="245"/>
        <v>0</v>
      </c>
      <c r="AB202" s="113">
        <f t="shared" si="246"/>
        <v>-0.92424393652059678</v>
      </c>
      <c r="AC202" s="113">
        <f t="shared" si="247"/>
        <v>1.0859367202316008</v>
      </c>
      <c r="AD202" s="113">
        <f t="shared" si="248"/>
        <v>-0.16169278371095008</v>
      </c>
    </row>
    <row r="203" spans="1:30" ht="11.1" customHeight="1">
      <c r="A203" s="82" t="s">
        <v>50</v>
      </c>
      <c r="B203" s="84" t="s">
        <v>41</v>
      </c>
      <c r="C203" s="82" t="s">
        <v>50</v>
      </c>
      <c r="D203" s="90"/>
      <c r="E203" s="90"/>
      <c r="F203" s="90"/>
      <c r="G203" s="90"/>
      <c r="H203" s="90"/>
      <c r="I203" s="90"/>
      <c r="K203" s="107"/>
      <c r="M203" s="112">
        <f t="shared" si="241"/>
        <v>0</v>
      </c>
      <c r="N203" s="112">
        <f t="shared" si="242"/>
        <v>0</v>
      </c>
      <c r="R203" s="82" t="s">
        <v>58</v>
      </c>
      <c r="S203" s="82" t="s">
        <v>58</v>
      </c>
      <c r="T203" s="82" t="s">
        <v>58</v>
      </c>
      <c r="U203" s="82" t="s">
        <v>58</v>
      </c>
      <c r="V203" s="82" t="s">
        <v>58</v>
      </c>
      <c r="W203" s="82" t="s">
        <v>58</v>
      </c>
      <c r="Y203" s="113"/>
      <c r="Z203" s="113"/>
      <c r="AA203" s="113"/>
      <c r="AB203" s="113"/>
      <c r="AC203" s="113"/>
      <c r="AD203" s="113"/>
    </row>
    <row r="204" spans="1:30" ht="11.1" customHeight="1">
      <c r="A204" s="82" t="s">
        <v>50</v>
      </c>
      <c r="B204" s="290">
        <v>18</v>
      </c>
      <c r="C204" s="82" t="s">
        <v>51</v>
      </c>
      <c r="D204" s="90">
        <f>'6.7'!G69</f>
        <v>75.342465753424705</v>
      </c>
      <c r="E204" s="90">
        <f>'6.7'!G70</f>
        <v>22.0700152207001</v>
      </c>
      <c r="F204" s="90">
        <f>'6.7'!G71</f>
        <v>2.5875190258751899</v>
      </c>
      <c r="G204" s="90">
        <v>0</v>
      </c>
      <c r="H204" s="90">
        <v>0</v>
      </c>
      <c r="I204" s="90">
        <v>0</v>
      </c>
      <c r="K204" s="107"/>
      <c r="M204" s="112">
        <f t="shared" si="241"/>
        <v>100</v>
      </c>
      <c r="N204" s="112">
        <f t="shared" si="242"/>
        <v>0</v>
      </c>
      <c r="R204" s="82">
        <v>72.828282828282894</v>
      </c>
      <c r="S204" s="82">
        <v>24.040404040403999</v>
      </c>
      <c r="T204" s="82">
        <v>3.1313131313131302</v>
      </c>
      <c r="U204" s="82">
        <v>0</v>
      </c>
      <c r="V204" s="82">
        <v>0</v>
      </c>
      <c r="W204" s="82">
        <v>0</v>
      </c>
      <c r="Y204" s="113">
        <f t="shared" si="243"/>
        <v>2.5141829251418102</v>
      </c>
      <c r="Z204" s="113">
        <f t="shared" si="244"/>
        <v>-1.9703888197038992</v>
      </c>
      <c r="AA204" s="113">
        <f t="shared" si="245"/>
        <v>-0.54379410543794027</v>
      </c>
      <c r="AB204" s="113">
        <f t="shared" si="246"/>
        <v>0</v>
      </c>
      <c r="AC204" s="113">
        <f t="shared" si="247"/>
        <v>0</v>
      </c>
      <c r="AD204" s="113">
        <f t="shared" si="248"/>
        <v>0</v>
      </c>
    </row>
    <row r="205" spans="1:30" ht="11.1" customHeight="1">
      <c r="A205" s="82" t="s">
        <v>50</v>
      </c>
      <c r="B205" s="290"/>
      <c r="C205" s="82" t="s">
        <v>52</v>
      </c>
      <c r="D205" s="90">
        <v>0</v>
      </c>
      <c r="E205" s="90">
        <v>0</v>
      </c>
      <c r="F205" s="90">
        <v>0</v>
      </c>
      <c r="G205" s="90">
        <f>'6.7'!G72</f>
        <v>80.113636363636402</v>
      </c>
      <c r="H205" s="90">
        <f>'6.7'!G73</f>
        <v>16.856060606060598</v>
      </c>
      <c r="I205" s="90">
        <f>'6.7'!G74</f>
        <v>3.0303030303030298</v>
      </c>
      <c r="K205" s="107"/>
      <c r="M205" s="112">
        <f t="shared" si="241"/>
        <v>0</v>
      </c>
      <c r="N205" s="112">
        <f t="shared" si="242"/>
        <v>100.00000000000003</v>
      </c>
      <c r="R205" s="82">
        <v>0</v>
      </c>
      <c r="S205" s="82">
        <v>0</v>
      </c>
      <c r="T205" s="82">
        <v>0</v>
      </c>
      <c r="U205" s="82">
        <v>77.790304396843297</v>
      </c>
      <c r="V205" s="82">
        <v>20.631341600901902</v>
      </c>
      <c r="W205" s="82">
        <v>1.5783540022547899</v>
      </c>
      <c r="Y205" s="113">
        <f t="shared" si="243"/>
        <v>0</v>
      </c>
      <c r="Z205" s="113">
        <f t="shared" si="244"/>
        <v>0</v>
      </c>
      <c r="AA205" s="113">
        <f t="shared" si="245"/>
        <v>0</v>
      </c>
      <c r="AB205" s="113">
        <f t="shared" si="246"/>
        <v>2.3233319667931056</v>
      </c>
      <c r="AC205" s="113">
        <f t="shared" si="247"/>
        <v>-3.7752809948413031</v>
      </c>
      <c r="AD205" s="113">
        <f t="shared" si="248"/>
        <v>1.4519490280482399</v>
      </c>
    </row>
    <row r="206" spans="1:30" ht="11.1" customHeight="1">
      <c r="A206" s="82" t="s">
        <v>50</v>
      </c>
      <c r="B206" s="84" t="s">
        <v>41</v>
      </c>
      <c r="C206" s="82" t="s">
        <v>50</v>
      </c>
      <c r="D206" s="90"/>
      <c r="E206" s="90"/>
      <c r="F206" s="90"/>
      <c r="G206" s="90"/>
      <c r="H206" s="90"/>
      <c r="I206" s="90"/>
      <c r="K206" s="107"/>
      <c r="M206" s="112">
        <f t="shared" si="241"/>
        <v>0</v>
      </c>
      <c r="N206" s="112">
        <f t="shared" si="242"/>
        <v>0</v>
      </c>
      <c r="R206" s="82" t="s">
        <v>58</v>
      </c>
      <c r="S206" s="82" t="s">
        <v>58</v>
      </c>
      <c r="T206" s="82" t="s">
        <v>58</v>
      </c>
      <c r="U206" s="82" t="s">
        <v>58</v>
      </c>
      <c r="V206" s="82" t="s">
        <v>58</v>
      </c>
      <c r="W206" s="82" t="s">
        <v>58</v>
      </c>
      <c r="Y206" s="113"/>
      <c r="Z206" s="113"/>
      <c r="AA206" s="113"/>
      <c r="AB206" s="113"/>
      <c r="AC206" s="113"/>
      <c r="AD206" s="113"/>
    </row>
    <row r="207" spans="1:30" ht="11.1" customHeight="1">
      <c r="A207" s="82" t="s">
        <v>50</v>
      </c>
      <c r="B207" s="290">
        <v>19</v>
      </c>
      <c r="C207" s="82" t="s">
        <v>51</v>
      </c>
      <c r="D207" s="90">
        <f>'6.7'!H69</f>
        <v>62.898252826310397</v>
      </c>
      <c r="E207" s="90">
        <f>'6.7'!H70</f>
        <v>33.812949640287798</v>
      </c>
      <c r="F207" s="90">
        <f>'6.7'!H71</f>
        <v>3.28879753340185</v>
      </c>
      <c r="G207" s="90">
        <v>0</v>
      </c>
      <c r="H207" s="90">
        <v>0</v>
      </c>
      <c r="I207" s="90">
        <v>0</v>
      </c>
      <c r="K207" s="107"/>
      <c r="M207" s="112">
        <f t="shared" ref="M207:M212" si="249">SUM(D207:F207)</f>
        <v>100.00000000000004</v>
      </c>
      <c r="N207" s="112">
        <f t="shared" ref="N207:N212" si="250">SUM(G207:I207)</f>
        <v>0</v>
      </c>
      <c r="R207" s="82">
        <v>61.664190193164899</v>
      </c>
      <c r="S207" s="82">
        <v>32.466567607726603</v>
      </c>
      <c r="T207" s="82">
        <v>5.86924219910847</v>
      </c>
      <c r="U207" s="82">
        <v>0</v>
      </c>
      <c r="V207" s="82">
        <v>0</v>
      </c>
      <c r="W207" s="82">
        <v>0</v>
      </c>
      <c r="Y207" s="113">
        <f t="shared" ref="Y207:Y211" si="251">D207-R207</f>
        <v>1.2340626331454985</v>
      </c>
      <c r="Z207" s="113">
        <f t="shared" ref="Z207:Z211" si="252">E207-S207</f>
        <v>1.3463820325611948</v>
      </c>
      <c r="AA207" s="113">
        <f t="shared" ref="AA207:AA211" si="253">F207-T207</f>
        <v>-2.58044466570662</v>
      </c>
      <c r="AB207" s="113">
        <f t="shared" ref="AB207:AB211" si="254">G207-U207</f>
        <v>0</v>
      </c>
      <c r="AC207" s="113">
        <f t="shared" ref="AC207:AC211" si="255">H207-V207</f>
        <v>0</v>
      </c>
      <c r="AD207" s="113">
        <f t="shared" ref="AD207:AD211" si="256">I207-W207</f>
        <v>0</v>
      </c>
    </row>
    <row r="208" spans="1:30" ht="11.1" customHeight="1">
      <c r="A208" s="82" t="s">
        <v>50</v>
      </c>
      <c r="B208" s="290"/>
      <c r="C208" s="82" t="s">
        <v>52</v>
      </c>
      <c r="D208" s="90">
        <v>0</v>
      </c>
      <c r="E208" s="90">
        <v>0</v>
      </c>
      <c r="F208" s="90">
        <v>0</v>
      </c>
      <c r="G208" s="90">
        <f>'6.7'!H72</f>
        <v>66.996291718170596</v>
      </c>
      <c r="H208" s="90">
        <f>'6.7'!H73</f>
        <v>29.666254635352299</v>
      </c>
      <c r="I208" s="90">
        <f>'6.7'!H74</f>
        <v>3.3374536464771301</v>
      </c>
      <c r="K208" s="107"/>
      <c r="M208" s="112">
        <f t="shared" si="249"/>
        <v>0</v>
      </c>
      <c r="N208" s="112">
        <f t="shared" si="250"/>
        <v>100.00000000000003</v>
      </c>
      <c r="R208" s="82">
        <v>0</v>
      </c>
      <c r="S208" s="82">
        <v>0</v>
      </c>
      <c r="T208" s="82">
        <v>0</v>
      </c>
      <c r="U208" s="82">
        <v>69.853574504737296</v>
      </c>
      <c r="V208" s="82">
        <v>25.925925925925899</v>
      </c>
      <c r="W208" s="82">
        <v>4.2204995693367797</v>
      </c>
      <c r="Y208" s="113">
        <f t="shared" si="251"/>
        <v>0</v>
      </c>
      <c r="Z208" s="113">
        <f t="shared" si="252"/>
        <v>0</v>
      </c>
      <c r="AA208" s="113">
        <f t="shared" si="253"/>
        <v>0</v>
      </c>
      <c r="AB208" s="113">
        <f t="shared" si="254"/>
        <v>-2.8572827865666994</v>
      </c>
      <c r="AC208" s="113">
        <f t="shared" si="255"/>
        <v>3.7403287094264002</v>
      </c>
      <c r="AD208" s="113">
        <f t="shared" si="256"/>
        <v>-0.88304592285964967</v>
      </c>
    </row>
    <row r="209" spans="1:30" ht="11.1" customHeight="1">
      <c r="A209" s="82" t="s">
        <v>50</v>
      </c>
      <c r="B209" s="84" t="s">
        <v>41</v>
      </c>
      <c r="C209" s="82" t="s">
        <v>50</v>
      </c>
      <c r="D209" s="90"/>
      <c r="E209" s="90"/>
      <c r="F209" s="90"/>
      <c r="G209" s="90"/>
      <c r="H209" s="90"/>
      <c r="I209" s="90"/>
      <c r="K209" s="107"/>
      <c r="M209" s="112">
        <f t="shared" si="249"/>
        <v>0</v>
      </c>
      <c r="N209" s="112">
        <f t="shared" si="250"/>
        <v>0</v>
      </c>
      <c r="R209" s="82" t="s">
        <v>58</v>
      </c>
      <c r="S209" s="82" t="s">
        <v>58</v>
      </c>
      <c r="T209" s="82" t="s">
        <v>58</v>
      </c>
      <c r="U209" s="82" t="s">
        <v>58</v>
      </c>
      <c r="V209" s="82" t="s">
        <v>58</v>
      </c>
      <c r="W209" s="82" t="s">
        <v>58</v>
      </c>
      <c r="Y209" s="113"/>
      <c r="Z209" s="113"/>
      <c r="AA209" s="113"/>
      <c r="AB209" s="113"/>
      <c r="AC209" s="113"/>
      <c r="AD209" s="113"/>
    </row>
    <row r="210" spans="1:30" ht="11.1" customHeight="1">
      <c r="A210" s="82" t="s">
        <v>50</v>
      </c>
      <c r="B210" s="290">
        <v>20</v>
      </c>
      <c r="C210" s="82" t="s">
        <v>51</v>
      </c>
      <c r="D210" s="90">
        <f>'6.7'!I69</f>
        <v>50.7368421052632</v>
      </c>
      <c r="E210" s="90">
        <f>'6.7'!I70</f>
        <v>43.052631578947398</v>
      </c>
      <c r="F210" s="90">
        <f>'6.7'!I71</f>
        <v>6.2105263157894699</v>
      </c>
      <c r="G210" s="90">
        <v>0</v>
      </c>
      <c r="H210" s="90">
        <v>0</v>
      </c>
      <c r="I210" s="90">
        <v>0</v>
      </c>
      <c r="K210" s="107"/>
      <c r="M210" s="112">
        <f t="shared" si="249"/>
        <v>100.00000000000007</v>
      </c>
      <c r="N210" s="112">
        <f t="shared" si="250"/>
        <v>0</v>
      </c>
      <c r="R210" s="82">
        <v>50.479233226837103</v>
      </c>
      <c r="S210" s="82">
        <v>42.236421725239602</v>
      </c>
      <c r="T210" s="82">
        <v>7.2843450479233196</v>
      </c>
      <c r="U210" s="82">
        <v>0</v>
      </c>
      <c r="V210" s="82">
        <v>0</v>
      </c>
      <c r="W210" s="82">
        <v>0</v>
      </c>
      <c r="Y210" s="113">
        <f t="shared" si="251"/>
        <v>0.25760887842609748</v>
      </c>
      <c r="Z210" s="113">
        <f t="shared" si="252"/>
        <v>0.81620985370779664</v>
      </c>
      <c r="AA210" s="113">
        <f t="shared" si="253"/>
        <v>-1.0738187321338497</v>
      </c>
      <c r="AB210" s="113">
        <f t="shared" si="254"/>
        <v>0</v>
      </c>
      <c r="AC210" s="113">
        <f t="shared" si="255"/>
        <v>0</v>
      </c>
      <c r="AD210" s="113">
        <f t="shared" si="256"/>
        <v>0</v>
      </c>
    </row>
    <row r="211" spans="1:30" ht="11.1" customHeight="1">
      <c r="A211" s="82" t="s">
        <v>50</v>
      </c>
      <c r="B211" s="290"/>
      <c r="C211" s="82" t="s">
        <v>52</v>
      </c>
      <c r="D211" s="90">
        <v>0</v>
      </c>
      <c r="E211" s="90">
        <v>0</v>
      </c>
      <c r="F211" s="90">
        <v>0</v>
      </c>
      <c r="G211" s="90">
        <f>'6.7'!I72</f>
        <v>51.647058823529399</v>
      </c>
      <c r="H211" s="90">
        <f>'6.7'!I73</f>
        <v>44.352941176470601</v>
      </c>
      <c r="I211" s="90">
        <f>'6.7'!I74</f>
        <v>4</v>
      </c>
      <c r="K211" s="107"/>
      <c r="M211" s="112">
        <f t="shared" si="249"/>
        <v>0</v>
      </c>
      <c r="N211" s="112">
        <f t="shared" si="250"/>
        <v>100</v>
      </c>
      <c r="R211" s="82">
        <v>0</v>
      </c>
      <c r="S211" s="82">
        <v>0</v>
      </c>
      <c r="T211" s="82">
        <v>0</v>
      </c>
      <c r="U211" s="82">
        <v>58.400586940572303</v>
      </c>
      <c r="V211" s="82">
        <v>35.509904622157002</v>
      </c>
      <c r="W211" s="82">
        <v>6.0895084372707302</v>
      </c>
      <c r="Y211" s="113">
        <f t="shared" si="251"/>
        <v>0</v>
      </c>
      <c r="Z211" s="113">
        <f t="shared" si="252"/>
        <v>0</v>
      </c>
      <c r="AA211" s="113">
        <f t="shared" si="253"/>
        <v>0</v>
      </c>
      <c r="AB211" s="113">
        <f t="shared" si="254"/>
        <v>-6.7535281170429045</v>
      </c>
      <c r="AC211" s="113">
        <f t="shared" si="255"/>
        <v>8.8430365543135991</v>
      </c>
      <c r="AD211" s="113">
        <f t="shared" si="256"/>
        <v>-2.0895084372707302</v>
      </c>
    </row>
    <row r="212" spans="1:30" ht="11.1" customHeight="1">
      <c r="A212" s="82" t="s">
        <v>50</v>
      </c>
      <c r="B212" s="84" t="s">
        <v>41</v>
      </c>
      <c r="C212" s="82" t="s">
        <v>50</v>
      </c>
      <c r="D212" s="90"/>
      <c r="E212" s="90"/>
      <c r="F212" s="90"/>
      <c r="G212" s="90"/>
      <c r="H212" s="90"/>
      <c r="I212" s="90"/>
      <c r="K212" s="107"/>
      <c r="M212" s="112">
        <f t="shared" si="249"/>
        <v>0</v>
      </c>
      <c r="N212" s="112">
        <f t="shared" si="250"/>
        <v>0</v>
      </c>
      <c r="R212" s="82" t="s">
        <v>58</v>
      </c>
      <c r="S212" s="82" t="s">
        <v>58</v>
      </c>
      <c r="T212" s="82" t="s">
        <v>58</v>
      </c>
      <c r="U212" s="82" t="s">
        <v>58</v>
      </c>
      <c r="V212" s="82" t="s">
        <v>58</v>
      </c>
      <c r="W212" s="82" t="s">
        <v>58</v>
      </c>
      <c r="Y212" s="113"/>
      <c r="Z212" s="113"/>
      <c r="AA212" s="113"/>
      <c r="AB212" s="113"/>
      <c r="AC212" s="113"/>
      <c r="AD212" s="113"/>
    </row>
    <row r="213" spans="1:30" ht="11.1" customHeight="1">
      <c r="A213" s="82" t="s">
        <v>50</v>
      </c>
      <c r="B213" s="290">
        <v>21</v>
      </c>
      <c r="C213" s="82" t="s">
        <v>51</v>
      </c>
      <c r="D213" s="90">
        <f>'6.7'!J69</f>
        <v>36.796193497224401</v>
      </c>
      <c r="E213" s="90">
        <f>'6.7'!J70</f>
        <v>55.114988104678801</v>
      </c>
      <c r="F213" s="90">
        <f>'6.7'!J71</f>
        <v>8.0888183980967501</v>
      </c>
      <c r="G213" s="90">
        <v>0</v>
      </c>
      <c r="H213" s="90">
        <v>0</v>
      </c>
      <c r="I213" s="90">
        <v>0</v>
      </c>
      <c r="K213" s="107"/>
      <c r="M213" s="112">
        <f t="shared" ref="M213:M218" si="257">SUM(D213:F213)</f>
        <v>99.999999999999943</v>
      </c>
      <c r="N213" s="112">
        <f t="shared" ref="N213:N218" si="258">SUM(G213:I213)</f>
        <v>0</v>
      </c>
      <c r="R213" s="82">
        <v>40.422721268163798</v>
      </c>
      <c r="S213" s="82">
        <v>48.877146631439899</v>
      </c>
      <c r="T213" s="82">
        <v>10.700132100396299</v>
      </c>
      <c r="U213" s="82">
        <v>0</v>
      </c>
      <c r="V213" s="82">
        <v>0</v>
      </c>
      <c r="W213" s="82">
        <v>0</v>
      </c>
      <c r="Y213" s="113">
        <f t="shared" ref="Y213:Y217" si="259">D213-R213</f>
        <v>-3.626527770939397</v>
      </c>
      <c r="Z213" s="113">
        <f t="shared" ref="Z213:Z217" si="260">E213-S213</f>
        <v>6.2378414732389018</v>
      </c>
      <c r="AA213" s="113">
        <f t="shared" ref="AA213:AA217" si="261">F213-T213</f>
        <v>-2.6113137022995492</v>
      </c>
      <c r="AB213" s="113">
        <f t="shared" ref="AB213:AB217" si="262">G213-U213</f>
        <v>0</v>
      </c>
      <c r="AC213" s="113">
        <f t="shared" ref="AC213:AC217" si="263">H213-V213</f>
        <v>0</v>
      </c>
      <c r="AD213" s="113">
        <f t="shared" ref="AD213:AD217" si="264">I213-W213</f>
        <v>0</v>
      </c>
    </row>
    <row r="214" spans="1:30" ht="11.1" customHeight="1">
      <c r="A214" s="82" t="s">
        <v>50</v>
      </c>
      <c r="B214" s="290"/>
      <c r="C214" s="82" t="s">
        <v>52</v>
      </c>
      <c r="D214" s="90">
        <v>0</v>
      </c>
      <c r="E214" s="90">
        <v>0</v>
      </c>
      <c r="F214" s="90">
        <v>0</v>
      </c>
      <c r="G214" s="90">
        <f>'6.7'!J72</f>
        <v>42.531876138433503</v>
      </c>
      <c r="H214" s="90">
        <f>'6.7'!J73</f>
        <v>50.819672131147499</v>
      </c>
      <c r="I214" s="90">
        <f>'6.7'!J74</f>
        <v>6.6484517304189401</v>
      </c>
      <c r="K214" s="107"/>
      <c r="M214" s="112">
        <f t="shared" si="257"/>
        <v>0</v>
      </c>
      <c r="N214" s="112">
        <f t="shared" si="258"/>
        <v>99.999999999999943</v>
      </c>
      <c r="R214" s="82">
        <v>0</v>
      </c>
      <c r="S214" s="82">
        <v>0</v>
      </c>
      <c r="T214" s="82">
        <v>0</v>
      </c>
      <c r="U214" s="82">
        <v>45.737583395107499</v>
      </c>
      <c r="V214" s="82">
        <v>45.5893254262417</v>
      </c>
      <c r="W214" s="82">
        <v>8.67309117865085</v>
      </c>
      <c r="Y214" s="113">
        <f t="shared" si="259"/>
        <v>0</v>
      </c>
      <c r="Z214" s="113">
        <f t="shared" si="260"/>
        <v>0</v>
      </c>
      <c r="AA214" s="113">
        <f t="shared" si="261"/>
        <v>0</v>
      </c>
      <c r="AB214" s="113">
        <f t="shared" si="262"/>
        <v>-3.2057072566739961</v>
      </c>
      <c r="AC214" s="113">
        <f t="shared" si="263"/>
        <v>5.2303467049057986</v>
      </c>
      <c r="AD214" s="113">
        <f t="shared" si="264"/>
        <v>-2.0246394482319099</v>
      </c>
    </row>
    <row r="215" spans="1:30" ht="11.1" customHeight="1">
      <c r="A215" s="82" t="s">
        <v>50</v>
      </c>
      <c r="B215" s="84" t="s">
        <v>41</v>
      </c>
      <c r="C215" s="82" t="s">
        <v>50</v>
      </c>
      <c r="D215" s="90"/>
      <c r="E215" s="90"/>
      <c r="F215" s="90"/>
      <c r="G215" s="90"/>
      <c r="H215" s="90"/>
      <c r="I215" s="90"/>
      <c r="K215" s="107"/>
      <c r="M215" s="112">
        <f t="shared" si="257"/>
        <v>0</v>
      </c>
      <c r="N215" s="112">
        <f t="shared" si="258"/>
        <v>0</v>
      </c>
      <c r="R215" s="82" t="s">
        <v>58</v>
      </c>
      <c r="S215" s="82" t="s">
        <v>58</v>
      </c>
      <c r="T215" s="82" t="s">
        <v>58</v>
      </c>
      <c r="U215" s="82" t="s">
        <v>58</v>
      </c>
      <c r="V215" s="82" t="s">
        <v>58</v>
      </c>
      <c r="W215" s="82" t="s">
        <v>58</v>
      </c>
      <c r="Y215" s="113"/>
      <c r="Z215" s="113"/>
      <c r="AA215" s="113"/>
      <c r="AB215" s="113"/>
      <c r="AC215" s="113"/>
      <c r="AD215" s="113"/>
    </row>
    <row r="216" spans="1:30" ht="11.1" customHeight="1">
      <c r="A216" s="82" t="s">
        <v>50</v>
      </c>
      <c r="B216" s="290">
        <v>22</v>
      </c>
      <c r="C216" s="82" t="s">
        <v>51</v>
      </c>
      <c r="D216" s="90">
        <f>'6.7'!K69</f>
        <v>26.0027662517289</v>
      </c>
      <c r="E216" s="90">
        <f>'6.7'!K70</f>
        <v>64.107883817427407</v>
      </c>
      <c r="F216" s="90">
        <f>'6.7'!K71</f>
        <v>9.8893499308437107</v>
      </c>
      <c r="G216" s="90">
        <v>0</v>
      </c>
      <c r="H216" s="90">
        <v>0</v>
      </c>
      <c r="I216" s="90">
        <v>0</v>
      </c>
      <c r="K216" s="107"/>
      <c r="M216" s="112">
        <f t="shared" si="257"/>
        <v>100.00000000000001</v>
      </c>
      <c r="N216" s="112">
        <f t="shared" si="258"/>
        <v>0</v>
      </c>
      <c r="R216" s="82">
        <v>29.736211031175099</v>
      </c>
      <c r="S216" s="82">
        <v>57.074340527578002</v>
      </c>
      <c r="T216" s="82">
        <v>13.189448441247</v>
      </c>
      <c r="U216" s="82">
        <v>0</v>
      </c>
      <c r="V216" s="82">
        <v>0</v>
      </c>
      <c r="W216" s="82">
        <v>0</v>
      </c>
      <c r="Y216" s="113">
        <f t="shared" si="259"/>
        <v>-3.7334447794461987</v>
      </c>
      <c r="Z216" s="113">
        <f t="shared" si="260"/>
        <v>7.0335432898494048</v>
      </c>
      <c r="AA216" s="113">
        <f t="shared" si="261"/>
        <v>-3.3000985104032896</v>
      </c>
      <c r="AB216" s="113">
        <f t="shared" si="262"/>
        <v>0</v>
      </c>
      <c r="AC216" s="113">
        <f t="shared" si="263"/>
        <v>0</v>
      </c>
      <c r="AD216" s="113">
        <f t="shared" si="264"/>
        <v>0</v>
      </c>
    </row>
    <row r="217" spans="1:30" ht="11.1" customHeight="1">
      <c r="A217" s="82" t="s">
        <v>50</v>
      </c>
      <c r="B217" s="290"/>
      <c r="C217" s="82" t="s">
        <v>52</v>
      </c>
      <c r="D217" s="90">
        <v>0</v>
      </c>
      <c r="E217" s="90">
        <v>0</v>
      </c>
      <c r="F217" s="90">
        <v>0</v>
      </c>
      <c r="G217" s="90">
        <f>'6.7'!K72</f>
        <v>32.7102803738318</v>
      </c>
      <c r="H217" s="90">
        <f>'6.7'!K73</f>
        <v>58.878504672897201</v>
      </c>
      <c r="I217" s="90">
        <f>'6.7'!K74</f>
        <v>8.4112149532710294</v>
      </c>
      <c r="K217" s="107"/>
      <c r="M217" s="112">
        <f t="shared" si="257"/>
        <v>0</v>
      </c>
      <c r="N217" s="112">
        <f t="shared" si="258"/>
        <v>100.00000000000003</v>
      </c>
      <c r="R217" s="82">
        <v>0</v>
      </c>
      <c r="S217" s="82">
        <v>0</v>
      </c>
      <c r="T217" s="82">
        <v>0</v>
      </c>
      <c r="U217" s="82">
        <v>35.410484668644898</v>
      </c>
      <c r="V217" s="82">
        <v>55.093966369930797</v>
      </c>
      <c r="W217" s="82">
        <v>9.4955489614243405</v>
      </c>
      <c r="Y217" s="113">
        <f t="shared" si="259"/>
        <v>0</v>
      </c>
      <c r="Z217" s="113">
        <f t="shared" si="260"/>
        <v>0</v>
      </c>
      <c r="AA217" s="113">
        <f t="shared" si="261"/>
        <v>0</v>
      </c>
      <c r="AB217" s="113">
        <f t="shared" si="262"/>
        <v>-2.7002042948130978</v>
      </c>
      <c r="AC217" s="113">
        <f t="shared" si="263"/>
        <v>3.7845383029664035</v>
      </c>
      <c r="AD217" s="113">
        <f t="shared" si="264"/>
        <v>-1.084334008153311</v>
      </c>
    </row>
    <row r="218" spans="1:30" ht="11.1" customHeight="1">
      <c r="A218" s="82" t="s">
        <v>50</v>
      </c>
      <c r="B218" s="84" t="s">
        <v>41</v>
      </c>
      <c r="C218" s="82" t="s">
        <v>50</v>
      </c>
      <c r="D218" s="90"/>
      <c r="E218" s="90"/>
      <c r="F218" s="90"/>
      <c r="G218" s="90"/>
      <c r="H218" s="90"/>
      <c r="I218" s="90"/>
      <c r="K218" s="107"/>
      <c r="M218" s="112">
        <f t="shared" si="257"/>
        <v>0</v>
      </c>
      <c r="N218" s="112">
        <f t="shared" si="258"/>
        <v>0</v>
      </c>
      <c r="R218" s="82" t="s">
        <v>58</v>
      </c>
      <c r="S218" s="82" t="s">
        <v>58</v>
      </c>
      <c r="T218" s="82" t="s">
        <v>58</v>
      </c>
      <c r="U218" s="82" t="s">
        <v>58</v>
      </c>
      <c r="V218" s="82" t="s">
        <v>58</v>
      </c>
      <c r="W218" s="82" t="s">
        <v>58</v>
      </c>
      <c r="Y218" s="113"/>
      <c r="Z218" s="113"/>
      <c r="AA218" s="113"/>
      <c r="AB218" s="113"/>
      <c r="AC218" s="113"/>
      <c r="AD218" s="113"/>
    </row>
    <row r="219" spans="1:30" ht="11.1" customHeight="1">
      <c r="A219" s="82" t="s">
        <v>50</v>
      </c>
      <c r="B219" s="290">
        <v>23</v>
      </c>
      <c r="C219" s="82" t="s">
        <v>51</v>
      </c>
      <c r="D219" s="90">
        <f>'6.7'!L69</f>
        <v>16.0114367405289</v>
      </c>
      <c r="E219" s="90">
        <f>'6.7'!L70</f>
        <v>70.764832022873506</v>
      </c>
      <c r="F219" s="90">
        <f>'6.7'!L71</f>
        <v>13.223731236597599</v>
      </c>
      <c r="G219" s="90">
        <v>0</v>
      </c>
      <c r="H219" s="90">
        <v>0</v>
      </c>
      <c r="I219" s="90">
        <v>0</v>
      </c>
      <c r="K219" s="107"/>
      <c r="M219" s="112">
        <f t="shared" ref="M219:M224" si="265">SUM(D219:F219)</f>
        <v>100.00000000000001</v>
      </c>
      <c r="N219" s="112">
        <f t="shared" ref="N219:N224" si="266">SUM(G219:I219)</f>
        <v>0</v>
      </c>
      <c r="R219" s="82">
        <v>19.735503560529001</v>
      </c>
      <c r="S219" s="82">
        <v>64.496439471007093</v>
      </c>
      <c r="T219" s="82">
        <v>15.768056968463901</v>
      </c>
      <c r="U219" s="82">
        <v>0</v>
      </c>
      <c r="V219" s="82">
        <v>0</v>
      </c>
      <c r="W219" s="82">
        <v>0</v>
      </c>
      <c r="Y219" s="113">
        <f t="shared" ref="Y219:Y223" si="267">D219-R219</f>
        <v>-3.7240668200001004</v>
      </c>
      <c r="Z219" s="113">
        <f t="shared" ref="Z219:Z223" si="268">E219-S219</f>
        <v>6.2683925518664125</v>
      </c>
      <c r="AA219" s="113">
        <f t="shared" ref="AA219:AA223" si="269">F219-T219</f>
        <v>-2.5443257318663015</v>
      </c>
      <c r="AB219" s="113">
        <f t="shared" ref="AB219:AB223" si="270">G219-U219</f>
        <v>0</v>
      </c>
      <c r="AC219" s="113">
        <f t="shared" ref="AC219:AC223" si="271">H219-V219</f>
        <v>0</v>
      </c>
      <c r="AD219" s="113">
        <f t="shared" ref="AD219:AD223" si="272">I219-W219</f>
        <v>0</v>
      </c>
    </row>
    <row r="220" spans="1:30" ht="11.1" customHeight="1">
      <c r="A220" s="82" t="s">
        <v>50</v>
      </c>
      <c r="B220" s="290"/>
      <c r="C220" s="82" t="s">
        <v>52</v>
      </c>
      <c r="D220" s="90">
        <v>0</v>
      </c>
      <c r="E220" s="90">
        <v>0</v>
      </c>
      <c r="F220" s="90">
        <v>0</v>
      </c>
      <c r="G220" s="90">
        <f>'6.7'!L72</f>
        <v>20.803212851405601</v>
      </c>
      <c r="H220" s="90">
        <f>'6.7'!L73</f>
        <v>67.309236947791206</v>
      </c>
      <c r="I220" s="90">
        <f>'6.7'!L74</f>
        <v>11.887550200803201</v>
      </c>
      <c r="K220" s="107"/>
      <c r="M220" s="112">
        <f t="shared" si="265"/>
        <v>0</v>
      </c>
      <c r="N220" s="112">
        <f t="shared" si="266"/>
        <v>100.00000000000001</v>
      </c>
      <c r="R220" s="82">
        <v>0</v>
      </c>
      <c r="S220" s="82">
        <v>0</v>
      </c>
      <c r="T220" s="82">
        <v>0</v>
      </c>
      <c r="U220" s="82">
        <v>23.679060665362002</v>
      </c>
      <c r="V220" s="82">
        <v>62.720156555773002</v>
      </c>
      <c r="W220" s="82">
        <v>13.600782778865</v>
      </c>
      <c r="Y220" s="113">
        <f t="shared" si="267"/>
        <v>0</v>
      </c>
      <c r="Z220" s="113">
        <f t="shared" si="268"/>
        <v>0</v>
      </c>
      <c r="AA220" s="113">
        <f t="shared" si="269"/>
        <v>0</v>
      </c>
      <c r="AB220" s="113">
        <f t="shared" si="270"/>
        <v>-2.8758478139564012</v>
      </c>
      <c r="AC220" s="113">
        <f t="shared" si="271"/>
        <v>4.5890803920182037</v>
      </c>
      <c r="AD220" s="113">
        <f t="shared" si="272"/>
        <v>-1.713232578061799</v>
      </c>
    </row>
    <row r="221" spans="1:30" ht="11.1" customHeight="1">
      <c r="A221" s="82" t="s">
        <v>50</v>
      </c>
      <c r="B221" s="84" t="s">
        <v>41</v>
      </c>
      <c r="C221" s="82" t="s">
        <v>50</v>
      </c>
      <c r="D221" s="90"/>
      <c r="E221" s="90"/>
      <c r="F221" s="90"/>
      <c r="G221" s="90"/>
      <c r="H221" s="90"/>
      <c r="I221" s="90"/>
      <c r="K221" s="107"/>
      <c r="M221" s="112">
        <f t="shared" si="265"/>
        <v>0</v>
      </c>
      <c r="N221" s="112">
        <f t="shared" si="266"/>
        <v>0</v>
      </c>
      <c r="R221" s="82" t="s">
        <v>58</v>
      </c>
      <c r="S221" s="82" t="s">
        <v>58</v>
      </c>
      <c r="T221" s="82" t="s">
        <v>58</v>
      </c>
      <c r="U221" s="82" t="s">
        <v>58</v>
      </c>
      <c r="V221" s="82" t="s">
        <v>58</v>
      </c>
      <c r="W221" s="82" t="s">
        <v>58</v>
      </c>
      <c r="Y221" s="113"/>
      <c r="Z221" s="113"/>
      <c r="AA221" s="113"/>
      <c r="AB221" s="113"/>
      <c r="AC221" s="113"/>
      <c r="AD221" s="113"/>
    </row>
    <row r="222" spans="1:30" ht="11.1" customHeight="1">
      <c r="A222" s="82" t="s">
        <v>50</v>
      </c>
      <c r="B222" s="290">
        <v>24</v>
      </c>
      <c r="C222" s="82" t="s">
        <v>51</v>
      </c>
      <c r="D222" s="90">
        <f>'6.7'!M69</f>
        <v>11.871750433275601</v>
      </c>
      <c r="E222" s="90">
        <f>'6.7'!M70</f>
        <v>70.970537261698396</v>
      </c>
      <c r="F222" s="90">
        <f>'6.7'!M71</f>
        <v>17.157712305025999</v>
      </c>
      <c r="G222" s="90">
        <v>0</v>
      </c>
      <c r="H222" s="90">
        <v>0</v>
      </c>
      <c r="I222" s="90">
        <v>0</v>
      </c>
      <c r="K222" s="107"/>
      <c r="M222" s="112">
        <f t="shared" si="265"/>
        <v>100</v>
      </c>
      <c r="N222" s="112">
        <f t="shared" si="266"/>
        <v>0</v>
      </c>
      <c r="R222" s="82">
        <v>11.469194312796199</v>
      </c>
      <c r="S222" s="82">
        <v>70.142180094786795</v>
      </c>
      <c r="T222" s="82">
        <v>18.3886255924171</v>
      </c>
      <c r="U222" s="82">
        <v>0</v>
      </c>
      <c r="V222" s="82">
        <v>0</v>
      </c>
      <c r="W222" s="82">
        <v>0</v>
      </c>
      <c r="Y222" s="113">
        <f t="shared" si="267"/>
        <v>0.40255612047940126</v>
      </c>
      <c r="Z222" s="113">
        <f t="shared" si="268"/>
        <v>0.82835716691160144</v>
      </c>
      <c r="AA222" s="113">
        <f t="shared" si="269"/>
        <v>-1.2309132873911004</v>
      </c>
      <c r="AB222" s="113">
        <f t="shared" si="270"/>
        <v>0</v>
      </c>
      <c r="AC222" s="113">
        <f t="shared" si="271"/>
        <v>0</v>
      </c>
      <c r="AD222" s="113">
        <f t="shared" si="272"/>
        <v>0</v>
      </c>
    </row>
    <row r="223" spans="1:30" ht="11.1" customHeight="1">
      <c r="A223" s="82" t="s">
        <v>50</v>
      </c>
      <c r="B223" s="290"/>
      <c r="C223" s="82" t="s">
        <v>52</v>
      </c>
      <c r="D223" s="90">
        <v>0</v>
      </c>
      <c r="E223" s="90">
        <v>0</v>
      </c>
      <c r="F223" s="90">
        <v>0</v>
      </c>
      <c r="G223" s="90">
        <f>'6.7'!M72</f>
        <v>13.4819532908705</v>
      </c>
      <c r="H223" s="90">
        <f>'6.7'!M73</f>
        <v>73.036093418259</v>
      </c>
      <c r="I223" s="90">
        <f>'6.7'!M74</f>
        <v>13.4819532908705</v>
      </c>
      <c r="K223" s="107"/>
      <c r="M223" s="112">
        <f t="shared" si="265"/>
        <v>0</v>
      </c>
      <c r="N223" s="112">
        <f t="shared" si="266"/>
        <v>100</v>
      </c>
      <c r="R223" s="82">
        <v>0</v>
      </c>
      <c r="S223" s="82">
        <v>0</v>
      </c>
      <c r="T223" s="82">
        <v>0</v>
      </c>
      <c r="U223" s="82">
        <v>13.2924335378323</v>
      </c>
      <c r="V223" s="82">
        <v>68.916155419222903</v>
      </c>
      <c r="W223" s="82">
        <v>17.791411042944802</v>
      </c>
      <c r="Y223" s="113">
        <f t="shared" si="267"/>
        <v>0</v>
      </c>
      <c r="Z223" s="113">
        <f t="shared" si="268"/>
        <v>0</v>
      </c>
      <c r="AA223" s="113">
        <f t="shared" si="269"/>
        <v>0</v>
      </c>
      <c r="AB223" s="113">
        <f t="shared" si="270"/>
        <v>0.18951975303819957</v>
      </c>
      <c r="AC223" s="113">
        <f t="shared" si="271"/>
        <v>4.1199379990360967</v>
      </c>
      <c r="AD223" s="113">
        <f t="shared" si="272"/>
        <v>-4.3094577520743016</v>
      </c>
    </row>
    <row r="224" spans="1:30" ht="11.1" customHeight="1">
      <c r="A224" s="82" t="s">
        <v>50</v>
      </c>
      <c r="B224" s="84" t="s">
        <v>41</v>
      </c>
      <c r="C224" s="82" t="s">
        <v>50</v>
      </c>
      <c r="D224" s="90"/>
      <c r="E224" s="90"/>
      <c r="F224" s="90"/>
      <c r="G224" s="90"/>
      <c r="H224" s="90"/>
      <c r="I224" s="90"/>
      <c r="K224" s="107"/>
      <c r="M224" s="112">
        <f t="shared" si="265"/>
        <v>0</v>
      </c>
      <c r="N224" s="112">
        <f t="shared" si="266"/>
        <v>0</v>
      </c>
      <c r="R224" s="82" t="s">
        <v>58</v>
      </c>
      <c r="S224" s="82" t="s">
        <v>58</v>
      </c>
      <c r="T224" s="82" t="s">
        <v>58</v>
      </c>
      <c r="U224" s="82" t="s">
        <v>58</v>
      </c>
      <c r="V224" s="82" t="s">
        <v>58</v>
      </c>
      <c r="W224" s="82" t="s">
        <v>58</v>
      </c>
      <c r="Y224" s="113"/>
      <c r="Z224" s="113"/>
      <c r="AA224" s="113"/>
      <c r="AB224" s="113"/>
      <c r="AC224" s="113"/>
      <c r="AD224" s="113"/>
    </row>
    <row r="225" spans="1:30" ht="11.1" customHeight="1">
      <c r="A225" s="82" t="s">
        <v>50</v>
      </c>
      <c r="B225" s="290">
        <v>25</v>
      </c>
      <c r="C225" s="82" t="s">
        <v>51</v>
      </c>
      <c r="D225" s="90">
        <f>'6.7'!N69</f>
        <v>5.5314533622559701</v>
      </c>
      <c r="E225" s="90">
        <f>'6.7'!N70</f>
        <v>74.403470715835098</v>
      </c>
      <c r="F225" s="90">
        <f>'6.7'!N71</f>
        <v>20.0650759219089</v>
      </c>
      <c r="G225" s="90">
        <v>0</v>
      </c>
      <c r="H225" s="90">
        <v>0</v>
      </c>
      <c r="I225" s="90">
        <v>0</v>
      </c>
      <c r="K225" s="107"/>
      <c r="M225" s="112">
        <f t="shared" ref="M225:M230" si="273">SUM(D225:F225)</f>
        <v>99.999999999999972</v>
      </c>
      <c r="N225" s="112">
        <f t="shared" ref="N225:N230" si="274">SUM(G225:I225)</f>
        <v>0</v>
      </c>
      <c r="R225" s="82">
        <v>4.0755467196819097</v>
      </c>
      <c r="S225" s="82">
        <v>76.341948310139202</v>
      </c>
      <c r="T225" s="82">
        <v>19.582504970178899</v>
      </c>
      <c r="U225" s="82">
        <v>0</v>
      </c>
      <c r="V225" s="82">
        <v>0</v>
      </c>
      <c r="W225" s="82">
        <v>0</v>
      </c>
      <c r="Y225" s="113">
        <f t="shared" ref="Y225:Y229" si="275">D225-R225</f>
        <v>1.4559066425740603</v>
      </c>
      <c r="Z225" s="113">
        <f t="shared" ref="Z225:Z229" si="276">E225-S225</f>
        <v>-1.9384775943041035</v>
      </c>
      <c r="AA225" s="113">
        <f t="shared" ref="AA225:AA229" si="277">F225-T225</f>
        <v>0.48257095173000053</v>
      </c>
      <c r="AB225" s="113">
        <f t="shared" ref="AB225:AB229" si="278">G225-U225</f>
        <v>0</v>
      </c>
      <c r="AC225" s="113">
        <f t="shared" ref="AC225:AC229" si="279">H225-V225</f>
        <v>0</v>
      </c>
      <c r="AD225" s="113">
        <f t="shared" ref="AD225:AD229" si="280">I225-W225</f>
        <v>0</v>
      </c>
    </row>
    <row r="226" spans="1:30" ht="11.1" customHeight="1">
      <c r="A226" s="82" t="s">
        <v>50</v>
      </c>
      <c r="B226" s="290"/>
      <c r="C226" s="82" t="s">
        <v>52</v>
      </c>
      <c r="D226" s="90">
        <v>0</v>
      </c>
      <c r="E226" s="90">
        <v>0</v>
      </c>
      <c r="F226" s="90">
        <v>0</v>
      </c>
      <c r="G226" s="90">
        <f>'6.7'!N72</f>
        <v>7.6923076923076898</v>
      </c>
      <c r="H226" s="90">
        <f>'6.7'!N73</f>
        <v>73.867228661749195</v>
      </c>
      <c r="I226" s="90">
        <f>'6.7'!N74</f>
        <v>18.440463645943101</v>
      </c>
      <c r="K226" s="107"/>
      <c r="M226" s="112">
        <f t="shared" si="273"/>
        <v>0</v>
      </c>
      <c r="N226" s="112">
        <f t="shared" si="274"/>
        <v>99.999999999999986</v>
      </c>
      <c r="R226" s="82">
        <v>0</v>
      </c>
      <c r="S226" s="82">
        <v>0</v>
      </c>
      <c r="T226" s="82">
        <v>0</v>
      </c>
      <c r="U226" s="82">
        <v>6.2022090059473296</v>
      </c>
      <c r="V226" s="82">
        <v>74.936278674596494</v>
      </c>
      <c r="W226" s="82">
        <v>18.8615123194562</v>
      </c>
      <c r="Y226" s="113">
        <f t="shared" si="275"/>
        <v>0</v>
      </c>
      <c r="Z226" s="113">
        <f t="shared" si="276"/>
        <v>0</v>
      </c>
      <c r="AA226" s="113">
        <f t="shared" si="277"/>
        <v>0</v>
      </c>
      <c r="AB226" s="113">
        <f t="shared" si="278"/>
        <v>1.4900986863603602</v>
      </c>
      <c r="AC226" s="113">
        <f t="shared" si="279"/>
        <v>-1.0690500128472991</v>
      </c>
      <c r="AD226" s="113">
        <f t="shared" si="280"/>
        <v>-0.42104867351309849</v>
      </c>
    </row>
    <row r="227" spans="1:30" ht="11.1" customHeight="1">
      <c r="A227" s="82" t="s">
        <v>50</v>
      </c>
      <c r="B227" s="84" t="s">
        <v>41</v>
      </c>
      <c r="C227" s="82" t="s">
        <v>50</v>
      </c>
      <c r="D227" s="90"/>
      <c r="E227" s="90"/>
      <c r="F227" s="90"/>
      <c r="G227" s="90"/>
      <c r="H227" s="90"/>
      <c r="I227" s="90"/>
      <c r="K227" s="107"/>
      <c r="M227" s="112">
        <f t="shared" si="273"/>
        <v>0</v>
      </c>
      <c r="N227" s="112">
        <f t="shared" si="274"/>
        <v>0</v>
      </c>
      <c r="R227" s="82" t="s">
        <v>58</v>
      </c>
      <c r="S227" s="82" t="s">
        <v>58</v>
      </c>
      <c r="T227" s="82" t="s">
        <v>58</v>
      </c>
      <c r="U227" s="82" t="s">
        <v>58</v>
      </c>
      <c r="V227" s="82" t="s">
        <v>58</v>
      </c>
      <c r="W227" s="82" t="s">
        <v>58</v>
      </c>
      <c r="Y227" s="113"/>
      <c r="Z227" s="113"/>
      <c r="AA227" s="113"/>
      <c r="AB227" s="113"/>
      <c r="AC227" s="113"/>
      <c r="AD227" s="113"/>
    </row>
    <row r="228" spans="1:30" ht="11.1" customHeight="1">
      <c r="A228" s="82" t="s">
        <v>50</v>
      </c>
      <c r="B228" s="290">
        <v>26</v>
      </c>
      <c r="C228" s="82" t="s">
        <v>51</v>
      </c>
      <c r="D228" s="90">
        <f>'6.7'!O69</f>
        <v>3.45528455284553</v>
      </c>
      <c r="E228" s="90">
        <f>'6.7'!O70</f>
        <v>72.154471544715406</v>
      </c>
      <c r="F228" s="90">
        <f>'6.7'!O71</f>
        <v>24.390243902439</v>
      </c>
      <c r="G228" s="90">
        <v>0</v>
      </c>
      <c r="H228" s="90">
        <v>0</v>
      </c>
      <c r="I228" s="90">
        <v>0</v>
      </c>
      <c r="K228" s="107"/>
      <c r="M228" s="112">
        <f t="shared" si="273"/>
        <v>99.999999999999929</v>
      </c>
      <c r="N228" s="112">
        <f t="shared" si="274"/>
        <v>0</v>
      </c>
      <c r="R228" s="82">
        <v>2.9380902413431298</v>
      </c>
      <c r="S228" s="82">
        <v>75.131164742917093</v>
      </c>
      <c r="T228" s="82">
        <v>21.930745015739799</v>
      </c>
      <c r="U228" s="82">
        <v>0</v>
      </c>
      <c r="V228" s="82">
        <v>0</v>
      </c>
      <c r="W228" s="82">
        <v>0</v>
      </c>
      <c r="Y228" s="113">
        <f t="shared" si="275"/>
        <v>0.51719431150240025</v>
      </c>
      <c r="Z228" s="113">
        <f t="shared" si="276"/>
        <v>-2.9766931982016871</v>
      </c>
      <c r="AA228" s="113">
        <f t="shared" si="277"/>
        <v>2.4594988866992011</v>
      </c>
      <c r="AB228" s="113">
        <f t="shared" si="278"/>
        <v>0</v>
      </c>
      <c r="AC228" s="113">
        <f t="shared" si="279"/>
        <v>0</v>
      </c>
      <c r="AD228" s="113">
        <f t="shared" si="280"/>
        <v>0</v>
      </c>
    </row>
    <row r="229" spans="1:30" ht="11.1" customHeight="1">
      <c r="A229" s="82" t="s">
        <v>50</v>
      </c>
      <c r="B229" s="290"/>
      <c r="C229" s="82" t="s">
        <v>52</v>
      </c>
      <c r="D229" s="90">
        <v>0</v>
      </c>
      <c r="E229" s="90">
        <v>0</v>
      </c>
      <c r="F229" s="90">
        <v>0</v>
      </c>
      <c r="G229" s="90">
        <f>'6.7'!O72</f>
        <v>4.1896361631753001</v>
      </c>
      <c r="H229" s="90">
        <f>'6.7'!O73</f>
        <v>73.539140022050702</v>
      </c>
      <c r="I229" s="90">
        <f>'6.7'!O74</f>
        <v>22.271223814774</v>
      </c>
      <c r="K229" s="107"/>
      <c r="M229" s="112">
        <f t="shared" si="273"/>
        <v>0</v>
      </c>
      <c r="N229" s="112">
        <f t="shared" si="274"/>
        <v>100</v>
      </c>
      <c r="R229" s="82">
        <v>0</v>
      </c>
      <c r="S229" s="82">
        <v>0</v>
      </c>
      <c r="T229" s="82">
        <v>0</v>
      </c>
      <c r="U229" s="82">
        <v>2.3001095290251898</v>
      </c>
      <c r="V229" s="82">
        <v>78.860898138006604</v>
      </c>
      <c r="W229" s="82">
        <v>18.8389923329682</v>
      </c>
      <c r="Y229" s="113">
        <f t="shared" si="275"/>
        <v>0</v>
      </c>
      <c r="Z229" s="113">
        <f t="shared" si="276"/>
        <v>0</v>
      </c>
      <c r="AA229" s="113">
        <f t="shared" si="277"/>
        <v>0</v>
      </c>
      <c r="AB229" s="113">
        <f t="shared" si="278"/>
        <v>1.8895266341501102</v>
      </c>
      <c r="AC229" s="113">
        <f t="shared" si="279"/>
        <v>-5.3217581159559018</v>
      </c>
      <c r="AD229" s="113">
        <f t="shared" si="280"/>
        <v>3.4322314818058004</v>
      </c>
    </row>
    <row r="230" spans="1:30" ht="11.1" customHeight="1">
      <c r="A230" s="82" t="s">
        <v>50</v>
      </c>
      <c r="B230" s="84" t="s">
        <v>41</v>
      </c>
      <c r="C230" s="82" t="s">
        <v>50</v>
      </c>
      <c r="D230" s="90"/>
      <c r="E230" s="90"/>
      <c r="F230" s="90"/>
      <c r="G230" s="90"/>
      <c r="H230" s="90"/>
      <c r="I230" s="90"/>
      <c r="K230" s="107"/>
      <c r="M230" s="112">
        <f t="shared" si="273"/>
        <v>0</v>
      </c>
      <c r="N230" s="112">
        <f t="shared" si="274"/>
        <v>0</v>
      </c>
      <c r="R230" s="82" t="s">
        <v>58</v>
      </c>
      <c r="S230" s="82" t="s">
        <v>58</v>
      </c>
      <c r="T230" s="82" t="s">
        <v>58</v>
      </c>
      <c r="U230" s="82" t="s">
        <v>58</v>
      </c>
      <c r="V230" s="82" t="s">
        <v>58</v>
      </c>
      <c r="W230" s="82" t="s">
        <v>58</v>
      </c>
      <c r="Y230" s="113"/>
      <c r="Z230" s="113"/>
      <c r="AA230" s="113"/>
      <c r="AB230" s="113"/>
      <c r="AC230" s="113"/>
      <c r="AD230" s="113"/>
    </row>
    <row r="231" spans="1:30" ht="11.1" customHeight="1">
      <c r="A231" s="82" t="s">
        <v>50</v>
      </c>
      <c r="B231" s="290">
        <v>27</v>
      </c>
      <c r="C231" s="82" t="s">
        <v>51</v>
      </c>
      <c r="D231" s="90">
        <f>'6.7'!P69</f>
        <v>0.75757575757575801</v>
      </c>
      <c r="E231" s="90">
        <f>'6.7'!P70</f>
        <v>72.402597402597394</v>
      </c>
      <c r="F231" s="90">
        <f>'6.7'!P71</f>
        <v>26.839826839826799</v>
      </c>
      <c r="G231" s="90">
        <v>0</v>
      </c>
      <c r="H231" s="90">
        <v>0</v>
      </c>
      <c r="I231" s="90">
        <v>0</v>
      </c>
      <c r="K231" s="107"/>
      <c r="M231" s="112">
        <f t="shared" ref="M231:M241" si="281">SUM(D231:F231)</f>
        <v>99.999999999999957</v>
      </c>
      <c r="N231" s="112">
        <f t="shared" ref="N231:N241" si="282">SUM(G231:I231)</f>
        <v>0</v>
      </c>
      <c r="R231" s="82">
        <v>1.35135135135135</v>
      </c>
      <c r="S231" s="82">
        <v>74.5700245700246</v>
      </c>
      <c r="T231" s="82">
        <v>24.078624078624099</v>
      </c>
      <c r="U231" s="82">
        <v>0</v>
      </c>
      <c r="V231" s="82">
        <v>0</v>
      </c>
      <c r="W231" s="82">
        <v>0</v>
      </c>
      <c r="Y231" s="113">
        <f t="shared" ref="Y231:Y241" si="283">D231-R231</f>
        <v>-0.59377559377559197</v>
      </c>
      <c r="Z231" s="113">
        <f t="shared" ref="Z231:Z241" si="284">E231-S231</f>
        <v>-2.1674271674272063</v>
      </c>
      <c r="AA231" s="113">
        <f t="shared" ref="AA231:AA241" si="285">F231-T231</f>
        <v>2.7612027612026999</v>
      </c>
      <c r="AB231" s="113">
        <f t="shared" ref="AB231:AB241" si="286">G231-U231</f>
        <v>0</v>
      </c>
      <c r="AC231" s="113">
        <f t="shared" ref="AC231:AC241" si="287">H231-V231</f>
        <v>0</v>
      </c>
      <c r="AD231" s="113">
        <f t="shared" ref="AD231:AD241" si="288">I231-W231</f>
        <v>0</v>
      </c>
    </row>
    <row r="232" spans="1:30" ht="11.1" customHeight="1">
      <c r="A232" s="82" t="s">
        <v>50</v>
      </c>
      <c r="B232" s="290"/>
      <c r="C232" s="82" t="s">
        <v>52</v>
      </c>
      <c r="D232" s="90">
        <v>0</v>
      </c>
      <c r="E232" s="90">
        <v>0</v>
      </c>
      <c r="F232" s="90">
        <v>0</v>
      </c>
      <c r="G232" s="90">
        <f>'6.7'!P72</f>
        <v>0.56338028169014098</v>
      </c>
      <c r="H232" s="90">
        <f>'6.7'!P73</f>
        <v>72.300469483568094</v>
      </c>
      <c r="I232" s="90">
        <f>'6.7'!P74</f>
        <v>27.136150234741802</v>
      </c>
      <c r="K232" s="107"/>
      <c r="M232" s="112">
        <f t="shared" si="281"/>
        <v>0</v>
      </c>
      <c r="N232" s="112">
        <f t="shared" si="282"/>
        <v>100.00000000000004</v>
      </c>
      <c r="R232" s="82">
        <v>0</v>
      </c>
      <c r="S232" s="82">
        <v>0</v>
      </c>
      <c r="T232" s="82">
        <v>0</v>
      </c>
      <c r="U232" s="82">
        <v>0.97919216646267004</v>
      </c>
      <c r="V232" s="82">
        <v>76.621787025703796</v>
      </c>
      <c r="W232" s="82">
        <v>22.399020807833502</v>
      </c>
      <c r="Y232" s="113">
        <f t="shared" si="283"/>
        <v>0</v>
      </c>
      <c r="Z232" s="113">
        <f t="shared" si="284"/>
        <v>0</v>
      </c>
      <c r="AA232" s="113">
        <f t="shared" si="285"/>
        <v>0</v>
      </c>
      <c r="AB232" s="113">
        <f t="shared" si="286"/>
        <v>-0.41581188477252906</v>
      </c>
      <c r="AC232" s="113">
        <f t="shared" si="287"/>
        <v>-4.3213175421357022</v>
      </c>
      <c r="AD232" s="113">
        <f t="shared" si="288"/>
        <v>4.7371294269083002</v>
      </c>
    </row>
    <row r="233" spans="1:30" ht="11.1" customHeight="1">
      <c r="A233" s="82" t="s">
        <v>50</v>
      </c>
      <c r="B233" s="84" t="s">
        <v>41</v>
      </c>
      <c r="C233" s="82" t="s">
        <v>50</v>
      </c>
      <c r="D233" s="90"/>
      <c r="E233" s="90"/>
      <c r="F233" s="90"/>
      <c r="G233" s="90"/>
      <c r="H233" s="90"/>
      <c r="I233" s="90"/>
      <c r="K233" s="107"/>
      <c r="M233" s="112">
        <f t="shared" si="281"/>
        <v>0</v>
      </c>
      <c r="N233" s="112">
        <f t="shared" si="282"/>
        <v>0</v>
      </c>
      <c r="R233" s="82" t="s">
        <v>58</v>
      </c>
      <c r="S233" s="82" t="s">
        <v>58</v>
      </c>
      <c r="T233" s="82" t="s">
        <v>58</v>
      </c>
      <c r="U233" s="82" t="s">
        <v>58</v>
      </c>
      <c r="V233" s="82" t="s">
        <v>58</v>
      </c>
      <c r="W233" s="82" t="s">
        <v>58</v>
      </c>
      <c r="Y233" s="113"/>
      <c r="Z233" s="113"/>
      <c r="AA233" s="113"/>
      <c r="AB233" s="113"/>
      <c r="AC233" s="113"/>
      <c r="AD233" s="113"/>
    </row>
    <row r="234" spans="1:30" ht="11.1" customHeight="1">
      <c r="A234" s="82" t="s">
        <v>50</v>
      </c>
      <c r="B234" s="290">
        <v>28</v>
      </c>
      <c r="C234" s="82" t="s">
        <v>51</v>
      </c>
      <c r="D234" s="90">
        <f>'6.7'!Q69</f>
        <v>0.56116722783389394</v>
      </c>
      <c r="E234" s="90">
        <f>'6.7'!Q70</f>
        <v>65.768799102132405</v>
      </c>
      <c r="F234" s="90">
        <f>'6.7'!Q71</f>
        <v>33.670033670033703</v>
      </c>
      <c r="G234" s="90">
        <v>0</v>
      </c>
      <c r="H234" s="90">
        <v>0</v>
      </c>
      <c r="I234" s="90">
        <v>0</v>
      </c>
      <c r="K234" s="107"/>
      <c r="M234" s="112">
        <f t="shared" si="281"/>
        <v>100</v>
      </c>
      <c r="N234" s="112">
        <f t="shared" si="282"/>
        <v>0</v>
      </c>
      <c r="R234" s="82">
        <v>0.92764378478664</v>
      </c>
      <c r="S234" s="82">
        <v>79.035250463821896</v>
      </c>
      <c r="T234" s="82">
        <v>20.037105751391501</v>
      </c>
      <c r="U234" s="82">
        <v>0</v>
      </c>
      <c r="V234" s="82">
        <v>0</v>
      </c>
      <c r="W234" s="82">
        <v>0</v>
      </c>
      <c r="Y234" s="113">
        <f t="shared" si="283"/>
        <v>-0.36647655695274606</v>
      </c>
      <c r="Z234" s="113">
        <f t="shared" si="284"/>
        <v>-13.266451361689491</v>
      </c>
      <c r="AA234" s="113">
        <f t="shared" si="285"/>
        <v>13.632927918642203</v>
      </c>
      <c r="AB234" s="113">
        <f t="shared" si="286"/>
        <v>0</v>
      </c>
      <c r="AC234" s="113">
        <f t="shared" si="287"/>
        <v>0</v>
      </c>
      <c r="AD234" s="113">
        <f t="shared" si="288"/>
        <v>0</v>
      </c>
    </row>
    <row r="235" spans="1:30" ht="11.1" customHeight="1">
      <c r="A235" s="82" t="s">
        <v>50</v>
      </c>
      <c r="B235" s="290"/>
      <c r="C235" s="82" t="s">
        <v>52</v>
      </c>
      <c r="D235" s="90">
        <v>0</v>
      </c>
      <c r="E235" s="90">
        <v>0</v>
      </c>
      <c r="F235" s="90">
        <v>0</v>
      </c>
      <c r="G235" s="90">
        <f>'6.7'!Q72</f>
        <v>0.237247924080664</v>
      </c>
      <c r="H235" s="90">
        <f>'6.7'!Q73</f>
        <v>67.022538552787694</v>
      </c>
      <c r="I235" s="90">
        <f>'6.7'!Q74</f>
        <v>32.7402135231317</v>
      </c>
      <c r="K235" s="107"/>
      <c r="M235" s="112">
        <f t="shared" si="281"/>
        <v>0</v>
      </c>
      <c r="N235" s="112">
        <f t="shared" si="282"/>
        <v>100.00000000000006</v>
      </c>
      <c r="R235" s="82">
        <v>0</v>
      </c>
      <c r="S235" s="82">
        <v>0</v>
      </c>
      <c r="T235" s="82">
        <v>0</v>
      </c>
      <c r="U235" s="82">
        <v>0.49342105263157998</v>
      </c>
      <c r="V235" s="82">
        <v>73.848684210526301</v>
      </c>
      <c r="W235" s="82">
        <v>25.657894736842099</v>
      </c>
      <c r="Y235" s="113">
        <f t="shared" si="283"/>
        <v>0</v>
      </c>
      <c r="Z235" s="113">
        <f t="shared" si="284"/>
        <v>0</v>
      </c>
      <c r="AA235" s="113">
        <f t="shared" si="285"/>
        <v>0</v>
      </c>
      <c r="AB235" s="113">
        <f t="shared" si="286"/>
        <v>-0.25617312855091601</v>
      </c>
      <c r="AC235" s="113">
        <f t="shared" si="287"/>
        <v>-6.826145657738607</v>
      </c>
      <c r="AD235" s="113">
        <f t="shared" si="288"/>
        <v>7.0823187862896013</v>
      </c>
    </row>
    <row r="236" spans="1:30" ht="11.1" customHeight="1">
      <c r="A236" s="82" t="s">
        <v>50</v>
      </c>
      <c r="B236" s="84" t="s">
        <v>41</v>
      </c>
      <c r="C236" s="82" t="s">
        <v>50</v>
      </c>
      <c r="D236" s="90"/>
      <c r="E236" s="90"/>
      <c r="F236" s="90"/>
      <c r="G236" s="90"/>
      <c r="H236" s="90"/>
      <c r="I236" s="90"/>
      <c r="K236" s="107"/>
      <c r="M236" s="112">
        <f t="shared" si="281"/>
        <v>0</v>
      </c>
      <c r="N236" s="112">
        <f t="shared" si="282"/>
        <v>0</v>
      </c>
      <c r="R236" s="82" t="s">
        <v>58</v>
      </c>
      <c r="S236" s="82" t="s">
        <v>58</v>
      </c>
      <c r="T236" s="82" t="s">
        <v>58</v>
      </c>
      <c r="U236" s="82" t="s">
        <v>58</v>
      </c>
      <c r="V236" s="82" t="s">
        <v>58</v>
      </c>
      <c r="W236" s="82" t="s">
        <v>58</v>
      </c>
      <c r="Y236" s="113"/>
      <c r="Z236" s="113"/>
      <c r="AA236" s="113"/>
      <c r="AB236" s="113"/>
      <c r="AC236" s="113"/>
      <c r="AD236" s="113"/>
    </row>
    <row r="237" spans="1:30" ht="11.1" customHeight="1">
      <c r="A237" s="82" t="s">
        <v>50</v>
      </c>
      <c r="B237" s="290">
        <v>29</v>
      </c>
      <c r="C237" s="82" t="s">
        <v>51</v>
      </c>
      <c r="D237" s="90">
        <f>'6.7'!R69</f>
        <v>0.13495276653171401</v>
      </c>
      <c r="E237" s="90">
        <f>'6.7'!R70</f>
        <v>58.974358974358999</v>
      </c>
      <c r="F237" s="90">
        <f>'6.7'!R71</f>
        <v>40.890688259109297</v>
      </c>
      <c r="G237" s="90">
        <v>0</v>
      </c>
      <c r="H237" s="90">
        <v>0</v>
      </c>
      <c r="I237" s="90">
        <v>0</v>
      </c>
      <c r="K237" s="107"/>
      <c r="M237" s="112">
        <f t="shared" si="281"/>
        <v>100</v>
      </c>
      <c r="N237" s="112">
        <f t="shared" si="282"/>
        <v>0</v>
      </c>
      <c r="R237" s="82">
        <v>0.22727272727273001</v>
      </c>
      <c r="S237" s="82">
        <v>70.454545454545496</v>
      </c>
      <c r="T237" s="82">
        <v>29.318181818181799</v>
      </c>
      <c r="U237" s="82">
        <v>0</v>
      </c>
      <c r="V237" s="82">
        <v>0</v>
      </c>
      <c r="W237" s="82">
        <v>0</v>
      </c>
      <c r="Y237" s="113">
        <f t="shared" si="283"/>
        <v>-9.2319960741016005E-2</v>
      </c>
      <c r="Z237" s="113">
        <f t="shared" si="284"/>
        <v>-11.480186480186497</v>
      </c>
      <c r="AA237" s="113">
        <f t="shared" si="285"/>
        <v>11.572506440927498</v>
      </c>
      <c r="AB237" s="113">
        <f t="shared" si="286"/>
        <v>0</v>
      </c>
      <c r="AC237" s="113">
        <f t="shared" si="287"/>
        <v>0</v>
      </c>
      <c r="AD237" s="113">
        <f t="shared" si="288"/>
        <v>0</v>
      </c>
    </row>
    <row r="238" spans="1:30" ht="11.1" customHeight="1">
      <c r="A238" s="82" t="s">
        <v>50</v>
      </c>
      <c r="B238" s="290"/>
      <c r="C238" s="82" t="s">
        <v>52</v>
      </c>
      <c r="D238" s="90">
        <v>0</v>
      </c>
      <c r="E238" s="90">
        <v>0</v>
      </c>
      <c r="F238" s="90">
        <v>0</v>
      </c>
      <c r="G238" s="90">
        <f>'6.7'!R72</f>
        <v>0.54127198917455999</v>
      </c>
      <c r="H238" s="90">
        <f>'6.7'!R73</f>
        <v>63.599458728010802</v>
      </c>
      <c r="I238" s="90">
        <f>'6.7'!R74</f>
        <v>35.859269282814601</v>
      </c>
      <c r="K238" s="107"/>
      <c r="M238" s="112">
        <f t="shared" si="281"/>
        <v>0</v>
      </c>
      <c r="N238" s="112">
        <f t="shared" si="282"/>
        <v>99.999999999999972</v>
      </c>
      <c r="R238" s="82">
        <v>0</v>
      </c>
      <c r="S238" s="82">
        <v>0</v>
      </c>
      <c r="T238" s="82">
        <v>0</v>
      </c>
      <c r="U238" s="82">
        <v>0</v>
      </c>
      <c r="V238" s="82">
        <v>75.951903807615196</v>
      </c>
      <c r="W238" s="82">
        <v>24.048096192384801</v>
      </c>
      <c r="Y238" s="113">
        <f t="shared" si="283"/>
        <v>0</v>
      </c>
      <c r="Z238" s="113">
        <f t="shared" si="284"/>
        <v>0</v>
      </c>
      <c r="AA238" s="113">
        <f t="shared" si="285"/>
        <v>0</v>
      </c>
      <c r="AB238" s="113">
        <f t="shared" si="286"/>
        <v>0.54127198917455999</v>
      </c>
      <c r="AC238" s="113">
        <f t="shared" si="287"/>
        <v>-12.352445079604394</v>
      </c>
      <c r="AD238" s="113">
        <f t="shared" si="288"/>
        <v>11.811173090429801</v>
      </c>
    </row>
    <row r="239" spans="1:30" ht="11.1" customHeight="1">
      <c r="A239" s="82" t="s">
        <v>50</v>
      </c>
      <c r="B239" s="84" t="s">
        <v>41</v>
      </c>
      <c r="C239" s="82" t="s">
        <v>50</v>
      </c>
      <c r="D239" s="90"/>
      <c r="E239" s="90"/>
      <c r="F239" s="90"/>
      <c r="G239" s="90"/>
      <c r="H239" s="90"/>
      <c r="I239" s="90"/>
      <c r="K239" s="107"/>
      <c r="M239" s="112">
        <f t="shared" si="281"/>
        <v>0</v>
      </c>
      <c r="N239" s="112">
        <f t="shared" si="282"/>
        <v>0</v>
      </c>
      <c r="R239" s="82" t="s">
        <v>58</v>
      </c>
      <c r="S239" s="82" t="s">
        <v>58</v>
      </c>
      <c r="T239" s="82" t="s">
        <v>58</v>
      </c>
      <c r="U239" s="82" t="s">
        <v>58</v>
      </c>
      <c r="V239" s="82" t="s">
        <v>58</v>
      </c>
      <c r="W239" s="82" t="s">
        <v>58</v>
      </c>
      <c r="Y239" s="113"/>
      <c r="Z239" s="113"/>
      <c r="AA239" s="113"/>
      <c r="AB239" s="113"/>
      <c r="AC239" s="113"/>
      <c r="AD239" s="113"/>
    </row>
    <row r="240" spans="1:30" ht="11.1" customHeight="1">
      <c r="A240" s="82" t="s">
        <v>50</v>
      </c>
      <c r="B240" s="290">
        <v>30</v>
      </c>
      <c r="C240" s="82" t="s">
        <v>51</v>
      </c>
      <c r="D240" s="90">
        <f>'6.7'!S69</f>
        <v>0.20746887966805</v>
      </c>
      <c r="E240" s="90">
        <f>'6.7'!S70</f>
        <v>62.448132780083</v>
      </c>
      <c r="F240" s="90">
        <f>'6.7'!S71</f>
        <v>37.344398340249001</v>
      </c>
      <c r="G240" s="90">
        <v>0</v>
      </c>
      <c r="H240" s="90">
        <v>0</v>
      </c>
      <c r="I240" s="90">
        <v>0</v>
      </c>
      <c r="K240" s="107"/>
      <c r="M240" s="112">
        <f t="shared" si="281"/>
        <v>100.00000000000006</v>
      </c>
      <c r="N240" s="112">
        <f t="shared" si="282"/>
        <v>0</v>
      </c>
      <c r="R240" s="82">
        <v>0</v>
      </c>
      <c r="S240" s="82">
        <v>68.858131487889295</v>
      </c>
      <c r="T240" s="82">
        <v>31.141868512110701</v>
      </c>
      <c r="U240" s="82">
        <v>0</v>
      </c>
      <c r="V240" s="82">
        <v>0</v>
      </c>
      <c r="W240" s="82">
        <v>0</v>
      </c>
      <c r="Y240" s="113">
        <f t="shared" si="283"/>
        <v>0.20746887966805</v>
      </c>
      <c r="Z240" s="113">
        <f t="shared" si="284"/>
        <v>-6.4099987078062952</v>
      </c>
      <c r="AA240" s="113">
        <f t="shared" si="285"/>
        <v>6.2025298281382995</v>
      </c>
      <c r="AB240" s="113">
        <f t="shared" si="286"/>
        <v>0</v>
      </c>
      <c r="AC240" s="113">
        <f t="shared" si="287"/>
        <v>0</v>
      </c>
      <c r="AD240" s="113">
        <f t="shared" si="288"/>
        <v>0</v>
      </c>
    </row>
    <row r="241" spans="1:30" ht="11.1" customHeight="1">
      <c r="A241" s="82" t="s">
        <v>50</v>
      </c>
      <c r="B241" s="290"/>
      <c r="C241" s="82" t="s">
        <v>52</v>
      </c>
      <c r="D241" s="90">
        <v>0</v>
      </c>
      <c r="E241" s="90">
        <v>0</v>
      </c>
      <c r="F241" s="90">
        <v>0</v>
      </c>
      <c r="G241" s="90">
        <f>'6.7'!S72</f>
        <v>0.18281535648994501</v>
      </c>
      <c r="H241" s="90">
        <f>'6.7'!S73</f>
        <v>56.307129798903098</v>
      </c>
      <c r="I241" s="90">
        <f>'6.7'!S74</f>
        <v>43.510054844606898</v>
      </c>
      <c r="K241" s="107"/>
      <c r="M241" s="112">
        <f t="shared" si="281"/>
        <v>0</v>
      </c>
      <c r="N241" s="112">
        <f t="shared" si="282"/>
        <v>99.999999999999943</v>
      </c>
      <c r="R241" s="82">
        <v>0</v>
      </c>
      <c r="S241" s="82">
        <v>0</v>
      </c>
      <c r="T241" s="82">
        <v>0</v>
      </c>
      <c r="U241" s="82">
        <v>0.28818443804034999</v>
      </c>
      <c r="V241" s="82">
        <v>72.334293948126799</v>
      </c>
      <c r="W241" s="82">
        <v>27.377521613832901</v>
      </c>
      <c r="Y241" s="113">
        <f t="shared" si="283"/>
        <v>0</v>
      </c>
      <c r="Z241" s="113">
        <f t="shared" si="284"/>
        <v>0</v>
      </c>
      <c r="AA241" s="113">
        <f t="shared" si="285"/>
        <v>0</v>
      </c>
      <c r="AB241" s="113">
        <f t="shared" si="286"/>
        <v>-0.10536908155040497</v>
      </c>
      <c r="AC241" s="113">
        <f t="shared" si="287"/>
        <v>-16.027164149223701</v>
      </c>
      <c r="AD241" s="113">
        <f t="shared" si="288"/>
        <v>16.132533230773998</v>
      </c>
    </row>
  </sheetData>
  <mergeCells count="80">
    <mergeCell ref="B231:B232"/>
    <mergeCell ref="B234:B235"/>
    <mergeCell ref="B237:B238"/>
    <mergeCell ref="B240:B241"/>
    <mergeCell ref="B213:B214"/>
    <mergeCell ref="B216:B217"/>
    <mergeCell ref="B219:B220"/>
    <mergeCell ref="B222:B223"/>
    <mergeCell ref="B225:B226"/>
    <mergeCell ref="B228:B229"/>
    <mergeCell ref="B210:B211"/>
    <mergeCell ref="B177:B178"/>
    <mergeCell ref="B180:B181"/>
    <mergeCell ref="B183:B184"/>
    <mergeCell ref="B186:B187"/>
    <mergeCell ref="B189:B190"/>
    <mergeCell ref="B192:B193"/>
    <mergeCell ref="B195:B196"/>
    <mergeCell ref="B198:B199"/>
    <mergeCell ref="B201:B202"/>
    <mergeCell ref="B204:B205"/>
    <mergeCell ref="B207:B208"/>
    <mergeCell ref="B174:B175"/>
    <mergeCell ref="B141:B142"/>
    <mergeCell ref="B144:B145"/>
    <mergeCell ref="B147:B148"/>
    <mergeCell ref="B150:B151"/>
    <mergeCell ref="B153:B154"/>
    <mergeCell ref="B156:B157"/>
    <mergeCell ref="B159:B160"/>
    <mergeCell ref="B162:B163"/>
    <mergeCell ref="B165:B166"/>
    <mergeCell ref="B168:B169"/>
    <mergeCell ref="B171:B172"/>
    <mergeCell ref="B96:B97"/>
    <mergeCell ref="B99:B100"/>
    <mergeCell ref="B138:B139"/>
    <mergeCell ref="B105:B106"/>
    <mergeCell ref="B108:B109"/>
    <mergeCell ref="B111:B112"/>
    <mergeCell ref="B114:B115"/>
    <mergeCell ref="B117:B118"/>
    <mergeCell ref="B120:B121"/>
    <mergeCell ref="B123:B124"/>
    <mergeCell ref="B126:B127"/>
    <mergeCell ref="B129:B130"/>
    <mergeCell ref="B132:B133"/>
    <mergeCell ref="B135:B136"/>
    <mergeCell ref="B102:B103"/>
    <mergeCell ref="B51:B52"/>
    <mergeCell ref="B54:B55"/>
    <mergeCell ref="B57:B58"/>
    <mergeCell ref="B60:B61"/>
    <mergeCell ref="B63:B64"/>
    <mergeCell ref="B66:B67"/>
    <mergeCell ref="B69:B70"/>
    <mergeCell ref="B72:B73"/>
    <mergeCell ref="B75:B76"/>
    <mergeCell ref="B78:B79"/>
    <mergeCell ref="B81:B82"/>
    <mergeCell ref="B84:B85"/>
    <mergeCell ref="B87:B88"/>
    <mergeCell ref="B90:B91"/>
    <mergeCell ref="B93:B94"/>
    <mergeCell ref="B39:B40"/>
    <mergeCell ref="B42:B43"/>
    <mergeCell ref="B45:B46"/>
    <mergeCell ref="B48:B49"/>
    <mergeCell ref="B21:B22"/>
    <mergeCell ref="B24:B25"/>
    <mergeCell ref="B27:B28"/>
    <mergeCell ref="B30:B31"/>
    <mergeCell ref="B33:B34"/>
    <mergeCell ref="B36:B37"/>
    <mergeCell ref="B18:B19"/>
    <mergeCell ref="B3:B4"/>
    <mergeCell ref="B6:B7"/>
    <mergeCell ref="B9:B10"/>
    <mergeCell ref="B12:B13"/>
    <mergeCell ref="B15:B16"/>
  </mergeCells>
  <conditionalFormatting sqref="Y3:AD24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" right="0.5" top="0.5" bottom="0.5" header="0" footer="0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0770BE"/>
  </sheetPr>
  <dimension ref="A1:N40"/>
  <sheetViews>
    <sheetView zoomScaleNormal="100" workbookViewId="0">
      <selection sqref="A1:K1"/>
    </sheetView>
  </sheetViews>
  <sheetFormatPr baseColWidth="10" defaultColWidth="11.6640625" defaultRowHeight="18"/>
  <cols>
    <col min="1" max="9" width="11.6640625" style="61"/>
    <col min="10" max="10" width="11.6640625" style="61" customWidth="1"/>
    <col min="11" max="16384" width="11.6640625" style="61"/>
  </cols>
  <sheetData>
    <row r="1" spans="1:14" ht="15" customHeight="1">
      <c r="A1" s="230" t="s">
        <v>70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63"/>
      <c r="M1" s="64"/>
      <c r="N1" s="64"/>
    </row>
    <row r="17" spans="1:13">
      <c r="A17" s="183" t="s">
        <v>365</v>
      </c>
      <c r="B17" s="183"/>
      <c r="C17" s="183"/>
      <c r="D17" s="183"/>
      <c r="E17" s="183"/>
      <c r="F17" s="69"/>
      <c r="G17" s="69"/>
      <c r="M17" s="182"/>
    </row>
    <row r="18" spans="1:13" ht="25.15" customHeight="1">
      <c r="A18" s="229" t="s">
        <v>366</v>
      </c>
      <c r="B18" s="229"/>
      <c r="C18" s="229"/>
      <c r="D18" s="229"/>
      <c r="E18" s="229"/>
      <c r="F18" s="229"/>
      <c r="G18" s="229"/>
      <c r="H18" s="229"/>
      <c r="I18" s="229"/>
      <c r="J18" s="229"/>
      <c r="K18" s="229"/>
    </row>
    <row r="19" spans="1:13" ht="25.15" customHeight="1">
      <c r="A19" s="229" t="s">
        <v>359</v>
      </c>
      <c r="B19" s="229"/>
      <c r="C19" s="229"/>
      <c r="D19" s="229"/>
      <c r="E19" s="229"/>
      <c r="F19" s="229"/>
      <c r="G19" s="229"/>
      <c r="H19" s="229"/>
      <c r="I19" s="229"/>
      <c r="J19" s="229"/>
      <c r="K19" s="229"/>
    </row>
    <row r="20" spans="1:13">
      <c r="A20" s="229" t="s">
        <v>69</v>
      </c>
      <c r="B20" s="229"/>
      <c r="C20" s="229"/>
      <c r="D20" s="229"/>
      <c r="E20" s="229"/>
      <c r="F20" s="229"/>
      <c r="G20" s="229"/>
      <c r="H20" s="229"/>
      <c r="I20" s="229"/>
      <c r="J20" s="229"/>
      <c r="K20" s="229"/>
    </row>
    <row r="21" spans="1:13">
      <c r="A21" s="178" t="s">
        <v>68</v>
      </c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9"/>
    </row>
    <row r="38" spans="2:2">
      <c r="B38" s="65"/>
    </row>
    <row r="39" spans="2:2">
      <c r="B39" s="65"/>
    </row>
    <row r="40" spans="2:2">
      <c r="B40" s="66"/>
    </row>
  </sheetData>
  <mergeCells count="4">
    <mergeCell ref="A18:K18"/>
    <mergeCell ref="A20:K20"/>
    <mergeCell ref="A1:K1"/>
    <mergeCell ref="A19:K1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rgb="FF0770BE"/>
  </sheetPr>
  <dimension ref="A1:AA231"/>
  <sheetViews>
    <sheetView zoomScale="90" zoomScaleNormal="90" workbookViewId="0">
      <selection sqref="A1:K1"/>
    </sheetView>
  </sheetViews>
  <sheetFormatPr baseColWidth="10" defaultRowHeight="18"/>
  <sheetData>
    <row r="1" spans="1:27">
      <c r="A1" s="154" t="s">
        <v>378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</row>
    <row r="2" spans="1:27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</row>
    <row r="3" spans="1:27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</row>
    <row r="4" spans="1:27">
      <c r="A4" s="155"/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</row>
    <row r="5" spans="1:27">
      <c r="A5" s="155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</row>
    <row r="6" spans="1:27">
      <c r="A6" s="155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</row>
    <row r="7" spans="1:27">
      <c r="A7" s="155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</row>
    <row r="8" spans="1:27">
      <c r="A8" s="155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</row>
    <row r="9" spans="1:27">
      <c r="A9" s="155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</row>
    <row r="10" spans="1:27">
      <c r="A10" s="155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</row>
    <row r="11" spans="1:27">
      <c r="A11" s="155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</row>
    <row r="12" spans="1:27">
      <c r="A12" s="155"/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</row>
    <row r="13" spans="1:27">
      <c r="A13" s="155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</row>
    <row r="14" spans="1:27">
      <c r="A14" s="155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</row>
    <row r="15" spans="1:27">
      <c r="A15" s="155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</row>
    <row r="16" spans="1:27">
      <c r="A16" s="155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</row>
    <row r="17" spans="1:27">
      <c r="A17" s="155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</row>
    <row r="18" spans="1:27">
      <c r="A18" s="155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</row>
    <row r="19" spans="1:27">
      <c r="A19" s="155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</row>
    <row r="20" spans="1:27">
      <c r="A20" s="155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</row>
    <row r="21" spans="1:27">
      <c r="A21" s="155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</row>
    <row r="22" spans="1:27">
      <c r="A22" s="155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</row>
    <row r="23" spans="1:27">
      <c r="A23" s="155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</row>
    <row r="24" spans="1:27">
      <c r="A24" s="155"/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</row>
    <row r="25" spans="1:27">
      <c r="A25" s="155"/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</row>
    <row r="26" spans="1:27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</row>
    <row r="27" spans="1:27" s="61" customFormat="1">
      <c r="A27" s="183" t="s">
        <v>365</v>
      </c>
      <c r="B27" s="183"/>
      <c r="C27" s="183"/>
      <c r="D27" s="183"/>
      <c r="E27" s="183"/>
      <c r="F27" s="69"/>
      <c r="G27" s="69"/>
      <c r="M27" s="182"/>
    </row>
    <row r="28" spans="1:27">
      <c r="A28" s="229" t="s">
        <v>379</v>
      </c>
      <c r="B28" s="229"/>
      <c r="C28" s="229"/>
      <c r="D28" s="229"/>
      <c r="E28" s="229"/>
      <c r="F28" s="229"/>
      <c r="G28" s="229"/>
      <c r="H28" s="229"/>
      <c r="I28" s="229"/>
      <c r="J28" s="229"/>
      <c r="K28" s="229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</row>
    <row r="29" spans="1:27">
      <c r="A29" s="229" t="s">
        <v>69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29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</row>
    <row r="30" spans="1:27">
      <c r="A30" s="178" t="s">
        <v>68</v>
      </c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</row>
    <row r="31" spans="1:27">
      <c r="A31" s="155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</row>
    <row r="32" spans="1:27">
      <c r="A32" s="155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</row>
    <row r="33" spans="1:27">
      <c r="A33" s="155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</row>
    <row r="34" spans="1:27">
      <c r="A34" s="155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</row>
    <row r="35" spans="1:27">
      <c r="A35" s="155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</row>
    <row r="36" spans="1:27">
      <c r="A36" s="155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</row>
    <row r="37" spans="1:27">
      <c r="A37" s="155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</row>
    <row r="38" spans="1:27">
      <c r="A38" s="155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</row>
    <row r="39" spans="1:27">
      <c r="A39" s="155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</row>
    <row r="40" spans="1:27">
      <c r="A40" s="155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</row>
    <row r="41" spans="1:27">
      <c r="A41" s="155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</row>
    <row r="42" spans="1:27">
      <c r="A42" s="155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</row>
    <row r="43" spans="1:27">
      <c r="A43" s="155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</row>
    <row r="44" spans="1:27">
      <c r="A44" s="155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</row>
    <row r="45" spans="1:27">
      <c r="A45" s="155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</row>
    <row r="46" spans="1:27">
      <c r="A46" s="155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</row>
    <row r="47" spans="1:27">
      <c r="A47" s="155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</row>
    <row r="48" spans="1:27">
      <c r="A48" s="155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</row>
    <row r="49" spans="1:27">
      <c r="A49" s="155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</row>
    <row r="50" spans="1:27">
      <c r="A50" s="155"/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</row>
    <row r="51" spans="1:27">
      <c r="A51" s="155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5"/>
      <c r="AA51" s="155"/>
    </row>
    <row r="52" spans="1:27">
      <c r="A52" s="155"/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</row>
    <row r="53" spans="1:27">
      <c r="A53" s="155"/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</row>
    <row r="54" spans="1:27">
      <c r="A54" s="155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  <c r="AA54" s="155"/>
    </row>
    <row r="55" spans="1:27">
      <c r="A55" s="155"/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</row>
    <row r="56" spans="1:27">
      <c r="A56" s="155"/>
      <c r="B56" s="155"/>
      <c r="C56" s="155"/>
      <c r="D56" s="155"/>
      <c r="E56" s="155"/>
      <c r="F56" s="155"/>
      <c r="G56" s="155"/>
      <c r="H56" s="155"/>
      <c r="I56" s="155"/>
      <c r="J56" s="155"/>
      <c r="K56" s="155"/>
      <c r="L56" s="155"/>
      <c r="M56" s="155"/>
      <c r="N56" s="155"/>
      <c r="O56" s="155"/>
      <c r="P56" s="155"/>
      <c r="Q56" s="155"/>
      <c r="R56" s="155"/>
      <c r="S56" s="155"/>
      <c r="T56" s="155"/>
      <c r="U56" s="155"/>
      <c r="V56" s="155"/>
      <c r="W56" s="155"/>
      <c r="X56" s="155"/>
      <c r="Y56" s="155"/>
      <c r="Z56" s="155"/>
      <c r="AA56" s="155"/>
    </row>
    <row r="57" spans="1:27">
      <c r="A57" s="155"/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</row>
    <row r="58" spans="1:27">
      <c r="A58" s="155"/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</row>
    <row r="59" spans="1:27">
      <c r="A59" s="155"/>
      <c r="B59" s="155"/>
      <c r="C59" s="155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5"/>
      <c r="AA59" s="155"/>
    </row>
    <row r="60" spans="1:27">
      <c r="A60" s="155"/>
      <c r="B60" s="155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/>
    </row>
    <row r="61" spans="1:27">
      <c r="A61" s="155"/>
      <c r="B61" s="155"/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</row>
    <row r="62" spans="1:27">
      <c r="A62" s="155"/>
      <c r="B62" s="155"/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</row>
    <row r="63" spans="1:27">
      <c r="A63" s="155"/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</row>
    <row r="64" spans="1:27">
      <c r="A64" s="155"/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</row>
    <row r="65" spans="1:27">
      <c r="A65" s="155"/>
      <c r="B65" s="155"/>
      <c r="C65" s="155"/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</row>
    <row r="66" spans="1:27">
      <c r="A66" s="155"/>
      <c r="B66" s="155"/>
      <c r="C66" s="155"/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</row>
    <row r="67" spans="1:27">
      <c r="A67" s="155"/>
      <c r="B67" s="155"/>
      <c r="C67" s="155"/>
      <c r="D67" s="155"/>
      <c r="E67" s="155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</row>
    <row r="68" spans="1:27">
      <c r="A68" s="155"/>
      <c r="B68" s="155"/>
      <c r="C68" s="155"/>
      <c r="D68" s="155"/>
      <c r="E68" s="155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</row>
    <row r="69" spans="1:27">
      <c r="A69" s="155"/>
      <c r="B69" s="155"/>
      <c r="C69" s="155"/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</row>
    <row r="70" spans="1:27">
      <c r="A70" s="155"/>
      <c r="B70" s="155"/>
      <c r="C70" s="155"/>
      <c r="D70" s="155"/>
      <c r="E70" s="155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</row>
    <row r="71" spans="1:27">
      <c r="A71" s="155"/>
      <c r="B71" s="155"/>
      <c r="C71" s="155"/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</row>
    <row r="72" spans="1:27">
      <c r="A72" s="155"/>
      <c r="B72" s="155"/>
      <c r="C72" s="155"/>
      <c r="D72" s="155"/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5"/>
    </row>
    <row r="73" spans="1:27">
      <c r="A73" s="155"/>
      <c r="B73" s="155"/>
      <c r="C73" s="155"/>
      <c r="D73" s="155"/>
      <c r="E73" s="155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55"/>
      <c r="AA73" s="155"/>
    </row>
    <row r="74" spans="1:27">
      <c r="A74" s="155"/>
      <c r="B74" s="155"/>
      <c r="C74" s="155"/>
      <c r="D74" s="155"/>
      <c r="E74" s="155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55"/>
    </row>
    <row r="75" spans="1:27">
      <c r="A75" s="155"/>
      <c r="B75" s="155"/>
      <c r="C75" s="155"/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</row>
    <row r="76" spans="1:27">
      <c r="A76" s="155"/>
      <c r="B76" s="155"/>
      <c r="C76" s="155"/>
      <c r="D76" s="155"/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</row>
    <row r="77" spans="1:27">
      <c r="A77" s="155"/>
      <c r="B77" s="155"/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55"/>
    </row>
    <row r="78" spans="1:27">
      <c r="A78" s="155"/>
      <c r="B78" s="155"/>
      <c r="C78" s="155"/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  <c r="AA78" s="155"/>
    </row>
    <row r="79" spans="1:27">
      <c r="A79" s="155"/>
      <c r="B79" s="155"/>
      <c r="C79" s="155"/>
      <c r="D79" s="155"/>
      <c r="E79" s="155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  <c r="AA79" s="155"/>
    </row>
    <row r="80" spans="1:27">
      <c r="A80" s="155"/>
      <c r="B80" s="155"/>
      <c r="C80" s="155"/>
      <c r="D80" s="155"/>
      <c r="E80" s="155"/>
      <c r="F80" s="15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155"/>
      <c r="Y80" s="155"/>
      <c r="Z80" s="155"/>
      <c r="AA80" s="155"/>
    </row>
    <row r="81" spans="1:27">
      <c r="A81" s="155"/>
      <c r="B81" s="155"/>
      <c r="C81" s="155"/>
      <c r="D81" s="155"/>
      <c r="E81" s="155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/>
      <c r="AA81" s="155"/>
    </row>
    <row r="82" spans="1:27">
      <c r="A82" s="155"/>
      <c r="B82" s="155"/>
      <c r="C82" s="155"/>
      <c r="D82" s="155"/>
      <c r="E82" s="155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</row>
    <row r="83" spans="1:27">
      <c r="A83" s="155"/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/>
      <c r="AA83" s="155"/>
    </row>
    <row r="84" spans="1:27">
      <c r="A84" s="155"/>
      <c r="B84" s="155"/>
      <c r="C84" s="155"/>
      <c r="D84" s="155"/>
      <c r="E84" s="155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5"/>
      <c r="X84" s="155"/>
      <c r="Y84" s="155"/>
      <c r="Z84" s="155"/>
      <c r="AA84" s="155"/>
    </row>
    <row r="85" spans="1:27">
      <c r="A85" s="155"/>
      <c r="B85" s="155"/>
      <c r="C85" s="155"/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5"/>
      <c r="Q85" s="155"/>
      <c r="R85" s="155"/>
      <c r="S85" s="155"/>
      <c r="T85" s="155"/>
      <c r="U85" s="155"/>
      <c r="V85" s="155"/>
      <c r="W85" s="155"/>
      <c r="X85" s="155"/>
      <c r="Y85" s="155"/>
      <c r="Z85" s="155"/>
      <c r="AA85" s="155"/>
    </row>
    <row r="86" spans="1:27">
      <c r="A86" s="155"/>
      <c r="B86" s="155"/>
      <c r="C86" s="155"/>
      <c r="D86" s="155"/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5"/>
      <c r="P86" s="155"/>
      <c r="Q86" s="155"/>
      <c r="R86" s="155"/>
      <c r="S86" s="155"/>
      <c r="T86" s="155"/>
      <c r="U86" s="155"/>
      <c r="V86" s="155"/>
      <c r="W86" s="155"/>
      <c r="X86" s="155"/>
      <c r="Y86" s="155"/>
      <c r="Z86" s="155"/>
      <c r="AA86" s="155"/>
    </row>
    <row r="87" spans="1:27">
      <c r="A87" s="155"/>
      <c r="B87" s="155"/>
      <c r="C87" s="155"/>
      <c r="D87" s="155"/>
      <c r="E87" s="155"/>
      <c r="F87" s="155"/>
      <c r="G87" s="155"/>
      <c r="H87" s="155"/>
      <c r="I87" s="155"/>
      <c r="J87" s="155"/>
      <c r="K87" s="155"/>
      <c r="L87" s="155"/>
      <c r="M87" s="155"/>
      <c r="N87" s="155"/>
      <c r="O87" s="155"/>
      <c r="P87" s="155"/>
      <c r="Q87" s="155"/>
      <c r="R87" s="155"/>
      <c r="S87" s="155"/>
      <c r="T87" s="155"/>
      <c r="U87" s="155"/>
      <c r="V87" s="155"/>
      <c r="W87" s="155"/>
      <c r="X87" s="155"/>
      <c r="Y87" s="155"/>
      <c r="Z87" s="155"/>
      <c r="AA87" s="155"/>
    </row>
    <row r="88" spans="1:27">
      <c r="A88" s="155"/>
      <c r="B88" s="155"/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  <c r="Z88" s="155"/>
      <c r="AA88" s="155"/>
    </row>
    <row r="89" spans="1:27">
      <c r="A89" s="155"/>
      <c r="B89" s="155"/>
      <c r="C89" s="155"/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155"/>
      <c r="Y89" s="155"/>
      <c r="Z89" s="155"/>
      <c r="AA89" s="155"/>
    </row>
    <row r="90" spans="1:27">
      <c r="A90" s="155"/>
      <c r="B90" s="155"/>
      <c r="C90" s="155"/>
      <c r="D90" s="155"/>
      <c r="E90" s="155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55"/>
      <c r="Q90" s="155"/>
      <c r="R90" s="155"/>
      <c r="S90" s="155"/>
      <c r="T90" s="155"/>
      <c r="U90" s="155"/>
      <c r="V90" s="155"/>
      <c r="W90" s="155"/>
      <c r="X90" s="155"/>
      <c r="Y90" s="155"/>
      <c r="Z90" s="155"/>
      <c r="AA90" s="155"/>
    </row>
    <row r="91" spans="1:27">
      <c r="A91" s="155"/>
      <c r="B91" s="155"/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155"/>
      <c r="O91" s="155"/>
      <c r="P91" s="155"/>
      <c r="Q91" s="155"/>
      <c r="R91" s="155"/>
      <c r="S91" s="155"/>
      <c r="T91" s="155"/>
      <c r="U91" s="155"/>
      <c r="V91" s="155"/>
      <c r="W91" s="155"/>
      <c r="X91" s="155"/>
      <c r="Y91" s="155"/>
      <c r="Z91" s="155"/>
      <c r="AA91" s="155"/>
    </row>
    <row r="92" spans="1:27">
      <c r="A92" s="155"/>
      <c r="B92" s="155"/>
      <c r="C92" s="155"/>
      <c r="D92" s="155"/>
      <c r="E92" s="155"/>
      <c r="F92" s="15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  <c r="AA92" s="155"/>
    </row>
    <row r="93" spans="1:27">
      <c r="A93" s="155"/>
      <c r="B93" s="155"/>
      <c r="C93" s="155"/>
      <c r="D93" s="155"/>
      <c r="E93" s="155"/>
      <c r="F93" s="155"/>
      <c r="G93" s="155"/>
      <c r="H93" s="155"/>
      <c r="I93" s="155"/>
      <c r="J93" s="155"/>
      <c r="K93" s="155"/>
      <c r="L93" s="155"/>
      <c r="M93" s="155"/>
      <c r="N93" s="155"/>
      <c r="O93" s="155"/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  <c r="AA93" s="155"/>
    </row>
    <row r="94" spans="1:27">
      <c r="A94" s="155"/>
      <c r="B94" s="155"/>
      <c r="C94" s="155"/>
      <c r="D94" s="155"/>
      <c r="E94" s="155"/>
      <c r="F94" s="155"/>
      <c r="G94" s="155"/>
      <c r="H94" s="155"/>
      <c r="I94" s="155"/>
      <c r="J94" s="155"/>
      <c r="K94" s="155"/>
      <c r="L94" s="155"/>
      <c r="M94" s="155"/>
      <c r="N94" s="155"/>
      <c r="O94" s="155"/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</row>
    <row r="95" spans="1:27">
      <c r="A95" s="155"/>
      <c r="B95" s="155"/>
      <c r="C95" s="155"/>
      <c r="D95" s="155"/>
      <c r="E95" s="155"/>
      <c r="F95" s="155"/>
      <c r="G95" s="155"/>
      <c r="H95" s="155"/>
      <c r="I95" s="155"/>
      <c r="J95" s="155"/>
      <c r="K95" s="155"/>
      <c r="L95" s="155"/>
      <c r="M95" s="155"/>
      <c r="N95" s="155"/>
      <c r="O95" s="155"/>
      <c r="P95" s="155"/>
      <c r="Q95" s="155"/>
      <c r="R95" s="155"/>
      <c r="S95" s="155"/>
      <c r="T95" s="155"/>
      <c r="U95" s="155"/>
      <c r="V95" s="155"/>
      <c r="W95" s="155"/>
      <c r="X95" s="155"/>
      <c r="Y95" s="155"/>
      <c r="Z95" s="155"/>
      <c r="AA95" s="155"/>
    </row>
    <row r="96" spans="1:27">
      <c r="A96" s="155"/>
      <c r="B96" s="155"/>
      <c r="C96" s="155"/>
      <c r="D96" s="155"/>
      <c r="E96" s="155"/>
      <c r="F96" s="155"/>
      <c r="G96" s="155"/>
      <c r="H96" s="155"/>
      <c r="I96" s="155"/>
      <c r="J96" s="155"/>
      <c r="K96" s="155"/>
      <c r="L96" s="155"/>
      <c r="M96" s="155"/>
      <c r="N96" s="155"/>
      <c r="O96" s="155"/>
      <c r="P96" s="155"/>
      <c r="Q96" s="155"/>
      <c r="R96" s="155"/>
      <c r="S96" s="155"/>
      <c r="T96" s="155"/>
      <c r="U96" s="155"/>
      <c r="V96" s="155"/>
      <c r="W96" s="155"/>
      <c r="X96" s="155"/>
      <c r="Y96" s="155"/>
      <c r="Z96" s="155"/>
      <c r="AA96" s="155"/>
    </row>
    <row r="97" spans="1:27">
      <c r="A97" s="155"/>
      <c r="B97" s="155"/>
      <c r="C97" s="155"/>
      <c r="D97" s="155"/>
      <c r="E97" s="155"/>
      <c r="F97" s="155"/>
      <c r="G97" s="155"/>
      <c r="H97" s="155"/>
      <c r="I97" s="155"/>
      <c r="J97" s="155"/>
      <c r="K97" s="155"/>
      <c r="L97" s="155"/>
      <c r="M97" s="155"/>
      <c r="N97" s="155"/>
      <c r="O97" s="155"/>
      <c r="P97" s="155"/>
      <c r="Q97" s="155"/>
      <c r="R97" s="155"/>
      <c r="S97" s="155"/>
      <c r="T97" s="155"/>
      <c r="U97" s="155"/>
      <c r="V97" s="155"/>
      <c r="W97" s="155"/>
      <c r="X97" s="155"/>
      <c r="Y97" s="155"/>
      <c r="Z97" s="155"/>
      <c r="AA97" s="155"/>
    </row>
    <row r="98" spans="1:27">
      <c r="A98" s="155"/>
      <c r="B98" s="155"/>
      <c r="C98" s="155"/>
      <c r="D98" s="155"/>
      <c r="E98" s="155"/>
      <c r="F98" s="155"/>
      <c r="G98" s="155"/>
      <c r="H98" s="155"/>
      <c r="I98" s="155"/>
      <c r="J98" s="155"/>
      <c r="K98" s="155"/>
      <c r="L98" s="155"/>
      <c r="M98" s="155"/>
      <c r="N98" s="155"/>
      <c r="O98" s="155"/>
      <c r="P98" s="155"/>
      <c r="Q98" s="155"/>
      <c r="R98" s="155"/>
      <c r="S98" s="155"/>
      <c r="T98" s="155"/>
      <c r="U98" s="155"/>
      <c r="V98" s="155"/>
      <c r="W98" s="155"/>
      <c r="X98" s="155"/>
      <c r="Y98" s="155"/>
      <c r="Z98" s="155"/>
      <c r="AA98" s="155"/>
    </row>
    <row r="99" spans="1:27">
      <c r="A99" s="155"/>
      <c r="B99" s="155"/>
      <c r="C99" s="155"/>
      <c r="D99" s="155"/>
      <c r="E99" s="155"/>
      <c r="F99" s="155"/>
      <c r="G99" s="155"/>
      <c r="H99" s="155"/>
      <c r="I99" s="155"/>
      <c r="J99" s="155"/>
      <c r="K99" s="155"/>
      <c r="L99" s="155"/>
      <c r="M99" s="155"/>
      <c r="N99" s="155"/>
      <c r="O99" s="155"/>
      <c r="P99" s="155"/>
      <c r="Q99" s="155"/>
      <c r="R99" s="155"/>
      <c r="S99" s="155"/>
      <c r="T99" s="155"/>
      <c r="U99" s="155"/>
      <c r="V99" s="155"/>
      <c r="W99" s="155"/>
      <c r="X99" s="155"/>
      <c r="Y99" s="155"/>
      <c r="Z99" s="155"/>
      <c r="AA99" s="155"/>
    </row>
    <row r="100" spans="1:27">
      <c r="A100" s="155"/>
      <c r="B100" s="155"/>
      <c r="C100" s="155"/>
      <c r="D100" s="155"/>
      <c r="E100" s="155"/>
      <c r="F100" s="155"/>
      <c r="G100" s="155"/>
      <c r="H100" s="155"/>
      <c r="I100" s="155"/>
      <c r="J100" s="155"/>
      <c r="K100" s="155"/>
      <c r="L100" s="155"/>
      <c r="M100" s="155"/>
      <c r="N100" s="155"/>
      <c r="O100" s="155"/>
      <c r="P100" s="155"/>
      <c r="Q100" s="155"/>
      <c r="R100" s="155"/>
      <c r="S100" s="155"/>
      <c r="T100" s="155"/>
      <c r="U100" s="155"/>
      <c r="V100" s="155"/>
      <c r="W100" s="155"/>
      <c r="X100" s="155"/>
      <c r="Y100" s="155"/>
      <c r="Z100" s="155"/>
      <c r="AA100" s="155"/>
    </row>
    <row r="101" spans="1:27">
      <c r="A101" s="155"/>
      <c r="B101" s="155"/>
      <c r="C101" s="155"/>
      <c r="D101" s="155"/>
      <c r="E101" s="155"/>
      <c r="F101" s="155"/>
      <c r="G101" s="155"/>
      <c r="H101" s="155"/>
      <c r="I101" s="155"/>
      <c r="J101" s="155"/>
      <c r="K101" s="155"/>
      <c r="L101" s="155"/>
      <c r="M101" s="155"/>
      <c r="N101" s="155"/>
      <c r="O101" s="155"/>
      <c r="P101" s="155"/>
      <c r="Q101" s="155"/>
      <c r="R101" s="155"/>
      <c r="S101" s="155"/>
      <c r="T101" s="155"/>
      <c r="U101" s="155"/>
      <c r="V101" s="155"/>
      <c r="W101" s="155"/>
      <c r="X101" s="155"/>
      <c r="Y101" s="155"/>
      <c r="Z101" s="155"/>
      <c r="AA101" s="155"/>
    </row>
    <row r="102" spans="1:27">
      <c r="A102" s="155"/>
      <c r="B102" s="155"/>
      <c r="C102" s="155"/>
      <c r="D102" s="155"/>
      <c r="E102" s="155"/>
      <c r="F102" s="155"/>
      <c r="G102" s="155"/>
      <c r="H102" s="155"/>
      <c r="I102" s="155"/>
      <c r="J102" s="155"/>
      <c r="K102" s="155"/>
      <c r="L102" s="155"/>
      <c r="M102" s="155"/>
      <c r="N102" s="155"/>
      <c r="O102" s="155"/>
      <c r="P102" s="155"/>
      <c r="Q102" s="155"/>
      <c r="R102" s="155"/>
      <c r="S102" s="155"/>
      <c r="T102" s="155"/>
      <c r="U102" s="155"/>
      <c r="V102" s="155"/>
      <c r="W102" s="155"/>
      <c r="X102" s="155"/>
      <c r="Y102" s="155"/>
      <c r="Z102" s="155"/>
      <c r="AA102" s="155"/>
    </row>
    <row r="103" spans="1:27">
      <c r="A103" s="155"/>
      <c r="B103" s="155"/>
      <c r="C103" s="155"/>
      <c r="D103" s="155"/>
      <c r="E103" s="155"/>
      <c r="F103" s="155"/>
      <c r="G103" s="155"/>
      <c r="H103" s="155"/>
      <c r="I103" s="155"/>
      <c r="J103" s="155"/>
      <c r="K103" s="155"/>
      <c r="L103" s="155"/>
      <c r="M103" s="155"/>
      <c r="N103" s="155"/>
      <c r="O103" s="155"/>
      <c r="P103" s="155"/>
      <c r="Q103" s="155"/>
      <c r="R103" s="155"/>
      <c r="S103" s="155"/>
      <c r="T103" s="155"/>
      <c r="U103" s="155"/>
      <c r="V103" s="155"/>
      <c r="W103" s="155"/>
      <c r="X103" s="155"/>
      <c r="Y103" s="155"/>
      <c r="Z103" s="155"/>
      <c r="AA103" s="155"/>
    </row>
    <row r="104" spans="1:27">
      <c r="A104" s="155"/>
      <c r="B104" s="155"/>
      <c r="C104" s="155"/>
      <c r="D104" s="155"/>
      <c r="E104" s="155"/>
      <c r="F104" s="155"/>
      <c r="G104" s="155"/>
      <c r="H104" s="155"/>
      <c r="I104" s="155"/>
      <c r="J104" s="155"/>
      <c r="K104" s="155"/>
      <c r="L104" s="155"/>
      <c r="M104" s="155"/>
      <c r="N104" s="155"/>
      <c r="O104" s="155"/>
      <c r="P104" s="155"/>
      <c r="Q104" s="155"/>
      <c r="R104" s="155"/>
      <c r="S104" s="155"/>
      <c r="T104" s="155"/>
      <c r="U104" s="155"/>
      <c r="V104" s="155"/>
      <c r="W104" s="155"/>
      <c r="X104" s="155"/>
      <c r="Y104" s="155"/>
      <c r="Z104" s="155"/>
      <c r="AA104" s="155"/>
    </row>
    <row r="105" spans="1:27">
      <c r="A105" s="155"/>
      <c r="B105" s="155"/>
      <c r="C105" s="155"/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  <c r="N105" s="155"/>
      <c r="O105" s="155"/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  <c r="Z105" s="155"/>
      <c r="AA105" s="155"/>
    </row>
    <row r="106" spans="1:27">
      <c r="A106" s="155"/>
      <c r="B106" s="155"/>
      <c r="C106" s="155"/>
      <c r="D106" s="155"/>
      <c r="E106" s="155"/>
      <c r="F106" s="155"/>
      <c r="G106" s="155"/>
      <c r="H106" s="155"/>
      <c r="I106" s="155"/>
      <c r="J106" s="155"/>
      <c r="K106" s="155"/>
      <c r="L106" s="155"/>
      <c r="M106" s="155"/>
      <c r="N106" s="155"/>
      <c r="O106" s="155"/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155"/>
      <c r="AA106" s="155"/>
    </row>
    <row r="107" spans="1:27">
      <c r="A107" s="155"/>
      <c r="B107" s="155"/>
      <c r="C107" s="155"/>
      <c r="D107" s="155"/>
      <c r="E107" s="155"/>
      <c r="F107" s="155"/>
      <c r="G107" s="155"/>
      <c r="H107" s="155"/>
      <c r="I107" s="155"/>
      <c r="J107" s="155"/>
      <c r="K107" s="155"/>
      <c r="L107" s="155"/>
      <c r="M107" s="155"/>
      <c r="N107" s="155"/>
      <c r="O107" s="155"/>
      <c r="P107" s="155"/>
      <c r="Q107" s="155"/>
      <c r="R107" s="155"/>
      <c r="S107" s="155"/>
      <c r="T107" s="155"/>
      <c r="U107" s="155"/>
      <c r="V107" s="155"/>
      <c r="W107" s="155"/>
      <c r="X107" s="155"/>
      <c r="Y107" s="155"/>
      <c r="Z107" s="155"/>
      <c r="AA107" s="155"/>
    </row>
    <row r="108" spans="1:27">
      <c r="A108" s="155"/>
      <c r="B108" s="155"/>
      <c r="C108" s="155"/>
      <c r="D108" s="155"/>
      <c r="E108" s="155"/>
      <c r="F108" s="155"/>
      <c r="G108" s="155"/>
      <c r="H108" s="155"/>
      <c r="I108" s="155"/>
      <c r="J108" s="155"/>
      <c r="K108" s="155"/>
      <c r="L108" s="155"/>
      <c r="M108" s="155"/>
      <c r="N108" s="155"/>
      <c r="O108" s="155"/>
      <c r="P108" s="155"/>
      <c r="Q108" s="155"/>
      <c r="R108" s="155"/>
      <c r="S108" s="155"/>
      <c r="T108" s="155"/>
      <c r="U108" s="155"/>
      <c r="V108" s="155"/>
      <c r="W108" s="155"/>
      <c r="X108" s="155"/>
      <c r="Y108" s="155"/>
      <c r="Z108" s="155"/>
      <c r="AA108" s="155"/>
    </row>
    <row r="109" spans="1:27">
      <c r="A109" s="155"/>
      <c r="B109" s="155"/>
      <c r="C109" s="155"/>
      <c r="D109" s="155"/>
      <c r="E109" s="155"/>
      <c r="F109" s="155"/>
      <c r="G109" s="155"/>
      <c r="H109" s="155"/>
      <c r="I109" s="155"/>
      <c r="J109" s="155"/>
      <c r="K109" s="155"/>
      <c r="L109" s="155"/>
      <c r="M109" s="155"/>
      <c r="N109" s="155"/>
      <c r="O109" s="155"/>
      <c r="P109" s="155"/>
      <c r="Q109" s="155"/>
      <c r="R109" s="155"/>
      <c r="S109" s="155"/>
      <c r="T109" s="155"/>
      <c r="U109" s="155"/>
      <c r="V109" s="155"/>
      <c r="W109" s="155"/>
      <c r="X109" s="155"/>
      <c r="Y109" s="155"/>
      <c r="Z109" s="155"/>
      <c r="AA109" s="155"/>
    </row>
    <row r="110" spans="1:27">
      <c r="A110" s="155"/>
      <c r="B110" s="155"/>
      <c r="C110" s="155"/>
      <c r="D110" s="155"/>
      <c r="E110" s="155"/>
      <c r="F110" s="155"/>
      <c r="G110" s="155"/>
      <c r="H110" s="155"/>
      <c r="I110" s="155"/>
      <c r="J110" s="155"/>
      <c r="K110" s="155"/>
      <c r="L110" s="155"/>
      <c r="M110" s="155"/>
      <c r="N110" s="155"/>
      <c r="O110" s="155"/>
      <c r="P110" s="155"/>
      <c r="Q110" s="155"/>
      <c r="R110" s="155"/>
      <c r="S110" s="155"/>
      <c r="T110" s="155"/>
      <c r="U110" s="155"/>
      <c r="V110" s="155"/>
      <c r="W110" s="155"/>
      <c r="X110" s="155"/>
      <c r="Y110" s="155"/>
      <c r="Z110" s="155"/>
      <c r="AA110" s="155"/>
    </row>
    <row r="111" spans="1:27">
      <c r="A111" s="155"/>
      <c r="B111" s="155"/>
      <c r="C111" s="155"/>
      <c r="D111" s="155"/>
      <c r="E111" s="155"/>
      <c r="F111" s="155"/>
      <c r="G111" s="155"/>
      <c r="H111" s="155"/>
      <c r="I111" s="155"/>
      <c r="J111" s="155"/>
      <c r="K111" s="155"/>
      <c r="L111" s="155"/>
      <c r="M111" s="155"/>
      <c r="N111" s="155"/>
      <c r="O111" s="155"/>
      <c r="P111" s="155"/>
      <c r="Q111" s="155"/>
      <c r="R111" s="155"/>
      <c r="S111" s="155"/>
      <c r="T111" s="155"/>
      <c r="U111" s="155"/>
      <c r="V111" s="155"/>
      <c r="W111" s="155"/>
      <c r="X111" s="155"/>
      <c r="Y111" s="155"/>
      <c r="Z111" s="155"/>
      <c r="AA111" s="155"/>
    </row>
    <row r="112" spans="1:27">
      <c r="A112" s="155"/>
      <c r="B112" s="155"/>
      <c r="C112" s="155"/>
      <c r="D112" s="155"/>
      <c r="E112" s="155"/>
      <c r="F112" s="155"/>
      <c r="G112" s="155"/>
      <c r="H112" s="155"/>
      <c r="I112" s="155"/>
      <c r="J112" s="155"/>
      <c r="K112" s="155"/>
      <c r="L112" s="155"/>
      <c r="M112" s="155"/>
      <c r="N112" s="155"/>
      <c r="O112" s="155"/>
      <c r="P112" s="155"/>
      <c r="Q112" s="155"/>
      <c r="R112" s="155"/>
      <c r="S112" s="155"/>
      <c r="T112" s="155"/>
      <c r="U112" s="155"/>
      <c r="V112" s="155"/>
      <c r="W112" s="155"/>
      <c r="X112" s="155"/>
      <c r="Y112" s="155"/>
      <c r="Z112" s="155"/>
      <c r="AA112" s="155"/>
    </row>
    <row r="113" spans="1:27">
      <c r="A113" s="155"/>
      <c r="B113" s="155"/>
      <c r="C113" s="155"/>
      <c r="D113" s="155"/>
      <c r="E113" s="155"/>
      <c r="F113" s="155"/>
      <c r="G113" s="155"/>
      <c r="H113" s="155"/>
      <c r="I113" s="155"/>
      <c r="J113" s="155"/>
      <c r="K113" s="155"/>
      <c r="L113" s="155"/>
      <c r="M113" s="155"/>
      <c r="N113" s="155"/>
      <c r="O113" s="155"/>
      <c r="P113" s="155"/>
      <c r="Q113" s="155"/>
      <c r="R113" s="155"/>
      <c r="S113" s="155"/>
      <c r="T113" s="155"/>
      <c r="U113" s="155"/>
      <c r="V113" s="155"/>
      <c r="W113" s="155"/>
      <c r="X113" s="155"/>
      <c r="Y113" s="155"/>
      <c r="Z113" s="155"/>
      <c r="AA113" s="155"/>
    </row>
    <row r="114" spans="1:27">
      <c r="A114" s="155"/>
      <c r="B114" s="155"/>
      <c r="C114" s="155"/>
      <c r="D114" s="155"/>
      <c r="E114" s="155"/>
      <c r="F114" s="155"/>
      <c r="G114" s="155"/>
      <c r="H114" s="155"/>
      <c r="I114" s="155"/>
      <c r="J114" s="155"/>
      <c r="K114" s="155"/>
      <c r="L114" s="155"/>
      <c r="M114" s="155"/>
      <c r="N114" s="155"/>
      <c r="O114" s="155"/>
      <c r="P114" s="155"/>
      <c r="Q114" s="155"/>
      <c r="R114" s="155"/>
      <c r="S114" s="155"/>
      <c r="T114" s="155"/>
      <c r="U114" s="155"/>
      <c r="V114" s="155"/>
      <c r="W114" s="155"/>
      <c r="X114" s="155"/>
      <c r="Y114" s="155"/>
      <c r="Z114" s="155"/>
      <c r="AA114" s="155"/>
    </row>
    <row r="115" spans="1:27">
      <c r="A115" s="155"/>
      <c r="B115" s="155"/>
      <c r="C115" s="155"/>
      <c r="D115" s="155"/>
      <c r="E115" s="155"/>
      <c r="F115" s="155"/>
      <c r="G115" s="155"/>
      <c r="H115" s="155"/>
      <c r="I115" s="155"/>
      <c r="J115" s="155"/>
      <c r="K115" s="155"/>
      <c r="L115" s="155"/>
      <c r="M115" s="155"/>
      <c r="N115" s="155"/>
      <c r="O115" s="155"/>
      <c r="P115" s="155"/>
      <c r="Q115" s="155"/>
      <c r="R115" s="155"/>
      <c r="S115" s="155"/>
      <c r="T115" s="155"/>
      <c r="U115" s="155"/>
      <c r="V115" s="155"/>
      <c r="W115" s="155"/>
      <c r="X115" s="155"/>
      <c r="Y115" s="155"/>
      <c r="Z115" s="155"/>
      <c r="AA115" s="155"/>
    </row>
    <row r="116" spans="1:27">
      <c r="A116" s="155"/>
      <c r="B116" s="155"/>
      <c r="C116" s="155"/>
      <c r="D116" s="155"/>
      <c r="E116" s="155"/>
      <c r="F116" s="155"/>
      <c r="G116" s="155"/>
      <c r="H116" s="155"/>
      <c r="I116" s="155"/>
      <c r="J116" s="155"/>
      <c r="K116" s="155"/>
      <c r="L116" s="155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5"/>
      <c r="AA116" s="155"/>
    </row>
    <row r="117" spans="1:27">
      <c r="A117" s="155"/>
      <c r="B117" s="155"/>
      <c r="C117" s="155"/>
      <c r="D117" s="155"/>
      <c r="E117" s="155"/>
      <c r="F117" s="155"/>
      <c r="G117" s="155"/>
      <c r="H117" s="155"/>
      <c r="I117" s="155"/>
      <c r="J117" s="155"/>
      <c r="K117" s="155"/>
      <c r="L117" s="155"/>
      <c r="M117" s="155"/>
      <c r="N117" s="155"/>
      <c r="O117" s="155"/>
      <c r="P117" s="155"/>
      <c r="Q117" s="155"/>
      <c r="R117" s="155"/>
      <c r="S117" s="155"/>
      <c r="T117" s="155"/>
      <c r="U117" s="155"/>
      <c r="V117" s="155"/>
      <c r="W117" s="155"/>
      <c r="X117" s="155"/>
      <c r="Y117" s="155"/>
      <c r="Z117" s="155"/>
      <c r="AA117" s="155"/>
    </row>
    <row r="118" spans="1:27">
      <c r="A118" s="155"/>
      <c r="B118" s="155"/>
      <c r="C118" s="155"/>
      <c r="D118" s="155"/>
      <c r="E118" s="155"/>
      <c r="F118" s="155"/>
      <c r="G118" s="155"/>
      <c r="H118" s="155"/>
      <c r="I118" s="155"/>
      <c r="J118" s="155"/>
      <c r="K118" s="155"/>
      <c r="L118" s="155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  <c r="W118" s="155"/>
      <c r="X118" s="155"/>
      <c r="Y118" s="155"/>
      <c r="Z118" s="155"/>
      <c r="AA118" s="155"/>
    </row>
    <row r="119" spans="1:27">
      <c r="A119" s="155"/>
      <c r="B119" s="155"/>
      <c r="C119" s="155"/>
      <c r="D119" s="155"/>
      <c r="E119" s="155"/>
      <c r="F119" s="155"/>
      <c r="G119" s="155"/>
      <c r="H119" s="155"/>
      <c r="I119" s="155"/>
      <c r="J119" s="155"/>
      <c r="K119" s="155"/>
      <c r="L119" s="155"/>
      <c r="M119" s="155"/>
      <c r="N119" s="155"/>
      <c r="O119" s="155"/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  <c r="Z119" s="155"/>
      <c r="AA119" s="155"/>
    </row>
    <row r="120" spans="1:27">
      <c r="A120" s="155"/>
      <c r="B120" s="155"/>
      <c r="C120" s="155"/>
      <c r="D120" s="155"/>
      <c r="E120" s="155"/>
      <c r="F120" s="155"/>
      <c r="G120" s="155"/>
      <c r="H120" s="155"/>
      <c r="I120" s="155"/>
      <c r="J120" s="155"/>
      <c r="K120" s="155"/>
      <c r="L120" s="155"/>
      <c r="M120" s="155"/>
      <c r="N120" s="155"/>
      <c r="O120" s="155"/>
      <c r="P120" s="155"/>
      <c r="Q120" s="155"/>
      <c r="R120" s="155"/>
      <c r="S120" s="155"/>
      <c r="T120" s="155"/>
      <c r="U120" s="155"/>
      <c r="V120" s="155"/>
      <c r="W120" s="155"/>
      <c r="X120" s="155"/>
      <c r="Y120" s="155"/>
      <c r="Z120" s="155"/>
      <c r="AA120" s="155"/>
    </row>
    <row r="121" spans="1:27">
      <c r="A121" s="155"/>
      <c r="B121" s="155"/>
      <c r="C121" s="155"/>
      <c r="D121" s="155"/>
      <c r="E121" s="155"/>
      <c r="F121" s="155"/>
      <c r="G121" s="155"/>
      <c r="H121" s="155"/>
      <c r="I121" s="155"/>
      <c r="J121" s="155"/>
      <c r="K121" s="155"/>
      <c r="L121" s="155"/>
      <c r="M121" s="155"/>
      <c r="N121" s="155"/>
      <c r="O121" s="155"/>
      <c r="P121" s="155"/>
      <c r="Q121" s="155"/>
      <c r="R121" s="155"/>
      <c r="S121" s="155"/>
      <c r="T121" s="155"/>
      <c r="U121" s="155"/>
      <c r="V121" s="155"/>
      <c r="W121" s="155"/>
      <c r="X121" s="155"/>
      <c r="Y121" s="155"/>
      <c r="Z121" s="155"/>
      <c r="AA121" s="155"/>
    </row>
    <row r="122" spans="1:27">
      <c r="A122" s="155"/>
      <c r="B122" s="155"/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  <c r="Z122" s="155"/>
      <c r="AA122" s="155"/>
    </row>
    <row r="123" spans="1:27">
      <c r="A123" s="155"/>
      <c r="B123" s="155"/>
      <c r="C123" s="155"/>
      <c r="D123" s="155"/>
      <c r="E123" s="155"/>
      <c r="F123" s="155"/>
      <c r="G123" s="155"/>
      <c r="H123" s="155"/>
      <c r="I123" s="155"/>
      <c r="J123" s="155"/>
      <c r="K123" s="155"/>
      <c r="L123" s="155"/>
      <c r="M123" s="155"/>
      <c r="N123" s="155"/>
      <c r="O123" s="155"/>
      <c r="P123" s="155"/>
      <c r="Q123" s="155"/>
      <c r="R123" s="155"/>
      <c r="S123" s="155"/>
      <c r="T123" s="155"/>
      <c r="U123" s="155"/>
      <c r="V123" s="155"/>
      <c r="W123" s="155"/>
      <c r="X123" s="155"/>
      <c r="Y123" s="155"/>
      <c r="Z123" s="155"/>
      <c r="AA123" s="155"/>
    </row>
    <row r="124" spans="1:27">
      <c r="A124" s="155"/>
      <c r="B124" s="155"/>
      <c r="C124" s="155"/>
      <c r="D124" s="155"/>
      <c r="E124" s="155"/>
      <c r="F124" s="155"/>
      <c r="G124" s="155"/>
      <c r="H124" s="155"/>
      <c r="I124" s="155"/>
      <c r="J124" s="155"/>
      <c r="K124" s="155"/>
      <c r="L124" s="155"/>
      <c r="M124" s="155"/>
      <c r="N124" s="155"/>
      <c r="O124" s="155"/>
      <c r="P124" s="155"/>
      <c r="Q124" s="155"/>
      <c r="R124" s="155"/>
      <c r="S124" s="155"/>
      <c r="T124" s="155"/>
      <c r="U124" s="155"/>
      <c r="V124" s="155"/>
      <c r="W124" s="155"/>
      <c r="X124" s="155"/>
      <c r="Y124" s="155"/>
      <c r="Z124" s="155"/>
      <c r="AA124" s="155"/>
    </row>
    <row r="125" spans="1:27">
      <c r="A125" s="155"/>
      <c r="B125" s="155"/>
      <c r="C125" s="155"/>
      <c r="D125" s="155"/>
      <c r="E125" s="155"/>
      <c r="F125" s="155"/>
      <c r="G125" s="155"/>
      <c r="H125" s="155"/>
      <c r="I125" s="155"/>
      <c r="J125" s="155"/>
      <c r="K125" s="155"/>
      <c r="L125" s="155"/>
      <c r="M125" s="155"/>
      <c r="N125" s="155"/>
      <c r="O125" s="155"/>
      <c r="P125" s="155"/>
      <c r="Q125" s="155"/>
      <c r="R125" s="155"/>
      <c r="S125" s="155"/>
      <c r="T125" s="155"/>
      <c r="U125" s="155"/>
      <c r="V125" s="155"/>
      <c r="W125" s="155"/>
      <c r="X125" s="155"/>
      <c r="Y125" s="155"/>
      <c r="Z125" s="155"/>
      <c r="AA125" s="155"/>
    </row>
    <row r="126" spans="1:27">
      <c r="A126" s="155"/>
      <c r="B126" s="155"/>
      <c r="C126" s="155"/>
      <c r="D126" s="155"/>
      <c r="E126" s="155"/>
      <c r="F126" s="155"/>
      <c r="G126" s="155"/>
      <c r="H126" s="155"/>
      <c r="I126" s="155"/>
      <c r="J126" s="155"/>
      <c r="K126" s="155"/>
      <c r="L126" s="155"/>
      <c r="M126" s="155"/>
      <c r="N126" s="155"/>
      <c r="O126" s="155"/>
      <c r="P126" s="155"/>
      <c r="Q126" s="155"/>
      <c r="R126" s="155"/>
      <c r="S126" s="155"/>
      <c r="T126" s="155"/>
      <c r="U126" s="155"/>
      <c r="V126" s="155"/>
      <c r="W126" s="155"/>
      <c r="X126" s="155"/>
      <c r="Y126" s="155"/>
      <c r="Z126" s="155"/>
      <c r="AA126" s="155"/>
    </row>
    <row r="127" spans="1:27">
      <c r="A127" s="155"/>
      <c r="B127" s="155"/>
      <c r="C127" s="155"/>
      <c r="D127" s="155"/>
      <c r="E127" s="155"/>
      <c r="F127" s="155"/>
      <c r="G127" s="155"/>
      <c r="H127" s="155"/>
      <c r="I127" s="155"/>
      <c r="J127" s="155"/>
      <c r="K127" s="155"/>
      <c r="L127" s="155"/>
      <c r="M127" s="155"/>
      <c r="N127" s="155"/>
      <c r="O127" s="155"/>
      <c r="P127" s="155"/>
      <c r="Q127" s="155"/>
      <c r="R127" s="155"/>
      <c r="S127" s="155"/>
      <c r="T127" s="155"/>
      <c r="U127" s="155"/>
      <c r="V127" s="155"/>
      <c r="W127" s="155"/>
      <c r="X127" s="155"/>
      <c r="Y127" s="155"/>
      <c r="Z127" s="155"/>
      <c r="AA127" s="155"/>
    </row>
    <row r="128" spans="1:27">
      <c r="A128" s="155"/>
      <c r="B128" s="155"/>
      <c r="C128" s="155"/>
      <c r="D128" s="155"/>
      <c r="E128" s="155"/>
      <c r="F128" s="155"/>
      <c r="G128" s="155"/>
      <c r="H128" s="155"/>
      <c r="I128" s="155"/>
      <c r="J128" s="155"/>
      <c r="K128" s="155"/>
      <c r="L128" s="155"/>
      <c r="M128" s="155"/>
      <c r="N128" s="155"/>
      <c r="O128" s="155"/>
      <c r="P128" s="155"/>
      <c r="Q128" s="155"/>
      <c r="R128" s="155"/>
      <c r="S128" s="155"/>
      <c r="T128" s="155"/>
      <c r="U128" s="155"/>
      <c r="V128" s="155"/>
      <c r="W128" s="155"/>
      <c r="X128" s="155"/>
      <c r="Y128" s="155"/>
      <c r="Z128" s="155"/>
      <c r="AA128" s="155"/>
    </row>
    <row r="129" spans="1:27">
      <c r="A129" s="155"/>
      <c r="B129" s="155"/>
      <c r="C129" s="155"/>
      <c r="D129" s="155"/>
      <c r="E129" s="155"/>
      <c r="F129" s="155"/>
      <c r="G129" s="155"/>
      <c r="H129" s="155"/>
      <c r="I129" s="155"/>
      <c r="J129" s="155"/>
      <c r="K129" s="155"/>
      <c r="L129" s="155"/>
      <c r="M129" s="155"/>
      <c r="N129" s="155"/>
      <c r="O129" s="155"/>
      <c r="P129" s="155"/>
      <c r="Q129" s="155"/>
      <c r="R129" s="155"/>
      <c r="S129" s="155"/>
      <c r="T129" s="155"/>
      <c r="U129" s="155"/>
      <c r="V129" s="155"/>
      <c r="W129" s="155"/>
      <c r="X129" s="155"/>
      <c r="Y129" s="155"/>
      <c r="Z129" s="155"/>
      <c r="AA129" s="155"/>
    </row>
    <row r="130" spans="1:27">
      <c r="A130" s="155"/>
      <c r="B130" s="155"/>
      <c r="C130" s="155"/>
      <c r="D130" s="155"/>
      <c r="E130" s="155"/>
      <c r="F130" s="155"/>
      <c r="G130" s="155"/>
      <c r="H130" s="155"/>
      <c r="I130" s="155"/>
      <c r="J130" s="155"/>
      <c r="K130" s="155"/>
      <c r="L130" s="155"/>
      <c r="M130" s="155"/>
      <c r="N130" s="155"/>
      <c r="O130" s="155"/>
      <c r="P130" s="155"/>
      <c r="Q130" s="155"/>
      <c r="R130" s="155"/>
      <c r="S130" s="155"/>
      <c r="T130" s="155"/>
      <c r="U130" s="155"/>
      <c r="V130" s="155"/>
      <c r="W130" s="155"/>
      <c r="X130" s="155"/>
      <c r="Y130" s="155"/>
      <c r="Z130" s="155"/>
      <c r="AA130" s="155"/>
    </row>
    <row r="131" spans="1:27">
      <c r="A131" s="155"/>
      <c r="B131" s="155"/>
      <c r="C131" s="155"/>
      <c r="D131" s="155"/>
      <c r="E131" s="155"/>
      <c r="F131" s="155"/>
      <c r="G131" s="155"/>
      <c r="H131" s="155"/>
      <c r="I131" s="155"/>
      <c r="J131" s="155"/>
      <c r="K131" s="155"/>
      <c r="L131" s="155"/>
      <c r="M131" s="155"/>
      <c r="N131" s="155"/>
      <c r="O131" s="155"/>
      <c r="P131" s="155"/>
      <c r="Q131" s="155"/>
      <c r="R131" s="155"/>
      <c r="S131" s="155"/>
      <c r="T131" s="155"/>
      <c r="U131" s="155"/>
      <c r="V131" s="155"/>
      <c r="W131" s="155"/>
      <c r="X131" s="155"/>
      <c r="Y131" s="155"/>
      <c r="Z131" s="155"/>
      <c r="AA131" s="155"/>
    </row>
    <row r="132" spans="1:27">
      <c r="A132" s="155"/>
      <c r="B132" s="155"/>
      <c r="C132" s="155"/>
      <c r="D132" s="155"/>
      <c r="E132" s="155"/>
      <c r="F132" s="155"/>
      <c r="G132" s="155"/>
      <c r="H132" s="155"/>
      <c r="I132" s="155"/>
      <c r="J132" s="155"/>
      <c r="K132" s="155"/>
      <c r="L132" s="155"/>
      <c r="M132" s="155"/>
      <c r="N132" s="155"/>
      <c r="O132" s="155"/>
      <c r="P132" s="155"/>
      <c r="Q132" s="155"/>
      <c r="R132" s="155"/>
      <c r="S132" s="155"/>
      <c r="T132" s="155"/>
      <c r="U132" s="155"/>
      <c r="V132" s="155"/>
      <c r="W132" s="155"/>
      <c r="X132" s="155"/>
      <c r="Y132" s="155"/>
      <c r="Z132" s="155"/>
      <c r="AA132" s="155"/>
    </row>
    <row r="133" spans="1:27">
      <c r="A133" s="155"/>
      <c r="B133" s="155"/>
      <c r="C133" s="155"/>
      <c r="D133" s="155"/>
      <c r="E133" s="155"/>
      <c r="F133" s="155"/>
      <c r="G133" s="155"/>
      <c r="H133" s="155"/>
      <c r="I133" s="155"/>
      <c r="J133" s="155"/>
      <c r="K133" s="155"/>
      <c r="L133" s="155"/>
      <c r="M133" s="155"/>
      <c r="N133" s="155"/>
      <c r="O133" s="155"/>
      <c r="P133" s="155"/>
      <c r="Q133" s="155"/>
      <c r="R133" s="155"/>
      <c r="S133" s="155"/>
      <c r="T133" s="155"/>
      <c r="U133" s="155"/>
      <c r="V133" s="155"/>
      <c r="W133" s="155"/>
      <c r="X133" s="155"/>
      <c r="Y133" s="155"/>
      <c r="Z133" s="155"/>
      <c r="AA133" s="155"/>
    </row>
    <row r="134" spans="1:27">
      <c r="A134" s="155"/>
      <c r="B134" s="155"/>
      <c r="C134" s="155"/>
      <c r="D134" s="155"/>
      <c r="E134" s="155"/>
      <c r="F134" s="155"/>
      <c r="G134" s="155"/>
      <c r="H134" s="155"/>
      <c r="I134" s="155"/>
      <c r="J134" s="155"/>
      <c r="K134" s="155"/>
      <c r="L134" s="155"/>
      <c r="M134" s="155"/>
      <c r="N134" s="155"/>
      <c r="O134" s="155"/>
      <c r="P134" s="155"/>
      <c r="Q134" s="155"/>
      <c r="R134" s="155"/>
      <c r="S134" s="155"/>
      <c r="T134" s="155"/>
      <c r="U134" s="155"/>
      <c r="V134" s="155"/>
      <c r="W134" s="155"/>
      <c r="X134" s="155"/>
      <c r="Y134" s="155"/>
      <c r="Z134" s="155"/>
      <c r="AA134" s="155"/>
    </row>
    <row r="135" spans="1:27">
      <c r="A135" s="155"/>
      <c r="B135" s="155"/>
      <c r="C135" s="155"/>
      <c r="D135" s="155"/>
      <c r="E135" s="155"/>
      <c r="F135" s="155"/>
      <c r="G135" s="155"/>
      <c r="H135" s="155"/>
      <c r="I135" s="155"/>
      <c r="J135" s="155"/>
      <c r="K135" s="155"/>
      <c r="L135" s="155"/>
      <c r="M135" s="155"/>
      <c r="N135" s="155"/>
      <c r="O135" s="155"/>
      <c r="P135" s="155"/>
      <c r="Q135" s="155"/>
      <c r="R135" s="155"/>
      <c r="S135" s="155"/>
      <c r="T135" s="155"/>
      <c r="U135" s="155"/>
      <c r="V135" s="155"/>
      <c r="W135" s="155"/>
      <c r="X135" s="155"/>
      <c r="Y135" s="155"/>
      <c r="Z135" s="155"/>
      <c r="AA135" s="155"/>
    </row>
    <row r="136" spans="1:27">
      <c r="A136" s="155"/>
      <c r="B136" s="155"/>
      <c r="C136" s="155"/>
      <c r="D136" s="155"/>
      <c r="E136" s="155"/>
      <c r="F136" s="155"/>
      <c r="G136" s="155"/>
      <c r="H136" s="155"/>
      <c r="I136" s="155"/>
      <c r="J136" s="155"/>
      <c r="K136" s="155"/>
      <c r="L136" s="155"/>
      <c r="M136" s="155"/>
      <c r="N136" s="155"/>
      <c r="O136" s="155"/>
      <c r="P136" s="155"/>
      <c r="Q136" s="155"/>
      <c r="R136" s="155"/>
      <c r="S136" s="155"/>
      <c r="T136" s="155"/>
      <c r="U136" s="155"/>
      <c r="V136" s="155"/>
      <c r="W136" s="155"/>
      <c r="X136" s="155"/>
      <c r="Y136" s="155"/>
      <c r="Z136" s="155"/>
      <c r="AA136" s="155"/>
    </row>
    <row r="137" spans="1:27">
      <c r="A137" s="155"/>
      <c r="B137" s="155"/>
      <c r="C137" s="155"/>
      <c r="D137" s="155"/>
      <c r="E137" s="155"/>
      <c r="F137" s="155"/>
      <c r="G137" s="155"/>
      <c r="H137" s="155"/>
      <c r="I137" s="155"/>
      <c r="J137" s="155"/>
      <c r="K137" s="155"/>
      <c r="L137" s="155"/>
      <c r="M137" s="155"/>
      <c r="N137" s="155"/>
      <c r="O137" s="155"/>
      <c r="P137" s="155"/>
      <c r="Q137" s="155"/>
      <c r="R137" s="155"/>
      <c r="S137" s="155"/>
      <c r="T137" s="155"/>
      <c r="U137" s="155"/>
      <c r="V137" s="155"/>
      <c r="W137" s="155"/>
      <c r="X137" s="155"/>
      <c r="Y137" s="155"/>
      <c r="Z137" s="155"/>
      <c r="AA137" s="155"/>
    </row>
    <row r="138" spans="1:27">
      <c r="A138" s="155"/>
      <c r="B138" s="155"/>
      <c r="C138" s="155"/>
      <c r="D138" s="155"/>
      <c r="E138" s="155"/>
      <c r="F138" s="155"/>
      <c r="G138" s="155"/>
      <c r="H138" s="155"/>
      <c r="I138" s="155"/>
      <c r="J138" s="155"/>
      <c r="K138" s="155"/>
      <c r="L138" s="155"/>
      <c r="M138" s="155"/>
      <c r="N138" s="155"/>
      <c r="O138" s="155"/>
      <c r="P138" s="155"/>
      <c r="Q138" s="155"/>
      <c r="R138" s="155"/>
      <c r="S138" s="155"/>
      <c r="T138" s="155"/>
      <c r="U138" s="155"/>
      <c r="V138" s="155"/>
      <c r="W138" s="155"/>
      <c r="X138" s="155"/>
      <c r="Y138" s="155"/>
      <c r="Z138" s="155"/>
      <c r="AA138" s="155"/>
    </row>
    <row r="139" spans="1:27">
      <c r="A139" s="155"/>
      <c r="B139" s="155"/>
      <c r="C139" s="155"/>
      <c r="D139" s="155"/>
      <c r="E139" s="155"/>
      <c r="F139" s="155"/>
      <c r="G139" s="155"/>
      <c r="H139" s="155"/>
      <c r="I139" s="155"/>
      <c r="J139" s="155"/>
      <c r="K139" s="155"/>
      <c r="L139" s="155"/>
      <c r="M139" s="155"/>
      <c r="N139" s="155"/>
      <c r="O139" s="155"/>
      <c r="P139" s="155"/>
      <c r="Q139" s="155"/>
      <c r="R139" s="155"/>
      <c r="S139" s="155"/>
      <c r="T139" s="155"/>
      <c r="U139" s="155"/>
      <c r="V139" s="155"/>
      <c r="W139" s="155"/>
      <c r="X139" s="155"/>
      <c r="Y139" s="155"/>
      <c r="Z139" s="155"/>
      <c r="AA139" s="155"/>
    </row>
    <row r="140" spans="1:27">
      <c r="A140" s="155"/>
      <c r="B140" s="155"/>
      <c r="C140" s="155"/>
      <c r="D140" s="155"/>
      <c r="E140" s="155"/>
      <c r="F140" s="155"/>
      <c r="G140" s="155"/>
      <c r="H140" s="155"/>
      <c r="I140" s="155"/>
      <c r="J140" s="155"/>
      <c r="K140" s="155"/>
      <c r="L140" s="155"/>
      <c r="M140" s="155"/>
      <c r="N140" s="155"/>
      <c r="O140" s="155"/>
      <c r="P140" s="155"/>
      <c r="Q140" s="155"/>
      <c r="R140" s="155"/>
      <c r="S140" s="155"/>
      <c r="T140" s="155"/>
      <c r="U140" s="155"/>
      <c r="V140" s="155"/>
      <c r="W140" s="155"/>
      <c r="X140" s="155"/>
      <c r="Y140" s="155"/>
      <c r="Z140" s="155"/>
      <c r="AA140" s="155"/>
    </row>
    <row r="141" spans="1:27">
      <c r="A141" s="155"/>
      <c r="B141" s="155"/>
      <c r="C141" s="155"/>
      <c r="D141" s="155"/>
      <c r="E141" s="155"/>
      <c r="F141" s="155"/>
      <c r="G141" s="155"/>
      <c r="H141" s="155"/>
      <c r="I141" s="155"/>
      <c r="J141" s="155"/>
      <c r="K141" s="155"/>
      <c r="L141" s="155"/>
      <c r="M141" s="155"/>
      <c r="N141" s="155"/>
      <c r="O141" s="155"/>
      <c r="P141" s="155"/>
      <c r="Q141" s="155"/>
      <c r="R141" s="155"/>
      <c r="S141" s="155"/>
      <c r="T141" s="155"/>
      <c r="U141" s="155"/>
      <c r="V141" s="155"/>
      <c r="W141" s="155"/>
      <c r="X141" s="155"/>
      <c r="Y141" s="155"/>
      <c r="Z141" s="155"/>
      <c r="AA141" s="155"/>
    </row>
    <row r="142" spans="1:27">
      <c r="A142" s="155"/>
      <c r="B142" s="155"/>
      <c r="C142" s="155"/>
      <c r="D142" s="155"/>
      <c r="E142" s="155"/>
      <c r="F142" s="155"/>
      <c r="G142" s="155"/>
      <c r="H142" s="155"/>
      <c r="I142" s="155"/>
      <c r="J142" s="155"/>
      <c r="K142" s="155"/>
      <c r="L142" s="155"/>
      <c r="M142" s="155"/>
      <c r="N142" s="155"/>
      <c r="O142" s="155"/>
      <c r="P142" s="155"/>
      <c r="Q142" s="155"/>
      <c r="R142" s="155"/>
      <c r="S142" s="155"/>
      <c r="T142" s="155"/>
      <c r="U142" s="155"/>
      <c r="V142" s="155"/>
      <c r="W142" s="155"/>
      <c r="X142" s="155"/>
      <c r="Y142" s="155"/>
      <c r="Z142" s="155"/>
      <c r="AA142" s="155"/>
    </row>
    <row r="143" spans="1:27">
      <c r="A143" s="155"/>
      <c r="B143" s="155"/>
      <c r="C143" s="155"/>
      <c r="D143" s="155"/>
      <c r="E143" s="155"/>
      <c r="F143" s="155"/>
      <c r="G143" s="155"/>
      <c r="H143" s="155"/>
      <c r="I143" s="155"/>
      <c r="J143" s="155"/>
      <c r="K143" s="155"/>
      <c r="L143" s="155"/>
      <c r="M143" s="155"/>
      <c r="N143" s="155"/>
      <c r="O143" s="155"/>
      <c r="P143" s="155"/>
      <c r="Q143" s="155"/>
      <c r="R143" s="155"/>
      <c r="S143" s="155"/>
      <c r="T143" s="155"/>
      <c r="U143" s="155"/>
      <c r="V143" s="155"/>
      <c r="W143" s="155"/>
      <c r="X143" s="155"/>
      <c r="Y143" s="155"/>
      <c r="Z143" s="155"/>
      <c r="AA143" s="155"/>
    </row>
    <row r="144" spans="1:27">
      <c r="A144" s="155"/>
      <c r="B144" s="155"/>
      <c r="C144" s="155"/>
      <c r="D144" s="155"/>
      <c r="E144" s="155"/>
      <c r="F144" s="155"/>
      <c r="G144" s="155"/>
      <c r="H144" s="155"/>
      <c r="I144" s="155"/>
      <c r="J144" s="155"/>
      <c r="K144" s="155"/>
      <c r="L144" s="155"/>
      <c r="M144" s="155"/>
      <c r="N144" s="155"/>
      <c r="O144" s="155"/>
      <c r="P144" s="155"/>
      <c r="Q144" s="155"/>
      <c r="R144" s="155"/>
      <c r="S144" s="155"/>
      <c r="T144" s="155"/>
      <c r="U144" s="155"/>
      <c r="V144" s="155"/>
      <c r="W144" s="155"/>
      <c r="X144" s="155"/>
      <c r="Y144" s="155"/>
      <c r="Z144" s="155"/>
      <c r="AA144" s="155"/>
    </row>
    <row r="145" spans="1:27">
      <c r="A145" s="155"/>
      <c r="B145" s="155"/>
      <c r="C145" s="155"/>
      <c r="D145" s="155"/>
      <c r="E145" s="155"/>
      <c r="F145" s="155"/>
      <c r="G145" s="155"/>
      <c r="H145" s="155"/>
      <c r="I145" s="155"/>
      <c r="J145" s="155"/>
      <c r="K145" s="155"/>
      <c r="L145" s="155"/>
      <c r="M145" s="155"/>
      <c r="N145" s="155"/>
      <c r="O145" s="155"/>
      <c r="P145" s="155"/>
      <c r="Q145" s="155"/>
      <c r="R145" s="155"/>
      <c r="S145" s="155"/>
      <c r="T145" s="155"/>
      <c r="U145" s="155"/>
      <c r="V145" s="155"/>
      <c r="W145" s="155"/>
      <c r="X145" s="155"/>
      <c r="Y145" s="155"/>
      <c r="Z145" s="155"/>
      <c r="AA145" s="155"/>
    </row>
    <row r="146" spans="1:27">
      <c r="A146" s="155"/>
      <c r="B146" s="155"/>
      <c r="C146" s="155"/>
      <c r="D146" s="155"/>
      <c r="E146" s="155"/>
      <c r="F146" s="155"/>
      <c r="G146" s="155"/>
      <c r="H146" s="155"/>
      <c r="I146" s="155"/>
      <c r="J146" s="155"/>
      <c r="K146" s="155"/>
      <c r="L146" s="155"/>
      <c r="M146" s="155"/>
      <c r="N146" s="155"/>
      <c r="O146" s="155"/>
      <c r="P146" s="155"/>
      <c r="Q146" s="155"/>
      <c r="R146" s="155"/>
      <c r="S146" s="155"/>
      <c r="T146" s="155"/>
      <c r="U146" s="155"/>
      <c r="V146" s="155"/>
      <c r="W146" s="155"/>
      <c r="X146" s="155"/>
      <c r="Y146" s="155"/>
      <c r="Z146" s="155"/>
      <c r="AA146" s="155"/>
    </row>
    <row r="147" spans="1:27">
      <c r="A147" s="155"/>
      <c r="B147" s="155"/>
      <c r="C147" s="155"/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  <c r="W147" s="155"/>
      <c r="X147" s="155"/>
      <c r="Y147" s="155"/>
      <c r="Z147" s="155"/>
      <c r="AA147" s="155"/>
    </row>
    <row r="148" spans="1:27">
      <c r="A148" s="155"/>
      <c r="B148" s="155"/>
      <c r="C148" s="155"/>
      <c r="D148" s="155"/>
      <c r="E148" s="155"/>
      <c r="F148" s="155"/>
      <c r="G148" s="155"/>
      <c r="H148" s="155"/>
      <c r="I148" s="155"/>
      <c r="J148" s="155"/>
      <c r="K148" s="155"/>
      <c r="L148" s="155"/>
      <c r="M148" s="155"/>
      <c r="N148" s="155"/>
      <c r="O148" s="155"/>
      <c r="P148" s="155"/>
      <c r="Q148" s="155"/>
      <c r="R148" s="155"/>
      <c r="S148" s="155"/>
      <c r="T148" s="155"/>
      <c r="U148" s="155"/>
      <c r="V148" s="155"/>
      <c r="W148" s="155"/>
      <c r="X148" s="155"/>
      <c r="Y148" s="155"/>
      <c r="Z148" s="155"/>
      <c r="AA148" s="155"/>
    </row>
    <row r="149" spans="1:27">
      <c r="A149" s="155"/>
      <c r="B149" s="155"/>
      <c r="C149" s="155"/>
      <c r="D149" s="155"/>
      <c r="E149" s="155"/>
      <c r="F149" s="155"/>
      <c r="G149" s="155"/>
      <c r="H149" s="155"/>
      <c r="I149" s="155"/>
      <c r="J149" s="155"/>
      <c r="K149" s="155"/>
      <c r="L149" s="155"/>
      <c r="M149" s="155"/>
      <c r="N149" s="155"/>
      <c r="O149" s="155"/>
      <c r="P149" s="155"/>
      <c r="Q149" s="155"/>
      <c r="R149" s="155"/>
      <c r="S149" s="155"/>
      <c r="T149" s="155"/>
      <c r="U149" s="155"/>
      <c r="V149" s="155"/>
      <c r="W149" s="155"/>
      <c r="X149" s="155"/>
      <c r="Y149" s="155"/>
      <c r="Z149" s="155"/>
      <c r="AA149" s="155"/>
    </row>
    <row r="150" spans="1:27">
      <c r="A150" s="155"/>
      <c r="B150" s="155"/>
      <c r="C150" s="155"/>
      <c r="D150" s="155"/>
      <c r="E150" s="155"/>
      <c r="F150" s="155"/>
      <c r="G150" s="155"/>
      <c r="H150" s="155"/>
      <c r="I150" s="155"/>
      <c r="J150" s="155"/>
      <c r="K150" s="155"/>
      <c r="L150" s="155"/>
      <c r="M150" s="155"/>
      <c r="N150" s="155"/>
      <c r="O150" s="155"/>
      <c r="P150" s="155"/>
      <c r="Q150" s="155"/>
      <c r="R150" s="155"/>
      <c r="S150" s="155"/>
      <c r="T150" s="155"/>
      <c r="U150" s="155"/>
      <c r="V150" s="155"/>
      <c r="W150" s="155"/>
      <c r="X150" s="155"/>
      <c r="Y150" s="155"/>
      <c r="Z150" s="155"/>
      <c r="AA150" s="155"/>
    </row>
    <row r="151" spans="1:27">
      <c r="A151" s="155"/>
      <c r="B151" s="155"/>
      <c r="C151" s="155"/>
      <c r="D151" s="155"/>
      <c r="E151" s="155"/>
      <c r="F151" s="155"/>
      <c r="G151" s="155"/>
      <c r="H151" s="155"/>
      <c r="I151" s="155"/>
      <c r="J151" s="155"/>
      <c r="K151" s="155"/>
      <c r="L151" s="155"/>
      <c r="M151" s="155"/>
      <c r="N151" s="155"/>
      <c r="O151" s="155"/>
      <c r="P151" s="155"/>
      <c r="Q151" s="155"/>
      <c r="R151" s="155"/>
      <c r="S151" s="155"/>
      <c r="T151" s="155"/>
      <c r="U151" s="155"/>
      <c r="V151" s="155"/>
      <c r="W151" s="155"/>
      <c r="X151" s="155"/>
      <c r="Y151" s="155"/>
      <c r="Z151" s="155"/>
      <c r="AA151" s="155"/>
    </row>
    <row r="152" spans="1:27">
      <c r="A152" s="155"/>
      <c r="B152" s="155"/>
      <c r="C152" s="155"/>
      <c r="D152" s="155"/>
      <c r="E152" s="155"/>
      <c r="F152" s="155"/>
      <c r="G152" s="155"/>
      <c r="H152" s="155"/>
      <c r="I152" s="155"/>
      <c r="J152" s="155"/>
      <c r="K152" s="155"/>
      <c r="L152" s="155"/>
      <c r="M152" s="155"/>
      <c r="N152" s="155"/>
      <c r="O152" s="155"/>
      <c r="P152" s="155"/>
      <c r="Q152" s="155"/>
      <c r="R152" s="155"/>
      <c r="S152" s="155"/>
      <c r="T152" s="155"/>
      <c r="U152" s="155"/>
      <c r="V152" s="155"/>
      <c r="W152" s="155"/>
      <c r="X152" s="155"/>
      <c r="Y152" s="155"/>
      <c r="Z152" s="155"/>
      <c r="AA152" s="155"/>
    </row>
    <row r="153" spans="1:27">
      <c r="A153" s="155"/>
      <c r="B153" s="155"/>
      <c r="C153" s="155"/>
      <c r="D153" s="155"/>
      <c r="E153" s="155"/>
      <c r="F153" s="155"/>
      <c r="G153" s="155"/>
      <c r="H153" s="155"/>
      <c r="I153" s="155"/>
      <c r="J153" s="155"/>
      <c r="K153" s="155"/>
      <c r="L153" s="155"/>
      <c r="M153" s="155"/>
      <c r="N153" s="155"/>
      <c r="O153" s="155"/>
      <c r="P153" s="155"/>
      <c r="Q153" s="155"/>
      <c r="R153" s="155"/>
      <c r="S153" s="155"/>
      <c r="T153" s="155"/>
      <c r="U153" s="155"/>
      <c r="V153" s="155"/>
      <c r="W153" s="155"/>
      <c r="X153" s="155"/>
      <c r="Y153" s="155"/>
      <c r="Z153" s="155"/>
      <c r="AA153" s="155"/>
    </row>
    <row r="154" spans="1:27">
      <c r="A154" s="155"/>
      <c r="B154" s="155"/>
      <c r="C154" s="155"/>
      <c r="D154" s="155"/>
      <c r="E154" s="155"/>
      <c r="F154" s="155"/>
      <c r="G154" s="155"/>
      <c r="H154" s="155"/>
      <c r="I154" s="155"/>
      <c r="J154" s="155"/>
      <c r="K154" s="155"/>
      <c r="L154" s="155"/>
      <c r="M154" s="155"/>
      <c r="N154" s="155"/>
      <c r="O154" s="155"/>
      <c r="P154" s="155"/>
      <c r="Q154" s="155"/>
      <c r="R154" s="155"/>
      <c r="S154" s="155"/>
      <c r="T154" s="155"/>
      <c r="U154" s="155"/>
      <c r="V154" s="155"/>
      <c r="W154" s="155"/>
      <c r="X154" s="155"/>
      <c r="Y154" s="155"/>
      <c r="Z154" s="155"/>
      <c r="AA154" s="155"/>
    </row>
    <row r="155" spans="1:27">
      <c r="A155" s="155"/>
      <c r="B155" s="155"/>
      <c r="C155" s="155"/>
      <c r="D155" s="155"/>
      <c r="E155" s="155"/>
      <c r="F155" s="155"/>
      <c r="G155" s="155"/>
      <c r="H155" s="155"/>
      <c r="I155" s="155"/>
      <c r="J155" s="155"/>
      <c r="K155" s="155"/>
      <c r="L155" s="155"/>
      <c r="M155" s="155"/>
      <c r="N155" s="155"/>
      <c r="O155" s="155"/>
      <c r="P155" s="155"/>
      <c r="Q155" s="155"/>
      <c r="R155" s="155"/>
      <c r="S155" s="155"/>
      <c r="T155" s="155"/>
      <c r="U155" s="155"/>
      <c r="V155" s="155"/>
      <c r="W155" s="155"/>
      <c r="X155" s="155"/>
      <c r="Y155" s="155"/>
      <c r="Z155" s="155"/>
      <c r="AA155" s="155"/>
    </row>
    <row r="156" spans="1:27">
      <c r="A156" s="155"/>
      <c r="B156" s="155"/>
      <c r="C156" s="155"/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  <c r="Z156" s="155"/>
      <c r="AA156" s="155"/>
    </row>
    <row r="157" spans="1:27">
      <c r="A157" s="155"/>
      <c r="B157" s="155"/>
      <c r="C157" s="155"/>
      <c r="D157" s="155"/>
      <c r="E157" s="155"/>
      <c r="F157" s="155"/>
      <c r="G157" s="155"/>
      <c r="H157" s="155"/>
      <c r="I157" s="155"/>
      <c r="J157" s="155"/>
      <c r="K157" s="155"/>
      <c r="L157" s="155"/>
      <c r="M157" s="155"/>
      <c r="N157" s="155"/>
      <c r="O157" s="155"/>
      <c r="P157" s="155"/>
      <c r="Q157" s="155"/>
      <c r="R157" s="155"/>
      <c r="S157" s="155"/>
      <c r="T157" s="155"/>
      <c r="U157" s="155"/>
      <c r="V157" s="155"/>
      <c r="W157" s="155"/>
      <c r="X157" s="155"/>
      <c r="Y157" s="155"/>
      <c r="Z157" s="155"/>
      <c r="AA157" s="155"/>
    </row>
    <row r="158" spans="1:27">
      <c r="A158" s="155"/>
      <c r="B158" s="155"/>
      <c r="C158" s="155"/>
      <c r="D158" s="155"/>
      <c r="E158" s="155"/>
      <c r="F158" s="155"/>
      <c r="G158" s="155"/>
      <c r="H158" s="155"/>
      <c r="I158" s="155"/>
      <c r="J158" s="155"/>
      <c r="K158" s="155"/>
      <c r="L158" s="155"/>
      <c r="M158" s="155"/>
      <c r="N158" s="155"/>
      <c r="O158" s="155"/>
      <c r="P158" s="155"/>
      <c r="Q158" s="155"/>
      <c r="R158" s="155"/>
      <c r="S158" s="155"/>
      <c r="T158" s="155"/>
      <c r="U158" s="155"/>
      <c r="V158" s="155"/>
      <c r="W158" s="155"/>
      <c r="X158" s="155"/>
      <c r="Y158" s="155"/>
      <c r="Z158" s="155"/>
      <c r="AA158" s="155"/>
    </row>
    <row r="159" spans="1:27">
      <c r="A159" s="155"/>
      <c r="B159" s="155"/>
      <c r="C159" s="155"/>
      <c r="D159" s="155"/>
      <c r="E159" s="155"/>
      <c r="F159" s="155"/>
      <c r="G159" s="155"/>
      <c r="H159" s="155"/>
      <c r="I159" s="155"/>
      <c r="J159" s="155"/>
      <c r="K159" s="155"/>
      <c r="L159" s="155"/>
      <c r="M159" s="155"/>
      <c r="N159" s="155"/>
      <c r="O159" s="155"/>
      <c r="P159" s="155"/>
      <c r="Q159" s="155"/>
      <c r="R159" s="155"/>
      <c r="S159" s="155"/>
      <c r="T159" s="155"/>
      <c r="U159" s="155"/>
      <c r="V159" s="155"/>
      <c r="W159" s="155"/>
      <c r="X159" s="155"/>
      <c r="Y159" s="155"/>
      <c r="Z159" s="155"/>
      <c r="AA159" s="155"/>
    </row>
    <row r="160" spans="1:27">
      <c r="A160" s="155"/>
      <c r="B160" s="155"/>
      <c r="C160" s="155"/>
      <c r="D160" s="155"/>
      <c r="E160" s="155"/>
      <c r="F160" s="155"/>
      <c r="G160" s="155"/>
      <c r="H160" s="155"/>
      <c r="I160" s="155"/>
      <c r="J160" s="155"/>
      <c r="K160" s="155"/>
      <c r="L160" s="155"/>
      <c r="M160" s="155"/>
      <c r="N160" s="155"/>
      <c r="O160" s="155"/>
      <c r="P160" s="155"/>
      <c r="Q160" s="155"/>
      <c r="R160" s="155"/>
      <c r="S160" s="155"/>
      <c r="T160" s="155"/>
      <c r="U160" s="155"/>
      <c r="V160" s="155"/>
      <c r="W160" s="155"/>
      <c r="X160" s="155"/>
      <c r="Y160" s="155"/>
      <c r="Z160" s="155"/>
      <c r="AA160" s="155"/>
    </row>
    <row r="161" spans="1:27">
      <c r="A161" s="155"/>
      <c r="B161" s="155"/>
      <c r="C161" s="155"/>
      <c r="D161" s="155"/>
      <c r="E161" s="155"/>
      <c r="F161" s="155"/>
      <c r="G161" s="155"/>
      <c r="H161" s="155"/>
      <c r="I161" s="155"/>
      <c r="J161" s="155"/>
      <c r="K161" s="155"/>
      <c r="L161" s="155"/>
      <c r="M161" s="155"/>
      <c r="N161" s="155"/>
      <c r="O161" s="155"/>
      <c r="P161" s="155"/>
      <c r="Q161" s="155"/>
      <c r="R161" s="155"/>
      <c r="S161" s="155"/>
      <c r="T161" s="155"/>
      <c r="U161" s="155"/>
      <c r="V161" s="155"/>
      <c r="W161" s="155"/>
      <c r="X161" s="155"/>
      <c r="Y161" s="155"/>
      <c r="Z161" s="155"/>
      <c r="AA161" s="155"/>
    </row>
    <row r="162" spans="1:27">
      <c r="A162" s="155"/>
      <c r="B162" s="155"/>
      <c r="C162" s="155"/>
      <c r="D162" s="155"/>
      <c r="E162" s="155"/>
      <c r="F162" s="155"/>
      <c r="G162" s="155"/>
      <c r="H162" s="155"/>
      <c r="I162" s="155"/>
      <c r="J162" s="155"/>
      <c r="K162" s="155"/>
      <c r="L162" s="155"/>
      <c r="M162" s="155"/>
      <c r="N162" s="155"/>
      <c r="O162" s="155"/>
      <c r="P162" s="155"/>
      <c r="Q162" s="155"/>
      <c r="R162" s="155"/>
      <c r="S162" s="155"/>
      <c r="T162" s="155"/>
      <c r="U162" s="155"/>
      <c r="V162" s="155"/>
      <c r="W162" s="155"/>
      <c r="X162" s="155"/>
      <c r="Y162" s="155"/>
      <c r="Z162" s="155"/>
      <c r="AA162" s="155"/>
    </row>
    <row r="163" spans="1:27">
      <c r="A163" s="155"/>
      <c r="B163" s="155"/>
      <c r="C163" s="155"/>
      <c r="D163" s="155"/>
      <c r="E163" s="155"/>
      <c r="F163" s="155"/>
      <c r="G163" s="155"/>
      <c r="H163" s="155"/>
      <c r="I163" s="155"/>
      <c r="J163" s="155"/>
      <c r="K163" s="155"/>
      <c r="L163" s="155"/>
      <c r="M163" s="155"/>
      <c r="N163" s="155"/>
      <c r="O163" s="155"/>
      <c r="P163" s="155"/>
      <c r="Q163" s="155"/>
      <c r="R163" s="155"/>
      <c r="S163" s="155"/>
      <c r="T163" s="155"/>
      <c r="U163" s="155"/>
      <c r="V163" s="155"/>
      <c r="W163" s="155"/>
      <c r="X163" s="155"/>
      <c r="Y163" s="155"/>
      <c r="Z163" s="155"/>
      <c r="AA163" s="155"/>
    </row>
    <row r="164" spans="1:27">
      <c r="A164" s="155"/>
      <c r="B164" s="155"/>
      <c r="C164" s="155"/>
      <c r="D164" s="155"/>
      <c r="E164" s="155"/>
      <c r="F164" s="155"/>
      <c r="G164" s="155"/>
      <c r="H164" s="155"/>
      <c r="I164" s="155"/>
      <c r="J164" s="155"/>
      <c r="K164" s="155"/>
      <c r="L164" s="155"/>
      <c r="M164" s="155"/>
      <c r="N164" s="155"/>
      <c r="O164" s="155"/>
      <c r="P164" s="155"/>
      <c r="Q164" s="155"/>
      <c r="R164" s="155"/>
      <c r="S164" s="155"/>
      <c r="T164" s="155"/>
      <c r="U164" s="155"/>
      <c r="V164" s="155"/>
      <c r="W164" s="155"/>
      <c r="X164" s="155"/>
      <c r="Y164" s="155"/>
      <c r="Z164" s="155"/>
      <c r="AA164" s="155"/>
    </row>
    <row r="165" spans="1:27">
      <c r="A165" s="155"/>
      <c r="B165" s="155"/>
      <c r="C165" s="155"/>
      <c r="D165" s="155"/>
      <c r="E165" s="155"/>
      <c r="F165" s="155"/>
      <c r="G165" s="155"/>
      <c r="H165" s="155"/>
      <c r="I165" s="155"/>
      <c r="J165" s="155"/>
      <c r="K165" s="155"/>
      <c r="L165" s="155"/>
      <c r="M165" s="155"/>
      <c r="N165" s="155"/>
      <c r="O165" s="155"/>
      <c r="P165" s="155"/>
      <c r="Q165" s="155"/>
      <c r="R165" s="155"/>
      <c r="S165" s="155"/>
      <c r="T165" s="155"/>
      <c r="U165" s="155"/>
      <c r="V165" s="155"/>
      <c r="W165" s="155"/>
      <c r="X165" s="155"/>
      <c r="Y165" s="155"/>
      <c r="Z165" s="155"/>
      <c r="AA165" s="155"/>
    </row>
    <row r="166" spans="1:27">
      <c r="A166" s="155"/>
      <c r="B166" s="155"/>
      <c r="C166" s="155"/>
      <c r="D166" s="155"/>
      <c r="E166" s="155"/>
      <c r="F166" s="155"/>
      <c r="G166" s="155"/>
      <c r="H166" s="155"/>
      <c r="I166" s="155"/>
      <c r="J166" s="155"/>
      <c r="K166" s="155"/>
      <c r="L166" s="155"/>
      <c r="M166" s="155"/>
      <c r="N166" s="155"/>
      <c r="O166" s="155"/>
      <c r="P166" s="155"/>
      <c r="Q166" s="155"/>
      <c r="R166" s="155"/>
      <c r="S166" s="155"/>
      <c r="T166" s="155"/>
      <c r="U166" s="155"/>
      <c r="V166" s="155"/>
      <c r="W166" s="155"/>
      <c r="X166" s="155"/>
      <c r="Y166" s="155"/>
      <c r="Z166" s="155"/>
      <c r="AA166" s="155"/>
    </row>
    <row r="167" spans="1:27">
      <c r="A167" s="155"/>
      <c r="B167" s="155"/>
      <c r="C167" s="155"/>
      <c r="D167" s="155"/>
      <c r="E167" s="155"/>
      <c r="F167" s="155"/>
      <c r="G167" s="155"/>
      <c r="H167" s="155"/>
      <c r="I167" s="155"/>
      <c r="J167" s="155"/>
      <c r="K167" s="155"/>
      <c r="L167" s="155"/>
      <c r="M167" s="155"/>
      <c r="N167" s="155"/>
      <c r="O167" s="155"/>
      <c r="P167" s="155"/>
      <c r="Q167" s="155"/>
      <c r="R167" s="155"/>
      <c r="S167" s="155"/>
      <c r="T167" s="155"/>
      <c r="U167" s="155"/>
      <c r="V167" s="155"/>
      <c r="W167" s="155"/>
      <c r="X167" s="155"/>
      <c r="Y167" s="155"/>
      <c r="Z167" s="155"/>
      <c r="AA167" s="155"/>
    </row>
    <row r="168" spans="1:27">
      <c r="A168" s="155"/>
      <c r="B168" s="155"/>
      <c r="C168" s="155"/>
      <c r="D168" s="155"/>
      <c r="E168" s="155"/>
      <c r="F168" s="155"/>
      <c r="G168" s="155"/>
      <c r="H168" s="155"/>
      <c r="I168" s="155"/>
      <c r="J168" s="155"/>
      <c r="K168" s="155"/>
      <c r="L168" s="155"/>
      <c r="M168" s="155"/>
      <c r="N168" s="155"/>
      <c r="O168" s="155"/>
      <c r="P168" s="155"/>
      <c r="Q168" s="155"/>
      <c r="R168" s="155"/>
      <c r="S168" s="155"/>
      <c r="T168" s="155"/>
      <c r="U168" s="155"/>
      <c r="V168" s="155"/>
      <c r="W168" s="155"/>
      <c r="X168" s="155"/>
      <c r="Y168" s="155"/>
      <c r="Z168" s="155"/>
      <c r="AA168" s="155"/>
    </row>
    <row r="169" spans="1:27">
      <c r="A169" s="155"/>
      <c r="B169" s="155"/>
      <c r="C169" s="155"/>
      <c r="D169" s="155"/>
      <c r="E169" s="155"/>
      <c r="F169" s="155"/>
      <c r="G169" s="155"/>
      <c r="H169" s="155"/>
      <c r="I169" s="155"/>
      <c r="J169" s="155"/>
      <c r="K169" s="155"/>
      <c r="L169" s="155"/>
      <c r="M169" s="155"/>
      <c r="N169" s="155"/>
      <c r="O169" s="155"/>
      <c r="P169" s="155"/>
      <c r="Q169" s="155"/>
      <c r="R169" s="155"/>
      <c r="S169" s="155"/>
      <c r="T169" s="155"/>
      <c r="U169" s="155"/>
      <c r="V169" s="155"/>
      <c r="W169" s="155"/>
      <c r="X169" s="155"/>
      <c r="Y169" s="155"/>
      <c r="Z169" s="155"/>
      <c r="AA169" s="155"/>
    </row>
    <row r="170" spans="1:27">
      <c r="A170" s="155"/>
      <c r="B170" s="155"/>
      <c r="C170" s="155"/>
      <c r="D170" s="155"/>
      <c r="E170" s="155"/>
      <c r="F170" s="155"/>
      <c r="G170" s="155"/>
      <c r="H170" s="155"/>
      <c r="I170" s="155"/>
      <c r="J170" s="155"/>
      <c r="K170" s="155"/>
      <c r="L170" s="155"/>
      <c r="M170" s="155"/>
      <c r="N170" s="155"/>
      <c r="O170" s="155"/>
      <c r="P170" s="155"/>
      <c r="Q170" s="155"/>
      <c r="R170" s="155"/>
      <c r="S170" s="155"/>
      <c r="T170" s="155"/>
      <c r="U170" s="155"/>
      <c r="V170" s="155"/>
      <c r="W170" s="155"/>
      <c r="X170" s="155"/>
      <c r="Y170" s="155"/>
      <c r="Z170" s="155"/>
      <c r="AA170" s="155"/>
    </row>
    <row r="171" spans="1:27">
      <c r="A171" s="155"/>
      <c r="B171" s="155"/>
      <c r="C171" s="155"/>
      <c r="D171" s="155"/>
      <c r="E171" s="155"/>
      <c r="F171" s="155"/>
      <c r="G171" s="155"/>
      <c r="H171" s="155"/>
      <c r="I171" s="155"/>
      <c r="J171" s="155"/>
      <c r="K171" s="155"/>
      <c r="L171" s="155"/>
      <c r="M171" s="155"/>
      <c r="N171" s="155"/>
      <c r="O171" s="155"/>
      <c r="P171" s="155"/>
      <c r="Q171" s="155"/>
      <c r="R171" s="155"/>
      <c r="S171" s="155"/>
      <c r="T171" s="155"/>
      <c r="U171" s="155"/>
      <c r="V171" s="155"/>
      <c r="W171" s="155"/>
      <c r="X171" s="155"/>
      <c r="Y171" s="155"/>
      <c r="Z171" s="155"/>
      <c r="AA171" s="155"/>
    </row>
    <row r="172" spans="1:27">
      <c r="A172" s="155"/>
      <c r="B172" s="155"/>
      <c r="C172" s="155"/>
      <c r="D172" s="155"/>
      <c r="E172" s="155"/>
      <c r="F172" s="155"/>
      <c r="G172" s="155"/>
      <c r="H172" s="155"/>
      <c r="I172" s="155"/>
      <c r="J172" s="155"/>
      <c r="K172" s="155"/>
      <c r="L172" s="155"/>
      <c r="M172" s="155"/>
      <c r="N172" s="155"/>
      <c r="O172" s="155"/>
      <c r="P172" s="155"/>
      <c r="Q172" s="155"/>
      <c r="R172" s="155"/>
      <c r="S172" s="155"/>
      <c r="T172" s="155"/>
      <c r="U172" s="155"/>
      <c r="V172" s="155"/>
      <c r="W172" s="155"/>
      <c r="X172" s="155"/>
      <c r="Y172" s="155"/>
      <c r="Z172" s="155"/>
      <c r="AA172" s="155"/>
    </row>
    <row r="173" spans="1:27">
      <c r="A173" s="155"/>
      <c r="B173" s="155"/>
      <c r="C173" s="155"/>
      <c r="D173" s="155"/>
      <c r="E173" s="155"/>
      <c r="F173" s="155"/>
      <c r="G173" s="155"/>
      <c r="H173" s="155"/>
      <c r="I173" s="155"/>
      <c r="J173" s="155"/>
      <c r="K173" s="155"/>
      <c r="L173" s="155"/>
      <c r="M173" s="155"/>
      <c r="N173" s="155"/>
      <c r="O173" s="155"/>
      <c r="P173" s="155"/>
      <c r="Q173" s="155"/>
      <c r="R173" s="155"/>
      <c r="S173" s="155"/>
      <c r="T173" s="155"/>
      <c r="U173" s="155"/>
      <c r="V173" s="155"/>
      <c r="W173" s="155"/>
      <c r="X173" s="155"/>
      <c r="Y173" s="155"/>
      <c r="Z173" s="155"/>
      <c r="AA173" s="155"/>
    </row>
    <row r="174" spans="1:27">
      <c r="A174" s="155"/>
      <c r="B174" s="155"/>
      <c r="C174" s="155"/>
      <c r="D174" s="155"/>
      <c r="E174" s="155"/>
      <c r="F174" s="155"/>
      <c r="G174" s="155"/>
      <c r="H174" s="155"/>
      <c r="I174" s="155"/>
      <c r="J174" s="155"/>
      <c r="K174" s="155"/>
      <c r="L174" s="155"/>
      <c r="M174" s="155"/>
      <c r="N174" s="155"/>
      <c r="O174" s="155"/>
      <c r="P174" s="155"/>
      <c r="Q174" s="155"/>
      <c r="R174" s="155"/>
      <c r="S174" s="155"/>
      <c r="T174" s="155"/>
      <c r="U174" s="155"/>
      <c r="V174" s="155"/>
      <c r="W174" s="155"/>
      <c r="X174" s="155"/>
      <c r="Y174" s="155"/>
      <c r="Z174" s="155"/>
      <c r="AA174" s="155"/>
    </row>
    <row r="175" spans="1:27">
      <c r="A175" s="155"/>
      <c r="B175" s="155"/>
      <c r="C175" s="155"/>
      <c r="D175" s="155"/>
      <c r="E175" s="155"/>
      <c r="F175" s="155"/>
      <c r="G175" s="155"/>
      <c r="H175" s="155"/>
      <c r="I175" s="155"/>
      <c r="J175" s="155"/>
      <c r="K175" s="155"/>
      <c r="L175" s="155"/>
      <c r="M175" s="155"/>
      <c r="N175" s="155"/>
      <c r="O175" s="155"/>
      <c r="P175" s="155"/>
      <c r="Q175" s="155"/>
      <c r="R175" s="155"/>
      <c r="S175" s="155"/>
      <c r="T175" s="155"/>
      <c r="U175" s="155"/>
      <c r="V175" s="155"/>
      <c r="W175" s="155"/>
      <c r="X175" s="155"/>
      <c r="Y175" s="155"/>
      <c r="Z175" s="155"/>
      <c r="AA175" s="155"/>
    </row>
    <row r="176" spans="1:27">
      <c r="A176" s="155"/>
      <c r="B176" s="155"/>
      <c r="C176" s="155"/>
      <c r="D176" s="155"/>
      <c r="E176" s="155"/>
      <c r="F176" s="155"/>
      <c r="G176" s="155"/>
      <c r="H176" s="155"/>
      <c r="I176" s="155"/>
      <c r="J176" s="155"/>
      <c r="K176" s="155"/>
      <c r="L176" s="155"/>
      <c r="M176" s="155"/>
      <c r="N176" s="155"/>
      <c r="O176" s="155"/>
      <c r="P176" s="155"/>
      <c r="Q176" s="155"/>
      <c r="R176" s="155"/>
      <c r="S176" s="155"/>
      <c r="T176" s="155"/>
      <c r="U176" s="155"/>
      <c r="V176" s="155"/>
      <c r="W176" s="155"/>
      <c r="X176" s="155"/>
      <c r="Y176" s="155"/>
      <c r="Z176" s="155"/>
      <c r="AA176" s="155"/>
    </row>
    <row r="177" spans="1:27">
      <c r="A177" s="155"/>
      <c r="B177" s="155"/>
      <c r="C177" s="155"/>
      <c r="D177" s="155"/>
      <c r="E177" s="155"/>
      <c r="F177" s="155"/>
      <c r="G177" s="155"/>
      <c r="H177" s="155"/>
      <c r="I177" s="155"/>
      <c r="J177" s="155"/>
      <c r="K177" s="155"/>
      <c r="L177" s="155"/>
      <c r="M177" s="155"/>
      <c r="N177" s="155"/>
      <c r="O177" s="155"/>
      <c r="P177" s="155"/>
      <c r="Q177" s="155"/>
      <c r="R177" s="155"/>
      <c r="S177" s="155"/>
      <c r="T177" s="155"/>
      <c r="U177" s="155"/>
      <c r="V177" s="155"/>
      <c r="W177" s="155"/>
      <c r="X177" s="155"/>
      <c r="Y177" s="155"/>
      <c r="Z177" s="155"/>
      <c r="AA177" s="155"/>
    </row>
    <row r="178" spans="1:27">
      <c r="A178" s="155"/>
      <c r="B178" s="155"/>
      <c r="C178" s="155"/>
      <c r="D178" s="155"/>
      <c r="E178" s="155"/>
      <c r="F178" s="155"/>
      <c r="G178" s="155"/>
      <c r="H178" s="155"/>
      <c r="I178" s="155"/>
      <c r="J178" s="155"/>
      <c r="K178" s="155"/>
      <c r="L178" s="155"/>
      <c r="M178" s="155"/>
      <c r="N178" s="155"/>
      <c r="O178" s="155"/>
      <c r="P178" s="155"/>
      <c r="Q178" s="155"/>
      <c r="R178" s="155"/>
      <c r="S178" s="155"/>
      <c r="T178" s="155"/>
      <c r="U178" s="155"/>
      <c r="V178" s="155"/>
      <c r="W178" s="155"/>
      <c r="X178" s="155"/>
      <c r="Y178" s="155"/>
      <c r="Z178" s="155"/>
      <c r="AA178" s="155"/>
    </row>
    <row r="179" spans="1:27">
      <c r="A179" s="155"/>
      <c r="B179" s="155"/>
      <c r="C179" s="155"/>
      <c r="D179" s="155"/>
      <c r="E179" s="155"/>
      <c r="F179" s="155"/>
      <c r="G179" s="155"/>
      <c r="H179" s="155"/>
      <c r="I179" s="155"/>
      <c r="J179" s="155"/>
      <c r="K179" s="155"/>
      <c r="L179" s="155"/>
      <c r="M179" s="155"/>
      <c r="N179" s="155"/>
      <c r="O179" s="155"/>
      <c r="P179" s="155"/>
      <c r="Q179" s="155"/>
      <c r="R179" s="155"/>
      <c r="S179" s="155"/>
      <c r="T179" s="155"/>
      <c r="U179" s="155"/>
      <c r="V179" s="155"/>
      <c r="W179" s="155"/>
      <c r="X179" s="155"/>
      <c r="Y179" s="155"/>
      <c r="Z179" s="155"/>
      <c r="AA179" s="155"/>
    </row>
    <row r="180" spans="1:27">
      <c r="A180" s="155"/>
      <c r="B180" s="155"/>
      <c r="C180" s="155"/>
      <c r="D180" s="155"/>
      <c r="E180" s="155"/>
      <c r="F180" s="155"/>
      <c r="G180" s="155"/>
      <c r="H180" s="155"/>
      <c r="I180" s="155"/>
      <c r="J180" s="155"/>
      <c r="K180" s="155"/>
      <c r="L180" s="155"/>
      <c r="M180" s="155"/>
      <c r="N180" s="155"/>
      <c r="O180" s="155"/>
      <c r="P180" s="155"/>
      <c r="Q180" s="155"/>
      <c r="R180" s="155"/>
      <c r="S180" s="155"/>
      <c r="T180" s="155"/>
      <c r="U180" s="155"/>
      <c r="V180" s="155"/>
      <c r="W180" s="155"/>
      <c r="X180" s="155"/>
      <c r="Y180" s="155"/>
      <c r="Z180" s="155"/>
      <c r="AA180" s="155"/>
    </row>
    <row r="181" spans="1:27">
      <c r="A181" s="155"/>
      <c r="B181" s="155"/>
      <c r="C181" s="155"/>
      <c r="D181" s="155"/>
      <c r="E181" s="155"/>
      <c r="F181" s="155"/>
      <c r="G181" s="155"/>
      <c r="H181" s="155"/>
      <c r="I181" s="155"/>
      <c r="J181" s="155"/>
      <c r="K181" s="155"/>
      <c r="L181" s="155"/>
      <c r="M181" s="155"/>
      <c r="N181" s="155"/>
      <c r="O181" s="155"/>
      <c r="P181" s="155"/>
      <c r="Q181" s="155"/>
      <c r="R181" s="155"/>
      <c r="S181" s="155"/>
      <c r="T181" s="155"/>
      <c r="U181" s="155"/>
      <c r="V181" s="155"/>
      <c r="W181" s="155"/>
      <c r="X181" s="155"/>
      <c r="Y181" s="155"/>
      <c r="Z181" s="155"/>
      <c r="AA181" s="155"/>
    </row>
    <row r="182" spans="1:27">
      <c r="A182" s="155"/>
      <c r="B182" s="155"/>
      <c r="C182" s="155"/>
      <c r="D182" s="155"/>
      <c r="E182" s="155"/>
      <c r="F182" s="155"/>
      <c r="G182" s="155"/>
      <c r="H182" s="155"/>
      <c r="I182" s="155"/>
      <c r="J182" s="155"/>
      <c r="K182" s="155"/>
      <c r="L182" s="155"/>
      <c r="M182" s="155"/>
      <c r="N182" s="155"/>
      <c r="O182" s="155"/>
      <c r="P182" s="155"/>
      <c r="Q182" s="155"/>
      <c r="R182" s="155"/>
      <c r="S182" s="155"/>
      <c r="T182" s="155"/>
      <c r="U182" s="155"/>
      <c r="V182" s="155"/>
      <c r="W182" s="155"/>
      <c r="X182" s="155"/>
      <c r="Y182" s="155"/>
      <c r="Z182" s="155"/>
      <c r="AA182" s="155"/>
    </row>
    <row r="183" spans="1:27">
      <c r="A183" s="155"/>
      <c r="B183" s="155"/>
      <c r="C183" s="155"/>
      <c r="D183" s="155"/>
      <c r="E183" s="155"/>
      <c r="F183" s="155"/>
      <c r="G183" s="155"/>
      <c r="H183" s="155"/>
      <c r="I183" s="155"/>
      <c r="J183" s="155"/>
      <c r="K183" s="155"/>
      <c r="L183" s="155"/>
      <c r="M183" s="155"/>
      <c r="N183" s="155"/>
      <c r="O183" s="155"/>
      <c r="P183" s="155"/>
      <c r="Q183" s="155"/>
      <c r="R183" s="155"/>
      <c r="S183" s="155"/>
      <c r="T183" s="155"/>
      <c r="U183" s="155"/>
      <c r="V183" s="155"/>
      <c r="W183" s="155"/>
      <c r="X183" s="155"/>
      <c r="Y183" s="155"/>
      <c r="Z183" s="155"/>
      <c r="AA183" s="155"/>
    </row>
    <row r="184" spans="1:27">
      <c r="A184" s="155"/>
      <c r="B184" s="155"/>
      <c r="C184" s="155"/>
      <c r="D184" s="155"/>
      <c r="E184" s="155"/>
      <c r="F184" s="155"/>
      <c r="G184" s="155"/>
      <c r="H184" s="155"/>
      <c r="I184" s="155"/>
      <c r="J184" s="155"/>
      <c r="K184" s="155"/>
      <c r="L184" s="155"/>
      <c r="M184" s="155"/>
      <c r="N184" s="155"/>
      <c r="O184" s="155"/>
      <c r="P184" s="155"/>
      <c r="Q184" s="155"/>
      <c r="R184" s="155"/>
      <c r="S184" s="155"/>
      <c r="T184" s="155"/>
      <c r="U184" s="155"/>
      <c r="V184" s="155"/>
      <c r="W184" s="155"/>
      <c r="X184" s="155"/>
      <c r="Y184" s="155"/>
      <c r="Z184" s="155"/>
      <c r="AA184" s="155"/>
    </row>
    <row r="185" spans="1:27">
      <c r="A185" s="155"/>
      <c r="B185" s="155"/>
      <c r="C185" s="155"/>
      <c r="D185" s="155"/>
      <c r="E185" s="155"/>
      <c r="F185" s="155"/>
      <c r="G185" s="155"/>
      <c r="H185" s="155"/>
      <c r="I185" s="155"/>
      <c r="J185" s="155"/>
      <c r="K185" s="155"/>
      <c r="L185" s="155"/>
      <c r="M185" s="155"/>
      <c r="N185" s="155"/>
      <c r="O185" s="155"/>
      <c r="P185" s="155"/>
      <c r="Q185" s="155"/>
      <c r="R185" s="155"/>
      <c r="S185" s="155"/>
      <c r="T185" s="155"/>
      <c r="U185" s="155"/>
      <c r="V185" s="155"/>
      <c r="W185" s="155"/>
      <c r="X185" s="155"/>
      <c r="Y185" s="155"/>
      <c r="Z185" s="155"/>
      <c r="AA185" s="155"/>
    </row>
    <row r="186" spans="1:27">
      <c r="A186" s="155"/>
      <c r="B186" s="155"/>
      <c r="C186" s="155"/>
      <c r="D186" s="155"/>
      <c r="E186" s="155"/>
      <c r="F186" s="155"/>
      <c r="G186" s="155"/>
      <c r="H186" s="155"/>
      <c r="I186" s="155"/>
      <c r="J186" s="155"/>
      <c r="K186" s="155"/>
      <c r="L186" s="155"/>
      <c r="M186" s="155"/>
      <c r="N186" s="155"/>
      <c r="O186" s="155"/>
      <c r="P186" s="155"/>
      <c r="Q186" s="155"/>
      <c r="R186" s="155"/>
      <c r="S186" s="155"/>
      <c r="T186" s="155"/>
      <c r="U186" s="155"/>
      <c r="V186" s="155"/>
      <c r="W186" s="155"/>
      <c r="X186" s="155"/>
      <c r="Y186" s="155"/>
      <c r="Z186" s="155"/>
      <c r="AA186" s="155"/>
    </row>
    <row r="187" spans="1:27">
      <c r="A187" s="155"/>
      <c r="B187" s="155"/>
      <c r="C187" s="155"/>
      <c r="D187" s="155"/>
      <c r="E187" s="155"/>
      <c r="F187" s="155"/>
      <c r="G187" s="155"/>
      <c r="H187" s="155"/>
      <c r="I187" s="155"/>
      <c r="J187" s="155"/>
      <c r="K187" s="155"/>
      <c r="L187" s="155"/>
      <c r="M187" s="155"/>
      <c r="N187" s="155"/>
      <c r="O187" s="155"/>
      <c r="P187" s="155"/>
      <c r="Q187" s="155"/>
      <c r="R187" s="155"/>
      <c r="S187" s="155"/>
      <c r="T187" s="155"/>
      <c r="U187" s="155"/>
      <c r="V187" s="155"/>
      <c r="W187" s="155"/>
      <c r="X187" s="155"/>
      <c r="Y187" s="155"/>
      <c r="Z187" s="155"/>
      <c r="AA187" s="155"/>
    </row>
    <row r="188" spans="1:27">
      <c r="A188" s="155"/>
      <c r="B188" s="155"/>
      <c r="C188" s="155"/>
      <c r="D188" s="155"/>
      <c r="E188" s="155"/>
      <c r="F188" s="155"/>
      <c r="G188" s="155"/>
      <c r="H188" s="155"/>
      <c r="I188" s="155"/>
      <c r="J188" s="155"/>
      <c r="K188" s="155"/>
      <c r="L188" s="155"/>
      <c r="M188" s="155"/>
      <c r="N188" s="155"/>
      <c r="O188" s="155"/>
      <c r="P188" s="155"/>
      <c r="Q188" s="155"/>
      <c r="R188" s="155"/>
      <c r="S188" s="155"/>
      <c r="T188" s="155"/>
      <c r="U188" s="155"/>
      <c r="V188" s="155"/>
      <c r="W188" s="155"/>
      <c r="X188" s="155"/>
      <c r="Y188" s="155"/>
      <c r="Z188" s="155"/>
      <c r="AA188" s="155"/>
    </row>
    <row r="189" spans="1:27">
      <c r="A189" s="155"/>
      <c r="B189" s="155"/>
      <c r="C189" s="155"/>
      <c r="D189" s="155"/>
      <c r="E189" s="155"/>
      <c r="F189" s="155"/>
      <c r="G189" s="155"/>
      <c r="H189" s="155"/>
      <c r="I189" s="155"/>
      <c r="J189" s="155"/>
      <c r="K189" s="155"/>
      <c r="L189" s="155"/>
      <c r="M189" s="155"/>
      <c r="N189" s="155"/>
      <c r="O189" s="155"/>
      <c r="P189" s="155"/>
      <c r="Q189" s="155"/>
      <c r="R189" s="155"/>
      <c r="S189" s="155"/>
      <c r="T189" s="155"/>
      <c r="U189" s="155"/>
      <c r="V189" s="155"/>
      <c r="W189" s="155"/>
      <c r="X189" s="155"/>
      <c r="Y189" s="155"/>
      <c r="Z189" s="155"/>
      <c r="AA189" s="155"/>
    </row>
    <row r="190" spans="1:27">
      <c r="A190" s="155"/>
      <c r="B190" s="155"/>
      <c r="C190" s="155"/>
      <c r="D190" s="155"/>
      <c r="E190" s="155"/>
      <c r="F190" s="155"/>
      <c r="G190" s="155"/>
      <c r="H190" s="155"/>
      <c r="I190" s="155"/>
      <c r="J190" s="155"/>
      <c r="K190" s="155"/>
      <c r="L190" s="155"/>
      <c r="M190" s="155"/>
      <c r="N190" s="155"/>
      <c r="O190" s="155"/>
      <c r="P190" s="155"/>
      <c r="Q190" s="155"/>
      <c r="R190" s="155"/>
      <c r="S190" s="155"/>
      <c r="T190" s="155"/>
      <c r="U190" s="155"/>
      <c r="V190" s="155"/>
      <c r="W190" s="155"/>
      <c r="X190" s="155"/>
      <c r="Y190" s="155"/>
      <c r="Z190" s="155"/>
      <c r="AA190" s="155"/>
    </row>
    <row r="191" spans="1:27">
      <c r="A191" s="155"/>
      <c r="B191" s="155"/>
      <c r="C191" s="155"/>
      <c r="D191" s="155"/>
      <c r="E191" s="155"/>
      <c r="F191" s="155"/>
      <c r="G191" s="155"/>
      <c r="H191" s="155"/>
      <c r="I191" s="155"/>
      <c r="J191" s="155"/>
      <c r="K191" s="155"/>
      <c r="L191" s="155"/>
      <c r="M191" s="155"/>
      <c r="N191" s="155"/>
      <c r="O191" s="155"/>
      <c r="P191" s="155"/>
      <c r="Q191" s="155"/>
      <c r="R191" s="155"/>
      <c r="S191" s="155"/>
      <c r="T191" s="155"/>
      <c r="U191" s="155"/>
      <c r="V191" s="155"/>
      <c r="W191" s="155"/>
      <c r="X191" s="155"/>
      <c r="Y191" s="155"/>
      <c r="Z191" s="155"/>
      <c r="AA191" s="155"/>
    </row>
    <row r="192" spans="1:27">
      <c r="A192" s="155"/>
      <c r="B192" s="155"/>
      <c r="C192" s="155"/>
      <c r="D192" s="155"/>
      <c r="E192" s="155"/>
      <c r="F192" s="155"/>
      <c r="G192" s="155"/>
      <c r="H192" s="155"/>
      <c r="I192" s="155"/>
      <c r="J192" s="155"/>
      <c r="K192" s="155"/>
      <c r="L192" s="155"/>
      <c r="M192" s="155"/>
      <c r="N192" s="155"/>
      <c r="O192" s="155"/>
      <c r="P192" s="155"/>
      <c r="Q192" s="155"/>
      <c r="R192" s="155"/>
      <c r="S192" s="155"/>
      <c r="T192" s="155"/>
      <c r="U192" s="155"/>
      <c r="V192" s="155"/>
      <c r="W192" s="155"/>
      <c r="X192" s="155"/>
      <c r="Y192" s="155"/>
      <c r="Z192" s="155"/>
      <c r="AA192" s="155"/>
    </row>
    <row r="193" spans="1:27">
      <c r="A193" s="155"/>
      <c r="B193" s="155"/>
      <c r="C193" s="155"/>
      <c r="D193" s="155"/>
      <c r="E193" s="155"/>
      <c r="F193" s="155"/>
      <c r="G193" s="155"/>
      <c r="H193" s="155"/>
      <c r="I193" s="155"/>
      <c r="J193" s="155"/>
      <c r="K193" s="155"/>
      <c r="L193" s="155"/>
      <c r="M193" s="155"/>
      <c r="N193" s="155"/>
      <c r="O193" s="155"/>
      <c r="P193" s="155"/>
      <c r="Q193" s="155"/>
      <c r="R193" s="155"/>
      <c r="S193" s="155"/>
      <c r="T193" s="155"/>
      <c r="U193" s="155"/>
      <c r="V193" s="155"/>
      <c r="W193" s="155"/>
      <c r="X193" s="155"/>
      <c r="Y193" s="155"/>
      <c r="Z193" s="155"/>
      <c r="AA193" s="155"/>
    </row>
    <row r="194" spans="1:27">
      <c r="A194" s="155"/>
      <c r="B194" s="155"/>
      <c r="C194" s="155"/>
      <c r="D194" s="155"/>
      <c r="E194" s="155"/>
      <c r="F194" s="155"/>
      <c r="G194" s="155"/>
      <c r="H194" s="155"/>
      <c r="I194" s="155"/>
      <c r="J194" s="155"/>
      <c r="K194" s="155"/>
      <c r="L194" s="155"/>
      <c r="M194" s="155"/>
      <c r="N194" s="155"/>
      <c r="O194" s="155"/>
      <c r="P194" s="155"/>
      <c r="Q194" s="155"/>
      <c r="R194" s="155"/>
      <c r="S194" s="155"/>
      <c r="T194" s="155"/>
      <c r="U194" s="155"/>
      <c r="V194" s="155"/>
      <c r="W194" s="155"/>
      <c r="X194" s="155"/>
      <c r="Y194" s="155"/>
      <c r="Z194" s="155"/>
      <c r="AA194" s="155"/>
    </row>
    <row r="195" spans="1:27">
      <c r="A195" s="155"/>
      <c r="B195" s="155"/>
      <c r="C195" s="155"/>
      <c r="D195" s="155"/>
      <c r="E195" s="155"/>
      <c r="F195" s="155"/>
      <c r="G195" s="155"/>
      <c r="H195" s="155"/>
      <c r="I195" s="155"/>
      <c r="J195" s="155"/>
      <c r="K195" s="155"/>
      <c r="L195" s="155"/>
      <c r="M195" s="155"/>
      <c r="N195" s="155"/>
      <c r="O195" s="155"/>
      <c r="P195" s="155"/>
      <c r="Q195" s="155"/>
      <c r="R195" s="155"/>
      <c r="S195" s="155"/>
      <c r="T195" s="155"/>
      <c r="U195" s="155"/>
      <c r="V195" s="155"/>
      <c r="W195" s="155"/>
      <c r="X195" s="155"/>
      <c r="Y195" s="155"/>
      <c r="Z195" s="155"/>
      <c r="AA195" s="155"/>
    </row>
    <row r="196" spans="1:27">
      <c r="A196" s="155"/>
      <c r="B196" s="155"/>
      <c r="C196" s="155"/>
      <c r="D196" s="155"/>
      <c r="E196" s="155"/>
      <c r="F196" s="155"/>
      <c r="G196" s="155"/>
      <c r="H196" s="155"/>
      <c r="I196" s="155"/>
      <c r="J196" s="155"/>
      <c r="K196" s="155"/>
      <c r="L196" s="155"/>
      <c r="M196" s="155"/>
      <c r="N196" s="155"/>
      <c r="O196" s="155"/>
      <c r="P196" s="155"/>
      <c r="Q196" s="155"/>
      <c r="R196" s="155"/>
      <c r="S196" s="155"/>
      <c r="T196" s="155"/>
      <c r="U196" s="155"/>
      <c r="V196" s="155"/>
      <c r="W196" s="155"/>
      <c r="X196" s="155"/>
      <c r="Y196" s="155"/>
      <c r="Z196" s="155"/>
      <c r="AA196" s="155"/>
    </row>
    <row r="197" spans="1:27">
      <c r="A197" s="155"/>
      <c r="B197" s="155"/>
      <c r="C197" s="155"/>
      <c r="D197" s="155"/>
      <c r="E197" s="155"/>
      <c r="F197" s="155"/>
      <c r="G197" s="155"/>
      <c r="H197" s="155"/>
      <c r="I197" s="155"/>
      <c r="J197" s="155"/>
      <c r="K197" s="155"/>
      <c r="L197" s="155"/>
      <c r="M197" s="155"/>
      <c r="N197" s="155"/>
      <c r="O197" s="155"/>
      <c r="P197" s="155"/>
      <c r="Q197" s="155"/>
      <c r="R197" s="155"/>
      <c r="S197" s="155"/>
      <c r="T197" s="155"/>
      <c r="U197" s="155"/>
      <c r="V197" s="155"/>
      <c r="W197" s="155"/>
      <c r="X197" s="155"/>
      <c r="Y197" s="155"/>
      <c r="Z197" s="155"/>
      <c r="AA197" s="155"/>
    </row>
    <row r="198" spans="1:27">
      <c r="A198" s="155"/>
      <c r="B198" s="155"/>
      <c r="C198" s="155"/>
      <c r="D198" s="155"/>
      <c r="E198" s="155"/>
      <c r="F198" s="155"/>
      <c r="G198" s="155"/>
      <c r="H198" s="155"/>
      <c r="I198" s="155"/>
      <c r="J198" s="155"/>
      <c r="K198" s="155"/>
      <c r="L198" s="155"/>
      <c r="M198" s="155"/>
      <c r="N198" s="155"/>
      <c r="O198" s="155"/>
      <c r="P198" s="155"/>
      <c r="Q198" s="155"/>
      <c r="R198" s="155"/>
      <c r="S198" s="155"/>
      <c r="T198" s="155"/>
      <c r="U198" s="155"/>
      <c r="V198" s="155"/>
      <c r="W198" s="155"/>
      <c r="X198" s="155"/>
      <c r="Y198" s="155"/>
      <c r="Z198" s="155"/>
      <c r="AA198" s="155"/>
    </row>
    <row r="199" spans="1:27">
      <c r="A199" s="155"/>
      <c r="B199" s="155"/>
      <c r="C199" s="155"/>
      <c r="D199" s="155"/>
      <c r="E199" s="155"/>
      <c r="F199" s="155"/>
      <c r="G199" s="155"/>
      <c r="H199" s="155"/>
      <c r="I199" s="155"/>
      <c r="J199" s="155"/>
      <c r="K199" s="155"/>
      <c r="L199" s="155"/>
      <c r="M199" s="155"/>
      <c r="N199" s="155"/>
      <c r="O199" s="155"/>
      <c r="P199" s="155"/>
      <c r="Q199" s="155"/>
      <c r="R199" s="155"/>
      <c r="S199" s="155"/>
      <c r="T199" s="155"/>
      <c r="U199" s="155"/>
      <c r="V199" s="155"/>
      <c r="W199" s="155"/>
      <c r="X199" s="155"/>
      <c r="Y199" s="155"/>
      <c r="Z199" s="155"/>
      <c r="AA199" s="155"/>
    </row>
    <row r="200" spans="1:27">
      <c r="A200" s="155"/>
      <c r="B200" s="155"/>
      <c r="C200" s="155"/>
      <c r="D200" s="155"/>
      <c r="E200" s="155"/>
      <c r="F200" s="155"/>
      <c r="G200" s="155"/>
      <c r="H200" s="155"/>
      <c r="I200" s="155"/>
      <c r="J200" s="155"/>
      <c r="K200" s="155"/>
      <c r="L200" s="155"/>
      <c r="M200" s="155"/>
      <c r="N200" s="155"/>
      <c r="O200" s="155"/>
      <c r="P200" s="155"/>
      <c r="Q200" s="155"/>
      <c r="R200" s="155"/>
      <c r="S200" s="155"/>
      <c r="T200" s="155"/>
      <c r="U200" s="155"/>
      <c r="V200" s="155"/>
      <c r="W200" s="155"/>
      <c r="X200" s="155"/>
      <c r="Y200" s="155"/>
      <c r="Z200" s="155"/>
      <c r="AA200" s="155"/>
    </row>
    <row r="201" spans="1:27">
      <c r="A201" s="155"/>
      <c r="B201" s="155"/>
      <c r="C201" s="155"/>
      <c r="D201" s="155"/>
      <c r="E201" s="155"/>
      <c r="F201" s="155"/>
      <c r="G201" s="155"/>
      <c r="H201" s="155"/>
      <c r="I201" s="155"/>
      <c r="J201" s="155"/>
      <c r="K201" s="155"/>
      <c r="L201" s="155"/>
      <c r="M201" s="155"/>
      <c r="N201" s="155"/>
      <c r="O201" s="155"/>
      <c r="P201" s="155"/>
      <c r="Q201" s="155"/>
      <c r="R201" s="155"/>
      <c r="S201" s="155"/>
      <c r="T201" s="155"/>
      <c r="U201" s="155"/>
      <c r="V201" s="155"/>
      <c r="W201" s="155"/>
      <c r="X201" s="155"/>
      <c r="Y201" s="155"/>
      <c r="Z201" s="155"/>
      <c r="AA201" s="155"/>
    </row>
    <row r="202" spans="1:27">
      <c r="A202" s="155"/>
      <c r="B202" s="155"/>
      <c r="C202" s="155"/>
      <c r="D202" s="155"/>
      <c r="E202" s="155"/>
      <c r="F202" s="155"/>
      <c r="G202" s="155"/>
      <c r="H202" s="155"/>
      <c r="I202" s="155"/>
      <c r="J202" s="155"/>
      <c r="K202" s="155"/>
      <c r="L202" s="155"/>
      <c r="M202" s="155"/>
      <c r="N202" s="155"/>
      <c r="O202" s="155"/>
      <c r="P202" s="155"/>
      <c r="Q202" s="155"/>
      <c r="R202" s="155"/>
      <c r="S202" s="155"/>
      <c r="T202" s="155"/>
      <c r="U202" s="155"/>
      <c r="V202" s="155"/>
      <c r="W202" s="155"/>
      <c r="X202" s="155"/>
      <c r="Y202" s="155"/>
      <c r="Z202" s="155"/>
      <c r="AA202" s="155"/>
    </row>
    <row r="203" spans="1:27">
      <c r="A203" s="155"/>
      <c r="B203" s="155"/>
      <c r="C203" s="155"/>
      <c r="D203" s="155"/>
      <c r="E203" s="155"/>
      <c r="F203" s="155"/>
      <c r="G203" s="155"/>
      <c r="H203" s="155"/>
      <c r="I203" s="155"/>
      <c r="J203" s="155"/>
      <c r="K203" s="155"/>
      <c r="L203" s="155"/>
      <c r="M203" s="155"/>
      <c r="N203" s="155"/>
      <c r="O203" s="155"/>
      <c r="P203" s="155"/>
      <c r="Q203" s="155"/>
      <c r="R203" s="155"/>
      <c r="S203" s="155"/>
      <c r="T203" s="155"/>
      <c r="U203" s="155"/>
      <c r="V203" s="155"/>
      <c r="W203" s="155"/>
      <c r="X203" s="155"/>
      <c r="Y203" s="155"/>
      <c r="Z203" s="155"/>
      <c r="AA203" s="155"/>
    </row>
    <row r="204" spans="1:27">
      <c r="A204" s="155"/>
      <c r="B204" s="155"/>
      <c r="C204" s="155"/>
      <c r="D204" s="155"/>
      <c r="E204" s="155"/>
      <c r="F204" s="155"/>
      <c r="G204" s="155"/>
      <c r="H204" s="155"/>
      <c r="I204" s="155"/>
      <c r="J204" s="155"/>
      <c r="K204" s="155"/>
      <c r="L204" s="155"/>
      <c r="M204" s="155"/>
      <c r="N204" s="155"/>
      <c r="O204" s="155"/>
      <c r="P204" s="155"/>
      <c r="Q204" s="155"/>
      <c r="R204" s="155"/>
      <c r="S204" s="155"/>
      <c r="T204" s="155"/>
      <c r="U204" s="155"/>
      <c r="V204" s="155"/>
      <c r="W204" s="155"/>
      <c r="X204" s="155"/>
      <c r="Y204" s="155"/>
      <c r="Z204" s="155"/>
      <c r="AA204" s="155"/>
    </row>
    <row r="205" spans="1:27">
      <c r="A205" s="155"/>
      <c r="B205" s="155"/>
      <c r="C205" s="155"/>
      <c r="D205" s="155"/>
      <c r="E205" s="155"/>
      <c r="F205" s="155"/>
      <c r="G205" s="155"/>
      <c r="H205" s="155"/>
      <c r="I205" s="155"/>
      <c r="J205" s="155"/>
      <c r="K205" s="155"/>
      <c r="L205" s="155"/>
      <c r="M205" s="155"/>
      <c r="N205" s="155"/>
      <c r="O205" s="155"/>
      <c r="P205" s="155"/>
      <c r="Q205" s="155"/>
      <c r="R205" s="155"/>
      <c r="S205" s="155"/>
      <c r="T205" s="155"/>
      <c r="U205" s="155"/>
      <c r="V205" s="155"/>
      <c r="W205" s="155"/>
      <c r="X205" s="155"/>
      <c r="Y205" s="155"/>
      <c r="Z205" s="155"/>
      <c r="AA205" s="155"/>
    </row>
    <row r="206" spans="1:27">
      <c r="A206" s="155"/>
      <c r="B206" s="155"/>
      <c r="C206" s="155"/>
      <c r="D206" s="155"/>
      <c r="E206" s="155"/>
      <c r="F206" s="155"/>
      <c r="G206" s="155"/>
      <c r="H206" s="155"/>
      <c r="I206" s="155"/>
      <c r="J206" s="155"/>
      <c r="K206" s="155"/>
      <c r="L206" s="155"/>
      <c r="M206" s="155"/>
      <c r="N206" s="155"/>
      <c r="O206" s="155"/>
      <c r="P206" s="155"/>
      <c r="Q206" s="155"/>
      <c r="R206" s="155"/>
      <c r="S206" s="155"/>
      <c r="T206" s="155"/>
      <c r="U206" s="155"/>
      <c r="V206" s="155"/>
      <c r="W206" s="155"/>
      <c r="X206" s="155"/>
      <c r="Y206" s="155"/>
      <c r="Z206" s="155"/>
      <c r="AA206" s="155"/>
    </row>
    <row r="207" spans="1:27">
      <c r="A207" s="155"/>
      <c r="B207" s="155"/>
      <c r="C207" s="155"/>
      <c r="D207" s="155"/>
      <c r="E207" s="155"/>
      <c r="F207" s="155"/>
      <c r="G207" s="155"/>
      <c r="H207" s="155"/>
      <c r="I207" s="155"/>
      <c r="J207" s="155"/>
      <c r="K207" s="155"/>
      <c r="L207" s="155"/>
      <c r="M207" s="155"/>
      <c r="N207" s="155"/>
      <c r="O207" s="155"/>
      <c r="P207" s="155"/>
      <c r="Q207" s="155"/>
      <c r="R207" s="155"/>
      <c r="S207" s="155"/>
      <c r="T207" s="155"/>
      <c r="U207" s="155"/>
      <c r="V207" s="155"/>
      <c r="W207" s="155"/>
      <c r="X207" s="155"/>
      <c r="Y207" s="155"/>
      <c r="Z207" s="155"/>
      <c r="AA207" s="155"/>
    </row>
    <row r="208" spans="1:27">
      <c r="A208" s="155"/>
      <c r="B208" s="155"/>
      <c r="C208" s="155"/>
      <c r="D208" s="155"/>
      <c r="E208" s="155"/>
      <c r="F208" s="155"/>
      <c r="G208" s="155"/>
      <c r="H208" s="155"/>
      <c r="I208" s="155"/>
      <c r="J208" s="155"/>
      <c r="K208" s="155"/>
      <c r="L208" s="155"/>
      <c r="M208" s="155"/>
      <c r="N208" s="155"/>
      <c r="O208" s="155"/>
      <c r="P208" s="155"/>
      <c r="Q208" s="155"/>
      <c r="R208" s="155"/>
      <c r="S208" s="155"/>
      <c r="T208" s="155"/>
      <c r="U208" s="155"/>
      <c r="V208" s="155"/>
      <c r="W208" s="155"/>
      <c r="X208" s="155"/>
      <c r="Y208" s="155"/>
      <c r="Z208" s="155"/>
      <c r="AA208" s="155"/>
    </row>
    <row r="209" spans="1:27">
      <c r="A209" s="155"/>
      <c r="B209" s="155"/>
      <c r="C209" s="155"/>
      <c r="D209" s="155"/>
      <c r="E209" s="155"/>
      <c r="F209" s="155"/>
      <c r="G209" s="155"/>
      <c r="H209" s="155"/>
      <c r="I209" s="155"/>
      <c r="J209" s="155"/>
      <c r="K209" s="155"/>
      <c r="L209" s="155"/>
      <c r="M209" s="155"/>
      <c r="N209" s="155"/>
      <c r="O209" s="155"/>
      <c r="P209" s="155"/>
      <c r="Q209" s="155"/>
      <c r="R209" s="155"/>
      <c r="S209" s="155"/>
      <c r="T209" s="155"/>
      <c r="U209" s="155"/>
      <c r="V209" s="155"/>
      <c r="W209" s="155"/>
      <c r="X209" s="155"/>
      <c r="Y209" s="155"/>
      <c r="Z209" s="155"/>
      <c r="AA209" s="155"/>
    </row>
    <row r="210" spans="1:27">
      <c r="A210" s="155"/>
      <c r="B210" s="155"/>
      <c r="C210" s="155"/>
      <c r="D210" s="155"/>
      <c r="E210" s="155"/>
      <c r="F210" s="155"/>
      <c r="G210" s="155"/>
      <c r="H210" s="155"/>
      <c r="I210" s="155"/>
      <c r="J210" s="155"/>
      <c r="K210" s="155"/>
      <c r="L210" s="155"/>
      <c r="M210" s="155"/>
      <c r="N210" s="155"/>
      <c r="O210" s="155"/>
      <c r="P210" s="155"/>
      <c r="Q210" s="155"/>
      <c r="R210" s="155"/>
      <c r="S210" s="155"/>
      <c r="T210" s="155"/>
      <c r="U210" s="155"/>
      <c r="V210" s="155"/>
      <c r="W210" s="155"/>
      <c r="X210" s="155"/>
      <c r="Y210" s="155"/>
      <c r="Z210" s="155"/>
      <c r="AA210" s="155"/>
    </row>
    <row r="211" spans="1:27">
      <c r="A211" s="155"/>
      <c r="B211" s="155"/>
      <c r="C211" s="155"/>
      <c r="D211" s="155"/>
      <c r="E211" s="155"/>
      <c r="F211" s="155"/>
      <c r="G211" s="155"/>
      <c r="H211" s="155"/>
      <c r="I211" s="155"/>
      <c r="J211" s="155"/>
      <c r="K211" s="155"/>
      <c r="L211" s="155"/>
      <c r="M211" s="155"/>
      <c r="N211" s="155"/>
      <c r="O211" s="155"/>
      <c r="P211" s="155"/>
      <c r="Q211" s="155"/>
      <c r="R211" s="155"/>
      <c r="S211" s="155"/>
      <c r="T211" s="155"/>
      <c r="U211" s="155"/>
      <c r="V211" s="155"/>
      <c r="W211" s="155"/>
      <c r="X211" s="155"/>
      <c r="Y211" s="155"/>
      <c r="Z211" s="155"/>
      <c r="AA211" s="155"/>
    </row>
    <row r="212" spans="1:27">
      <c r="A212" s="155"/>
      <c r="B212" s="155"/>
      <c r="C212" s="155"/>
      <c r="D212" s="155"/>
      <c r="E212" s="155"/>
      <c r="F212" s="155"/>
      <c r="G212" s="155"/>
      <c r="H212" s="155"/>
      <c r="I212" s="155"/>
      <c r="J212" s="155"/>
      <c r="K212" s="155"/>
      <c r="L212" s="155"/>
      <c r="M212" s="155"/>
      <c r="N212" s="155"/>
      <c r="O212" s="155"/>
      <c r="P212" s="155"/>
      <c r="Q212" s="155"/>
      <c r="R212" s="155"/>
      <c r="S212" s="155"/>
      <c r="T212" s="155"/>
      <c r="U212" s="155"/>
      <c r="V212" s="155"/>
      <c r="W212" s="155"/>
      <c r="X212" s="155"/>
      <c r="Y212" s="155"/>
      <c r="Z212" s="155"/>
      <c r="AA212" s="155"/>
    </row>
    <row r="213" spans="1:27">
      <c r="A213" s="155"/>
      <c r="B213" s="155"/>
      <c r="C213" s="155"/>
      <c r="D213" s="155"/>
      <c r="E213" s="155"/>
      <c r="F213" s="155"/>
      <c r="G213" s="155"/>
      <c r="H213" s="155"/>
      <c r="I213" s="155"/>
      <c r="J213" s="155"/>
      <c r="K213" s="155"/>
      <c r="L213" s="155"/>
      <c r="M213" s="155"/>
      <c r="N213" s="155"/>
      <c r="O213" s="155"/>
      <c r="P213" s="155"/>
      <c r="Q213" s="155"/>
      <c r="R213" s="155"/>
      <c r="S213" s="155"/>
      <c r="T213" s="155"/>
      <c r="U213" s="155"/>
      <c r="V213" s="155"/>
      <c r="W213" s="155"/>
      <c r="X213" s="155"/>
      <c r="Y213" s="155"/>
      <c r="Z213" s="155"/>
      <c r="AA213" s="155"/>
    </row>
    <row r="214" spans="1:27">
      <c r="A214" s="155"/>
      <c r="B214" s="155"/>
      <c r="C214" s="155"/>
      <c r="D214" s="155"/>
      <c r="E214" s="155"/>
      <c r="F214" s="155"/>
      <c r="G214" s="155"/>
      <c r="H214" s="155"/>
      <c r="I214" s="155"/>
      <c r="J214" s="155"/>
      <c r="K214" s="155"/>
      <c r="L214" s="155"/>
      <c r="M214" s="155"/>
      <c r="N214" s="155"/>
      <c r="O214" s="155"/>
      <c r="P214" s="155"/>
      <c r="Q214" s="155"/>
      <c r="R214" s="155"/>
      <c r="S214" s="155"/>
      <c r="T214" s="155"/>
      <c r="U214" s="155"/>
      <c r="V214" s="155"/>
      <c r="W214" s="155"/>
      <c r="X214" s="155"/>
      <c r="Y214" s="155"/>
      <c r="Z214" s="155"/>
      <c r="AA214" s="155"/>
    </row>
    <row r="215" spans="1:27">
      <c r="A215" s="155"/>
      <c r="B215" s="155"/>
      <c r="C215" s="155"/>
      <c r="D215" s="155"/>
      <c r="E215" s="155"/>
      <c r="F215" s="155"/>
      <c r="G215" s="155"/>
      <c r="H215" s="155"/>
      <c r="I215" s="155"/>
      <c r="J215" s="155"/>
      <c r="K215" s="155"/>
      <c r="L215" s="155"/>
      <c r="M215" s="155"/>
      <c r="N215" s="155"/>
      <c r="O215" s="155"/>
      <c r="P215" s="155"/>
      <c r="Q215" s="155"/>
      <c r="R215" s="155"/>
      <c r="S215" s="155"/>
      <c r="T215" s="155"/>
      <c r="U215" s="155"/>
      <c r="V215" s="155"/>
      <c r="W215" s="155"/>
      <c r="X215" s="155"/>
      <c r="Y215" s="155"/>
      <c r="Z215" s="155"/>
      <c r="AA215" s="155"/>
    </row>
    <row r="216" spans="1:27">
      <c r="A216" s="155"/>
      <c r="B216" s="155"/>
      <c r="C216" s="155"/>
      <c r="D216" s="155"/>
      <c r="E216" s="155"/>
      <c r="F216" s="155"/>
      <c r="G216" s="155"/>
      <c r="H216" s="155"/>
      <c r="I216" s="155"/>
      <c r="J216" s="155"/>
      <c r="K216" s="155"/>
      <c r="L216" s="155"/>
      <c r="M216" s="155"/>
      <c r="N216" s="155"/>
      <c r="O216" s="155"/>
      <c r="P216" s="155"/>
      <c r="Q216" s="155"/>
      <c r="R216" s="155"/>
      <c r="S216" s="155"/>
      <c r="T216" s="155"/>
      <c r="U216" s="155"/>
      <c r="V216" s="155"/>
      <c r="W216" s="155"/>
      <c r="X216" s="155"/>
      <c r="Y216" s="155"/>
      <c r="Z216" s="155"/>
      <c r="AA216" s="155"/>
    </row>
    <row r="217" spans="1:27">
      <c r="A217" s="155"/>
      <c r="B217" s="155"/>
      <c r="C217" s="155"/>
      <c r="D217" s="155"/>
      <c r="E217" s="155"/>
      <c r="F217" s="155"/>
      <c r="G217" s="155"/>
      <c r="H217" s="155"/>
      <c r="I217" s="155"/>
      <c r="J217" s="155"/>
      <c r="K217" s="155"/>
      <c r="L217" s="155"/>
      <c r="M217" s="155"/>
      <c r="N217" s="155"/>
      <c r="O217" s="155"/>
      <c r="P217" s="155"/>
      <c r="Q217" s="155"/>
      <c r="R217" s="155"/>
      <c r="S217" s="155"/>
      <c r="T217" s="155"/>
      <c r="U217" s="155"/>
      <c r="V217" s="155"/>
      <c r="W217" s="155"/>
      <c r="X217" s="155"/>
      <c r="Y217" s="155"/>
      <c r="Z217" s="155"/>
      <c r="AA217" s="155"/>
    </row>
    <row r="218" spans="1:27">
      <c r="A218" s="155"/>
      <c r="B218" s="155"/>
      <c r="C218" s="155"/>
      <c r="D218" s="155"/>
      <c r="E218" s="155"/>
      <c r="F218" s="155"/>
      <c r="G218" s="155"/>
      <c r="H218" s="155"/>
      <c r="I218" s="155"/>
      <c r="J218" s="155"/>
      <c r="K218" s="155"/>
      <c r="L218" s="155"/>
      <c r="M218" s="155"/>
      <c r="N218" s="155"/>
      <c r="O218" s="155"/>
      <c r="P218" s="155"/>
      <c r="Q218" s="155"/>
      <c r="R218" s="155"/>
      <c r="S218" s="155"/>
      <c r="T218" s="155"/>
      <c r="U218" s="155"/>
      <c r="V218" s="155"/>
      <c r="W218" s="155"/>
      <c r="X218" s="155"/>
      <c r="Y218" s="155"/>
      <c r="Z218" s="155"/>
      <c r="AA218" s="155"/>
    </row>
    <row r="219" spans="1:27">
      <c r="A219" s="155"/>
      <c r="B219" s="155"/>
      <c r="C219" s="155"/>
      <c r="D219" s="155"/>
      <c r="E219" s="155"/>
      <c r="F219" s="155"/>
      <c r="G219" s="155"/>
      <c r="H219" s="155"/>
      <c r="I219" s="155"/>
      <c r="J219" s="155"/>
      <c r="K219" s="155"/>
      <c r="L219" s="155"/>
      <c r="M219" s="155"/>
      <c r="N219" s="155"/>
      <c r="O219" s="155"/>
      <c r="P219" s="155"/>
      <c r="Q219" s="155"/>
      <c r="R219" s="155"/>
      <c r="S219" s="155"/>
      <c r="T219" s="155"/>
      <c r="U219" s="155"/>
      <c r="V219" s="155"/>
      <c r="W219" s="155"/>
      <c r="X219" s="155"/>
      <c r="Y219" s="155"/>
      <c r="Z219" s="155"/>
      <c r="AA219" s="155"/>
    </row>
    <row r="220" spans="1:27">
      <c r="A220" s="155"/>
      <c r="B220" s="155"/>
      <c r="C220" s="155"/>
      <c r="D220" s="155"/>
      <c r="E220" s="155"/>
      <c r="F220" s="155"/>
      <c r="G220" s="155"/>
      <c r="H220" s="155"/>
      <c r="I220" s="155"/>
      <c r="J220" s="155"/>
      <c r="K220" s="155"/>
      <c r="L220" s="155"/>
      <c r="M220" s="155"/>
      <c r="N220" s="155"/>
      <c r="O220" s="155"/>
      <c r="P220" s="155"/>
      <c r="Q220" s="155"/>
      <c r="R220" s="155"/>
      <c r="S220" s="155"/>
      <c r="T220" s="155"/>
      <c r="U220" s="155"/>
      <c r="V220" s="155"/>
      <c r="W220" s="155"/>
      <c r="X220" s="155"/>
      <c r="Y220" s="155"/>
      <c r="Z220" s="155"/>
      <c r="AA220" s="155"/>
    </row>
    <row r="221" spans="1:27">
      <c r="A221" s="155"/>
      <c r="B221" s="155"/>
      <c r="C221" s="155"/>
      <c r="D221" s="155"/>
      <c r="E221" s="155"/>
      <c r="F221" s="155"/>
      <c r="G221" s="155"/>
      <c r="H221" s="155"/>
      <c r="I221" s="155"/>
      <c r="J221" s="155"/>
      <c r="K221" s="155"/>
      <c r="L221" s="155"/>
      <c r="M221" s="155"/>
      <c r="N221" s="155"/>
      <c r="O221" s="155"/>
      <c r="P221" s="155"/>
      <c r="Q221" s="155"/>
      <c r="R221" s="155"/>
      <c r="S221" s="155"/>
      <c r="T221" s="155"/>
      <c r="U221" s="155"/>
      <c r="V221" s="155"/>
      <c r="W221" s="155"/>
      <c r="X221" s="155"/>
      <c r="Y221" s="155"/>
      <c r="Z221" s="155"/>
      <c r="AA221" s="155"/>
    </row>
    <row r="222" spans="1:27">
      <c r="A222" s="155"/>
      <c r="B222" s="155"/>
      <c r="C222" s="155"/>
      <c r="D222" s="155"/>
      <c r="E222" s="155"/>
      <c r="F222" s="155"/>
      <c r="G222" s="155"/>
      <c r="H222" s="155"/>
      <c r="I222" s="155"/>
      <c r="J222" s="155"/>
      <c r="K222" s="155"/>
      <c r="L222" s="155"/>
      <c r="M222" s="155"/>
      <c r="N222" s="155"/>
      <c r="O222" s="155"/>
      <c r="P222" s="155"/>
      <c r="Q222" s="155"/>
      <c r="R222" s="155"/>
      <c r="S222" s="155"/>
      <c r="T222" s="155"/>
      <c r="U222" s="155"/>
      <c r="V222" s="155"/>
      <c r="W222" s="155"/>
      <c r="X222" s="155"/>
      <c r="Y222" s="155"/>
      <c r="Z222" s="155"/>
      <c r="AA222" s="155"/>
    </row>
    <row r="223" spans="1:27">
      <c r="A223" s="155"/>
      <c r="B223" s="155"/>
      <c r="C223" s="155"/>
      <c r="D223" s="155"/>
      <c r="E223" s="155"/>
      <c r="F223" s="155"/>
      <c r="G223" s="155"/>
      <c r="H223" s="155"/>
      <c r="I223" s="155"/>
      <c r="J223" s="155"/>
      <c r="K223" s="155"/>
      <c r="L223" s="155"/>
      <c r="M223" s="155"/>
      <c r="N223" s="155"/>
      <c r="O223" s="155"/>
      <c r="P223" s="155"/>
      <c r="Q223" s="155"/>
      <c r="R223" s="155"/>
      <c r="S223" s="155"/>
      <c r="T223" s="155"/>
      <c r="U223" s="155"/>
      <c r="V223" s="155"/>
      <c r="W223" s="155"/>
      <c r="X223" s="155"/>
      <c r="Y223" s="155"/>
      <c r="Z223" s="155"/>
      <c r="AA223" s="155"/>
    </row>
    <row r="224" spans="1:27">
      <c r="A224" s="155"/>
      <c r="B224" s="155"/>
      <c r="C224" s="155"/>
      <c r="D224" s="155"/>
      <c r="E224" s="155"/>
      <c r="F224" s="155"/>
      <c r="G224" s="155"/>
      <c r="H224" s="155"/>
      <c r="I224" s="155"/>
      <c r="J224" s="155"/>
      <c r="K224" s="155"/>
      <c r="L224" s="155"/>
      <c r="M224" s="155"/>
      <c r="N224" s="155"/>
      <c r="O224" s="155"/>
      <c r="P224" s="155"/>
      <c r="Q224" s="155"/>
      <c r="R224" s="155"/>
      <c r="S224" s="155"/>
      <c r="T224" s="155"/>
      <c r="U224" s="155"/>
      <c r="V224" s="155"/>
      <c r="W224" s="155"/>
      <c r="X224" s="155"/>
      <c r="Y224" s="155"/>
      <c r="Z224" s="155"/>
      <c r="AA224" s="155"/>
    </row>
    <row r="225" spans="1:27">
      <c r="A225" s="155"/>
      <c r="B225" s="155"/>
      <c r="C225" s="155"/>
      <c r="D225" s="155"/>
      <c r="E225" s="155"/>
      <c r="F225" s="155"/>
      <c r="G225" s="155"/>
      <c r="H225" s="155"/>
      <c r="I225" s="155"/>
      <c r="J225" s="155"/>
      <c r="K225" s="155"/>
      <c r="L225" s="155"/>
      <c r="M225" s="155"/>
      <c r="N225" s="155"/>
      <c r="O225" s="155"/>
      <c r="P225" s="155"/>
      <c r="Q225" s="155"/>
      <c r="R225" s="155"/>
      <c r="S225" s="155"/>
      <c r="T225" s="155"/>
      <c r="U225" s="155"/>
      <c r="V225" s="155"/>
      <c r="W225" s="155"/>
      <c r="X225" s="155"/>
      <c r="Y225" s="155"/>
      <c r="Z225" s="155"/>
      <c r="AA225" s="155"/>
    </row>
    <row r="226" spans="1:27">
      <c r="A226" s="155"/>
      <c r="B226" s="155"/>
      <c r="C226" s="155"/>
      <c r="D226" s="155"/>
      <c r="E226" s="155"/>
      <c r="F226" s="155"/>
      <c r="G226" s="155"/>
      <c r="H226" s="155"/>
      <c r="I226" s="155"/>
      <c r="J226" s="155"/>
      <c r="K226" s="155"/>
      <c r="L226" s="155"/>
      <c r="M226" s="155"/>
      <c r="N226" s="155"/>
      <c r="O226" s="155"/>
      <c r="P226" s="155"/>
      <c r="Q226" s="155"/>
      <c r="R226" s="155"/>
      <c r="S226" s="155"/>
      <c r="T226" s="155"/>
      <c r="U226" s="155"/>
      <c r="V226" s="155"/>
      <c r="W226" s="155"/>
      <c r="X226" s="155"/>
      <c r="Y226" s="155"/>
      <c r="Z226" s="155"/>
      <c r="AA226" s="155"/>
    </row>
    <row r="227" spans="1:27">
      <c r="A227" s="155"/>
      <c r="B227" s="155"/>
      <c r="C227" s="155"/>
      <c r="D227" s="155"/>
      <c r="E227" s="155"/>
      <c r="F227" s="155"/>
      <c r="G227" s="155"/>
      <c r="H227" s="155"/>
      <c r="I227" s="155"/>
      <c r="J227" s="155"/>
      <c r="K227" s="155"/>
      <c r="L227" s="155"/>
      <c r="M227" s="155"/>
      <c r="N227" s="155"/>
      <c r="O227" s="155"/>
      <c r="P227" s="155"/>
      <c r="Q227" s="155"/>
      <c r="R227" s="155"/>
      <c r="S227" s="155"/>
      <c r="T227" s="155"/>
      <c r="U227" s="155"/>
      <c r="V227" s="155"/>
      <c r="W227" s="155"/>
      <c r="X227" s="155"/>
      <c r="Y227" s="155"/>
      <c r="Z227" s="155"/>
      <c r="AA227" s="155"/>
    </row>
    <row r="228" spans="1:27">
      <c r="A228" s="155"/>
      <c r="B228" s="155"/>
      <c r="C228" s="155"/>
      <c r="D228" s="155"/>
      <c r="E228" s="155"/>
      <c r="F228" s="155"/>
      <c r="G228" s="155"/>
      <c r="H228" s="155"/>
      <c r="I228" s="155"/>
      <c r="J228" s="155"/>
      <c r="K228" s="155"/>
      <c r="L228" s="155"/>
      <c r="M228" s="155"/>
      <c r="N228" s="155"/>
      <c r="O228" s="155"/>
      <c r="P228" s="155"/>
      <c r="Q228" s="155"/>
      <c r="R228" s="155"/>
      <c r="S228" s="155"/>
      <c r="T228" s="155"/>
      <c r="U228" s="155"/>
      <c r="V228" s="155"/>
      <c r="W228" s="155"/>
      <c r="X228" s="155"/>
      <c r="Y228" s="155"/>
      <c r="Z228" s="155"/>
      <c r="AA228" s="155"/>
    </row>
    <row r="229" spans="1:27">
      <c r="A229" s="155"/>
      <c r="B229" s="155"/>
      <c r="C229" s="155"/>
      <c r="D229" s="155"/>
      <c r="E229" s="155"/>
      <c r="F229" s="155"/>
      <c r="G229" s="155"/>
      <c r="H229" s="155"/>
      <c r="I229" s="155"/>
      <c r="J229" s="155"/>
      <c r="K229" s="155"/>
      <c r="L229" s="155"/>
      <c r="M229" s="155"/>
      <c r="N229" s="155"/>
      <c r="O229" s="155"/>
      <c r="P229" s="155"/>
      <c r="Q229" s="155"/>
      <c r="R229" s="155"/>
      <c r="S229" s="155"/>
      <c r="T229" s="155"/>
      <c r="U229" s="155"/>
      <c r="V229" s="155"/>
      <c r="W229" s="155"/>
      <c r="X229" s="155"/>
      <c r="Y229" s="155"/>
      <c r="Z229" s="155"/>
      <c r="AA229" s="155"/>
    </row>
    <row r="230" spans="1:27">
      <c r="A230" s="155"/>
      <c r="B230" s="155"/>
      <c r="C230" s="155"/>
      <c r="D230" s="155"/>
      <c r="E230" s="155"/>
      <c r="F230" s="155"/>
      <c r="G230" s="155"/>
      <c r="H230" s="155"/>
      <c r="I230" s="155"/>
      <c r="J230" s="155"/>
      <c r="K230" s="155"/>
      <c r="L230" s="155"/>
      <c r="M230" s="155"/>
      <c r="N230" s="155"/>
      <c r="O230" s="155"/>
      <c r="P230" s="155"/>
      <c r="Q230" s="155"/>
      <c r="R230" s="155"/>
      <c r="S230" s="155"/>
      <c r="T230" s="155"/>
      <c r="U230" s="155"/>
      <c r="V230" s="155"/>
      <c r="W230" s="155"/>
      <c r="X230" s="155"/>
      <c r="Y230" s="155"/>
      <c r="Z230" s="155"/>
      <c r="AA230" s="155"/>
    </row>
    <row r="231" spans="1:27">
      <c r="A231" s="155"/>
      <c r="B231" s="155"/>
      <c r="C231" s="155"/>
      <c r="D231" s="155"/>
      <c r="E231" s="155"/>
      <c r="F231" s="155"/>
      <c r="G231" s="155"/>
      <c r="H231" s="155"/>
      <c r="I231" s="155"/>
      <c r="J231" s="155"/>
      <c r="K231" s="155"/>
      <c r="L231" s="155"/>
      <c r="M231" s="155"/>
      <c r="N231" s="155"/>
      <c r="O231" s="155"/>
      <c r="P231" s="155"/>
      <c r="Q231" s="155"/>
      <c r="R231" s="155"/>
      <c r="S231" s="155"/>
      <c r="T231" s="155"/>
      <c r="U231" s="155"/>
      <c r="V231" s="155"/>
      <c r="W231" s="155"/>
      <c r="X231" s="155"/>
      <c r="Y231" s="155"/>
      <c r="Z231" s="155"/>
      <c r="AA231" s="155"/>
    </row>
  </sheetData>
  <mergeCells count="2">
    <mergeCell ref="A29:K29"/>
    <mergeCell ref="A28:K2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rgb="FF0770BE"/>
  </sheetPr>
  <dimension ref="A1:S113"/>
  <sheetViews>
    <sheetView zoomScale="82" workbookViewId="0">
      <selection sqref="A1:K1"/>
    </sheetView>
  </sheetViews>
  <sheetFormatPr baseColWidth="10" defaultRowHeight="18"/>
  <sheetData>
    <row r="1" spans="1:19">
      <c r="A1" s="152" t="s">
        <v>381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61"/>
    </row>
    <row r="2" spans="1:19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61"/>
    </row>
    <row r="3" spans="1:19">
      <c r="A3" s="153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61"/>
    </row>
    <row r="4" spans="1:19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61"/>
    </row>
    <row r="5" spans="1:19">
      <c r="A5" s="153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61"/>
    </row>
    <row r="6" spans="1:19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61"/>
    </row>
    <row r="7" spans="1:19">
      <c r="A7" s="153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61"/>
    </row>
    <row r="8" spans="1:19">
      <c r="A8" s="153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61"/>
    </row>
    <row r="9" spans="1:19">
      <c r="A9" s="153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61"/>
    </row>
    <row r="10" spans="1:19">
      <c r="A10" s="153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61"/>
    </row>
    <row r="11" spans="1:19">
      <c r="A11" s="153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61"/>
    </row>
    <row r="12" spans="1:19">
      <c r="A12" s="153"/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61"/>
    </row>
    <row r="13" spans="1:19">
      <c r="A13" s="153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61"/>
    </row>
    <row r="14" spans="1:19">
      <c r="A14" s="153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61"/>
    </row>
    <row r="15" spans="1:19">
      <c r="A15" s="153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61"/>
    </row>
    <row r="16" spans="1:19">
      <c r="A16" s="153"/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61"/>
    </row>
    <row r="17" spans="1:19">
      <c r="A17" s="153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61"/>
    </row>
    <row r="18" spans="1:19">
      <c r="A18" s="153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61"/>
    </row>
    <row r="19" spans="1:19">
      <c r="A19" s="153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61"/>
    </row>
    <row r="20" spans="1:19">
      <c r="A20" s="153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61"/>
    </row>
    <row r="21" spans="1:19">
      <c r="A21" s="153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61"/>
    </row>
    <row r="22" spans="1:19">
      <c r="A22" s="153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61"/>
    </row>
    <row r="23" spans="1:19">
      <c r="A23" s="153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61"/>
    </row>
    <row r="24" spans="1:19">
      <c r="A24" s="153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61"/>
    </row>
    <row r="25" spans="1:19">
      <c r="A25" s="153"/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61"/>
    </row>
    <row r="26" spans="1:19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61"/>
    </row>
    <row r="27" spans="1:19" s="61" customFormat="1">
      <c r="A27" s="183" t="s">
        <v>365</v>
      </c>
      <c r="B27" s="183"/>
      <c r="C27" s="183"/>
      <c r="D27" s="183"/>
      <c r="E27" s="183"/>
      <c r="F27" s="69"/>
      <c r="G27" s="69"/>
      <c r="M27" s="182"/>
    </row>
    <row r="28" spans="1:19">
      <c r="A28" s="229" t="s">
        <v>380</v>
      </c>
      <c r="B28" s="229"/>
      <c r="C28" s="229"/>
      <c r="D28" s="229"/>
      <c r="E28" s="229"/>
      <c r="F28" s="229"/>
      <c r="G28" s="229"/>
      <c r="H28" s="229"/>
      <c r="I28" s="229"/>
      <c r="J28" s="229"/>
      <c r="K28" s="229"/>
      <c r="L28" s="153"/>
      <c r="M28" s="153"/>
      <c r="N28" s="153"/>
      <c r="O28" s="153"/>
      <c r="P28" s="153"/>
      <c r="Q28" s="153"/>
      <c r="R28" s="153"/>
      <c r="S28" s="61"/>
    </row>
    <row r="29" spans="1:19">
      <c r="A29" s="229" t="s">
        <v>69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29"/>
      <c r="L29" s="153"/>
      <c r="M29" s="153"/>
      <c r="N29" s="153"/>
      <c r="O29" s="153"/>
      <c r="P29" s="153"/>
      <c r="Q29" s="153"/>
      <c r="R29" s="153"/>
      <c r="S29" s="61"/>
    </row>
    <row r="30" spans="1:19">
      <c r="A30" s="178" t="s">
        <v>68</v>
      </c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53"/>
      <c r="M30" s="153"/>
      <c r="N30" s="153"/>
      <c r="O30" s="153"/>
      <c r="P30" s="153"/>
      <c r="Q30" s="153"/>
      <c r="R30" s="153"/>
      <c r="S30" s="61"/>
    </row>
    <row r="31" spans="1:19">
      <c r="A31" s="153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61"/>
    </row>
    <row r="32" spans="1:19">
      <c r="A32" s="153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61"/>
    </row>
    <row r="33" spans="1:19">
      <c r="A33" s="153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61"/>
    </row>
    <row r="34" spans="1:19">
      <c r="A34" s="153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61"/>
    </row>
    <row r="35" spans="1:19">
      <c r="A35" s="153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61"/>
    </row>
    <row r="36" spans="1:19">
      <c r="A36" s="153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61"/>
    </row>
    <row r="37" spans="1:19">
      <c r="A37" s="153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61"/>
    </row>
    <row r="38" spans="1:19">
      <c r="A38" s="153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61"/>
    </row>
    <row r="39" spans="1:19">
      <c r="A39" s="153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61"/>
    </row>
    <row r="40" spans="1:19">
      <c r="A40" s="153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61"/>
    </row>
    <row r="41" spans="1:19">
      <c r="A41" s="153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61"/>
    </row>
    <row r="42" spans="1:19">
      <c r="A42" s="153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61"/>
    </row>
    <row r="43" spans="1:19">
      <c r="A43" s="153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61"/>
    </row>
    <row r="44" spans="1:19">
      <c r="A44" s="153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61"/>
    </row>
    <row r="45" spans="1:19">
      <c r="A45" s="153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61"/>
    </row>
    <row r="46" spans="1:19">
      <c r="A46" s="153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61"/>
    </row>
    <row r="47" spans="1:19">
      <c r="A47" s="153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61"/>
    </row>
    <row r="48" spans="1:19">
      <c r="A48" s="153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61"/>
    </row>
    <row r="49" spans="1:19">
      <c r="A49" s="153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61"/>
    </row>
    <row r="50" spans="1:19">
      <c r="A50" s="153"/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61"/>
    </row>
    <row r="51" spans="1:19">
      <c r="A51" s="153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61"/>
    </row>
    <row r="52" spans="1:19">
      <c r="A52" s="153"/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61"/>
    </row>
    <row r="53" spans="1:19">
      <c r="A53" s="153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61"/>
    </row>
    <row r="54" spans="1:19">
      <c r="A54" s="153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61"/>
    </row>
    <row r="55" spans="1:19">
      <c r="A55" s="153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61"/>
    </row>
    <row r="56" spans="1:19">
      <c r="A56" s="153"/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61"/>
    </row>
    <row r="57" spans="1:19">
      <c r="A57" s="153"/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61"/>
    </row>
    <row r="58" spans="1:19">
      <c r="A58" s="153"/>
      <c r="B58" s="153"/>
      <c r="C58" s="153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61"/>
    </row>
    <row r="59" spans="1:19">
      <c r="A59" s="153"/>
      <c r="B59" s="153"/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61"/>
    </row>
    <row r="60" spans="1:19">
      <c r="A60" s="153"/>
      <c r="B60" s="153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61"/>
    </row>
    <row r="61" spans="1:19">
      <c r="A61" s="153"/>
      <c r="B61" s="153"/>
      <c r="C61" s="153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61"/>
    </row>
    <row r="62" spans="1:19">
      <c r="A62" s="153"/>
      <c r="B62" s="153"/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61"/>
    </row>
    <row r="63" spans="1:19">
      <c r="A63" s="153"/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61"/>
    </row>
    <row r="64" spans="1:19">
      <c r="A64" s="153"/>
      <c r="B64" s="153"/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61"/>
    </row>
    <row r="65" spans="1:19">
      <c r="A65" s="153"/>
      <c r="B65" s="153"/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61"/>
    </row>
    <row r="66" spans="1:19">
      <c r="A66" s="153"/>
      <c r="B66" s="153"/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61"/>
    </row>
    <row r="67" spans="1:19">
      <c r="A67" s="153"/>
      <c r="B67" s="153"/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61"/>
    </row>
    <row r="68" spans="1:19">
      <c r="A68" s="153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61"/>
    </row>
    <row r="69" spans="1:19">
      <c r="A69" s="153"/>
      <c r="B69" s="153"/>
      <c r="C69" s="153"/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61"/>
    </row>
    <row r="70" spans="1:19">
      <c r="A70" s="153"/>
      <c r="B70" s="153"/>
      <c r="C70" s="153"/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61"/>
    </row>
    <row r="71" spans="1:19">
      <c r="A71" s="153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61"/>
    </row>
    <row r="72" spans="1:19">
      <c r="A72" s="153"/>
      <c r="B72" s="153"/>
      <c r="C72" s="153"/>
      <c r="D72" s="153"/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61"/>
    </row>
    <row r="73" spans="1:19">
      <c r="A73" s="153"/>
      <c r="B73" s="153"/>
      <c r="C73" s="153"/>
      <c r="D73" s="153"/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61"/>
    </row>
    <row r="74" spans="1:19">
      <c r="A74" s="153"/>
      <c r="B74" s="153"/>
      <c r="C74" s="153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3"/>
      <c r="Q74" s="153"/>
      <c r="R74" s="153"/>
      <c r="S74" s="61"/>
    </row>
    <row r="75" spans="1:19">
      <c r="A75" s="153"/>
      <c r="B75" s="153"/>
      <c r="C75" s="153"/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61"/>
    </row>
    <row r="76" spans="1:19">
      <c r="A76" s="153"/>
      <c r="B76" s="153"/>
      <c r="C76" s="153"/>
      <c r="D76" s="153"/>
      <c r="E76" s="153"/>
      <c r="F76" s="153"/>
      <c r="G76" s="153"/>
      <c r="H76" s="153"/>
      <c r="I76" s="153"/>
      <c r="J76" s="153"/>
      <c r="K76" s="153"/>
      <c r="L76" s="153"/>
      <c r="M76" s="153"/>
      <c r="N76" s="153"/>
      <c r="O76" s="153"/>
      <c r="P76" s="153"/>
      <c r="Q76" s="153"/>
      <c r="R76" s="153"/>
      <c r="S76" s="61"/>
    </row>
    <row r="77" spans="1:19">
      <c r="A77" s="153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61"/>
    </row>
    <row r="78" spans="1:19">
      <c r="A78" s="153"/>
      <c r="B78" s="153"/>
      <c r="C78" s="153"/>
      <c r="D78" s="153"/>
      <c r="E78" s="153"/>
      <c r="F78" s="153"/>
      <c r="G78" s="153"/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61"/>
    </row>
    <row r="79" spans="1:19">
      <c r="A79" s="153"/>
      <c r="B79" s="153"/>
      <c r="C79" s="153"/>
      <c r="D79" s="153"/>
      <c r="E79" s="153"/>
      <c r="F79" s="153"/>
      <c r="G79" s="153"/>
      <c r="H79" s="153"/>
      <c r="I79" s="153"/>
      <c r="J79" s="153"/>
      <c r="K79" s="153"/>
      <c r="L79" s="153"/>
      <c r="M79" s="153"/>
      <c r="N79" s="153"/>
      <c r="O79" s="153"/>
      <c r="P79" s="153"/>
      <c r="Q79" s="153"/>
      <c r="R79" s="153"/>
      <c r="S79" s="61"/>
    </row>
    <row r="80" spans="1:19">
      <c r="A80" s="153"/>
      <c r="B80" s="153"/>
      <c r="C80" s="153"/>
      <c r="D80" s="153"/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61"/>
    </row>
    <row r="81" spans="1:19">
      <c r="A81" s="153"/>
      <c r="B81" s="153"/>
      <c r="C81" s="153"/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61"/>
    </row>
    <row r="82" spans="1:19">
      <c r="A82" s="153"/>
      <c r="B82" s="153"/>
      <c r="C82" s="153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61"/>
    </row>
    <row r="83" spans="1:19">
      <c r="A83" s="153"/>
      <c r="B83" s="153"/>
      <c r="C83" s="153"/>
      <c r="D83" s="153"/>
      <c r="E83" s="153"/>
      <c r="F83" s="153"/>
      <c r="G83" s="153"/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61"/>
    </row>
    <row r="84" spans="1:19">
      <c r="A84" s="153"/>
      <c r="B84" s="153"/>
      <c r="C84" s="153"/>
      <c r="D84" s="153"/>
      <c r="E84" s="153"/>
      <c r="F84" s="153"/>
      <c r="G84" s="153"/>
      <c r="H84" s="153"/>
      <c r="I84" s="153"/>
      <c r="J84" s="153"/>
      <c r="K84" s="153"/>
      <c r="L84" s="153"/>
      <c r="M84" s="153"/>
      <c r="N84" s="153"/>
      <c r="O84" s="153"/>
      <c r="P84" s="153"/>
      <c r="Q84" s="153"/>
      <c r="R84" s="153"/>
      <c r="S84" s="61"/>
    </row>
    <row r="85" spans="1:19">
      <c r="A85" s="153"/>
      <c r="B85" s="153"/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3"/>
      <c r="Q85" s="153"/>
      <c r="R85" s="153"/>
      <c r="S85" s="61"/>
    </row>
    <row r="86" spans="1:19">
      <c r="A86" s="153"/>
      <c r="B86" s="153"/>
      <c r="C86" s="153"/>
      <c r="D86" s="153"/>
      <c r="E86" s="153"/>
      <c r="F86" s="153"/>
      <c r="G86" s="153"/>
      <c r="H86" s="153"/>
      <c r="I86" s="153"/>
      <c r="J86" s="153"/>
      <c r="K86" s="153"/>
      <c r="L86" s="153"/>
      <c r="M86" s="153"/>
      <c r="N86" s="153"/>
      <c r="O86" s="153"/>
      <c r="P86" s="153"/>
      <c r="Q86" s="153"/>
      <c r="R86" s="153"/>
      <c r="S86" s="61"/>
    </row>
    <row r="87" spans="1:19">
      <c r="A87" s="153"/>
      <c r="B87" s="153"/>
      <c r="C87" s="153"/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53"/>
      <c r="S87" s="61"/>
    </row>
    <row r="88" spans="1:19">
      <c r="A88" s="153"/>
      <c r="B88" s="153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61"/>
    </row>
    <row r="89" spans="1:19">
      <c r="A89" s="153"/>
      <c r="B89" s="153"/>
      <c r="C89" s="153"/>
      <c r="D89" s="153"/>
      <c r="E89" s="153"/>
      <c r="F89" s="153"/>
      <c r="G89" s="153"/>
      <c r="H89" s="153"/>
      <c r="I89" s="153"/>
      <c r="J89" s="153"/>
      <c r="K89" s="153"/>
      <c r="L89" s="153"/>
      <c r="M89" s="153"/>
      <c r="N89" s="153"/>
      <c r="O89" s="153"/>
      <c r="P89" s="153"/>
      <c r="Q89" s="153"/>
      <c r="R89" s="153"/>
      <c r="S89" s="61"/>
    </row>
    <row r="90" spans="1:19">
      <c r="A90" s="153"/>
      <c r="B90" s="153"/>
      <c r="C90" s="153"/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3"/>
      <c r="Q90" s="153"/>
      <c r="R90" s="153"/>
      <c r="S90" s="61"/>
    </row>
    <row r="91" spans="1:19">
      <c r="A91" s="153"/>
      <c r="B91" s="153"/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3"/>
      <c r="Q91" s="153"/>
      <c r="R91" s="153"/>
      <c r="S91" s="61"/>
    </row>
    <row r="92" spans="1:19">
      <c r="A92" s="153"/>
      <c r="B92" s="153"/>
      <c r="C92" s="153"/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O92" s="153"/>
      <c r="P92" s="153"/>
      <c r="Q92" s="153"/>
      <c r="R92" s="153"/>
      <c r="S92" s="61"/>
    </row>
    <row r="93" spans="1:19">
      <c r="A93" s="153"/>
      <c r="B93" s="153"/>
      <c r="C93" s="153"/>
      <c r="D93" s="153"/>
      <c r="E93" s="153"/>
      <c r="F93" s="153"/>
      <c r="G93" s="153"/>
      <c r="H93" s="153"/>
      <c r="I93" s="153"/>
      <c r="J93" s="153"/>
      <c r="K93" s="153"/>
      <c r="L93" s="153"/>
      <c r="M93" s="153"/>
      <c r="N93" s="153"/>
      <c r="O93" s="153"/>
      <c r="P93" s="153"/>
      <c r="Q93" s="153"/>
      <c r="R93" s="153"/>
      <c r="S93" s="61"/>
    </row>
    <row r="94" spans="1:19">
      <c r="A94" s="153"/>
      <c r="B94" s="153"/>
      <c r="C94" s="153"/>
      <c r="D94" s="153"/>
      <c r="E94" s="153"/>
      <c r="F94" s="153"/>
      <c r="G94" s="153"/>
      <c r="H94" s="153"/>
      <c r="I94" s="153"/>
      <c r="J94" s="153"/>
      <c r="K94" s="153"/>
      <c r="L94" s="153"/>
      <c r="M94" s="153"/>
      <c r="N94" s="153"/>
      <c r="O94" s="153"/>
      <c r="P94" s="153"/>
      <c r="Q94" s="153"/>
      <c r="R94" s="153"/>
      <c r="S94" s="61"/>
    </row>
    <row r="95" spans="1:19">
      <c r="A95" s="153"/>
      <c r="B95" s="153"/>
      <c r="C95" s="153"/>
      <c r="D95" s="153"/>
      <c r="E95" s="153"/>
      <c r="F95" s="153"/>
      <c r="G95" s="153"/>
      <c r="H95" s="153"/>
      <c r="I95" s="153"/>
      <c r="J95" s="153"/>
      <c r="K95" s="153"/>
      <c r="L95" s="153"/>
      <c r="M95" s="153"/>
      <c r="N95" s="153"/>
      <c r="O95" s="153"/>
      <c r="P95" s="153"/>
      <c r="Q95" s="153"/>
      <c r="R95" s="153"/>
      <c r="S95" s="61"/>
    </row>
    <row r="96" spans="1:19">
      <c r="A96" s="153"/>
      <c r="B96" s="153"/>
      <c r="C96" s="153"/>
      <c r="D96" s="153"/>
      <c r="E96" s="153"/>
      <c r="F96" s="153"/>
      <c r="G96" s="153"/>
      <c r="H96" s="153"/>
      <c r="I96" s="153"/>
      <c r="J96" s="153"/>
      <c r="K96" s="153"/>
      <c r="L96" s="153"/>
      <c r="M96" s="153"/>
      <c r="N96" s="153"/>
      <c r="O96" s="153"/>
      <c r="P96" s="153"/>
      <c r="Q96" s="153"/>
      <c r="R96" s="153"/>
      <c r="S96" s="61"/>
    </row>
    <row r="97" spans="1:19">
      <c r="A97" s="153"/>
      <c r="B97" s="153"/>
      <c r="C97" s="153"/>
      <c r="D97" s="153"/>
      <c r="E97" s="153"/>
      <c r="F97" s="153"/>
      <c r="G97" s="153"/>
      <c r="H97" s="153"/>
      <c r="I97" s="153"/>
      <c r="J97" s="153"/>
      <c r="K97" s="153"/>
      <c r="L97" s="153"/>
      <c r="M97" s="153"/>
      <c r="N97" s="153"/>
      <c r="O97" s="153"/>
      <c r="P97" s="153"/>
      <c r="Q97" s="153"/>
      <c r="R97" s="153"/>
      <c r="S97" s="61"/>
    </row>
    <row r="98" spans="1:19">
      <c r="A98" s="153"/>
      <c r="B98" s="153"/>
      <c r="C98" s="153"/>
      <c r="D98" s="153"/>
      <c r="E98" s="153"/>
      <c r="F98" s="153"/>
      <c r="G98" s="153"/>
      <c r="H98" s="153"/>
      <c r="I98" s="153"/>
      <c r="J98" s="153"/>
      <c r="K98" s="153"/>
      <c r="L98" s="153"/>
      <c r="M98" s="153"/>
      <c r="N98" s="153"/>
      <c r="O98" s="153"/>
      <c r="P98" s="153"/>
      <c r="Q98" s="153"/>
      <c r="R98" s="153"/>
      <c r="S98" s="61"/>
    </row>
    <row r="99" spans="1:19">
      <c r="A99" s="153"/>
      <c r="B99" s="153"/>
      <c r="C99" s="153"/>
      <c r="D99" s="153"/>
      <c r="E99" s="153"/>
      <c r="F99" s="153"/>
      <c r="G99" s="153"/>
      <c r="H99" s="153"/>
      <c r="I99" s="153"/>
      <c r="J99" s="153"/>
      <c r="K99" s="153"/>
      <c r="L99" s="153"/>
      <c r="M99" s="153"/>
      <c r="N99" s="153"/>
      <c r="O99" s="153"/>
      <c r="P99" s="153"/>
      <c r="Q99" s="153"/>
      <c r="R99" s="153"/>
      <c r="S99" s="61"/>
    </row>
    <row r="100" spans="1:19">
      <c r="A100" s="153"/>
      <c r="B100" s="153"/>
      <c r="C100" s="153"/>
      <c r="D100" s="153"/>
      <c r="E100" s="153"/>
      <c r="F100" s="153"/>
      <c r="G100" s="153"/>
      <c r="H100" s="153"/>
      <c r="I100" s="153"/>
      <c r="J100" s="153"/>
      <c r="K100" s="153"/>
      <c r="L100" s="153"/>
      <c r="M100" s="153"/>
      <c r="N100" s="153"/>
      <c r="O100" s="153"/>
      <c r="P100" s="153"/>
      <c r="Q100" s="153"/>
      <c r="R100" s="153"/>
      <c r="S100" s="61"/>
    </row>
    <row r="101" spans="1:19">
      <c r="A101" s="153"/>
      <c r="B101" s="153"/>
      <c r="C101" s="153"/>
      <c r="D101" s="153"/>
      <c r="E101" s="153"/>
      <c r="F101" s="153"/>
      <c r="G101" s="153"/>
      <c r="H101" s="153"/>
      <c r="I101" s="153"/>
      <c r="J101" s="153"/>
      <c r="K101" s="153"/>
      <c r="L101" s="153"/>
      <c r="M101" s="153"/>
      <c r="N101" s="153"/>
      <c r="O101" s="153"/>
      <c r="P101" s="153"/>
      <c r="Q101" s="153"/>
      <c r="R101" s="153"/>
      <c r="S101" s="61"/>
    </row>
    <row r="102" spans="1:19">
      <c r="A102" s="153"/>
      <c r="B102" s="153"/>
      <c r="C102" s="153"/>
      <c r="D102" s="153"/>
      <c r="E102" s="153"/>
      <c r="F102" s="153"/>
      <c r="G102" s="153"/>
      <c r="H102" s="153"/>
      <c r="I102" s="153"/>
      <c r="J102" s="153"/>
      <c r="K102" s="153"/>
      <c r="L102" s="153"/>
      <c r="M102" s="153"/>
      <c r="N102" s="153"/>
      <c r="O102" s="153"/>
      <c r="P102" s="153"/>
      <c r="Q102" s="153"/>
      <c r="R102" s="153"/>
      <c r="S102" s="61"/>
    </row>
    <row r="103" spans="1:19">
      <c r="A103" s="153"/>
      <c r="B103" s="153"/>
      <c r="C103" s="153"/>
      <c r="D103" s="153"/>
      <c r="E103" s="153"/>
      <c r="F103" s="153"/>
      <c r="G103" s="153"/>
      <c r="H103" s="153"/>
      <c r="I103" s="153"/>
      <c r="J103" s="153"/>
      <c r="K103" s="153"/>
      <c r="L103" s="153"/>
      <c r="M103" s="153"/>
      <c r="N103" s="153"/>
      <c r="O103" s="153"/>
      <c r="P103" s="153"/>
      <c r="Q103" s="153"/>
      <c r="R103" s="153"/>
      <c r="S103" s="61"/>
    </row>
    <row r="104" spans="1:19">
      <c r="A104" s="153"/>
      <c r="B104" s="153"/>
      <c r="C104" s="153"/>
      <c r="D104" s="153"/>
      <c r="E104" s="153"/>
      <c r="F104" s="153"/>
      <c r="G104" s="153"/>
      <c r="H104" s="153"/>
      <c r="I104" s="153"/>
      <c r="J104" s="153"/>
      <c r="K104" s="153"/>
      <c r="L104" s="153"/>
      <c r="M104" s="153"/>
      <c r="N104" s="153"/>
      <c r="O104" s="153"/>
      <c r="P104" s="153"/>
      <c r="Q104" s="153"/>
      <c r="R104" s="153"/>
      <c r="S104" s="61"/>
    </row>
    <row r="105" spans="1:19">
      <c r="A105" s="153"/>
      <c r="B105" s="153"/>
      <c r="C105" s="153"/>
      <c r="D105" s="153"/>
      <c r="E105" s="153"/>
      <c r="F105" s="153"/>
      <c r="G105" s="153"/>
      <c r="H105" s="153"/>
      <c r="I105" s="153"/>
      <c r="J105" s="153"/>
      <c r="K105" s="153"/>
      <c r="L105" s="153"/>
      <c r="M105" s="153"/>
      <c r="N105" s="153"/>
      <c r="O105" s="153"/>
      <c r="P105" s="153"/>
      <c r="Q105" s="153"/>
      <c r="R105" s="153"/>
      <c r="S105" s="61"/>
    </row>
    <row r="106" spans="1:19">
      <c r="A106" s="153"/>
      <c r="B106" s="153"/>
      <c r="C106" s="153"/>
      <c r="D106" s="153"/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53"/>
      <c r="S106" s="61"/>
    </row>
    <row r="107" spans="1:19">
      <c r="A107" s="153"/>
      <c r="B107" s="153"/>
      <c r="C107" s="153"/>
      <c r="D107" s="153"/>
      <c r="E107" s="153"/>
      <c r="F107" s="153"/>
      <c r="G107" s="153"/>
      <c r="H107" s="153"/>
      <c r="I107" s="153"/>
      <c r="J107" s="153"/>
      <c r="K107" s="153"/>
      <c r="L107" s="153"/>
      <c r="M107" s="153"/>
      <c r="N107" s="153"/>
      <c r="O107" s="153"/>
      <c r="P107" s="153"/>
      <c r="Q107" s="153"/>
      <c r="R107" s="153"/>
      <c r="S107" s="61"/>
    </row>
    <row r="108" spans="1:19">
      <c r="A108" s="153"/>
      <c r="B108" s="153"/>
      <c r="C108" s="153"/>
      <c r="D108" s="153"/>
      <c r="E108" s="153"/>
      <c r="F108" s="153"/>
      <c r="G108" s="153"/>
      <c r="H108" s="153"/>
      <c r="I108" s="153"/>
      <c r="J108" s="153"/>
      <c r="K108" s="153"/>
      <c r="L108" s="153"/>
      <c r="M108" s="153"/>
      <c r="N108" s="153"/>
      <c r="O108" s="153"/>
      <c r="P108" s="153"/>
      <c r="Q108" s="153"/>
      <c r="R108" s="153"/>
      <c r="S108" s="61"/>
    </row>
    <row r="109" spans="1:19">
      <c r="A109" s="153"/>
      <c r="B109" s="153"/>
      <c r="C109" s="153"/>
      <c r="D109" s="153"/>
      <c r="E109" s="153"/>
      <c r="F109" s="153"/>
      <c r="G109" s="153"/>
      <c r="H109" s="153"/>
      <c r="I109" s="153"/>
      <c r="J109" s="153"/>
      <c r="K109" s="153"/>
      <c r="L109" s="153"/>
      <c r="M109" s="153"/>
      <c r="N109" s="153"/>
      <c r="O109" s="153"/>
      <c r="P109" s="153"/>
      <c r="Q109" s="153"/>
      <c r="R109" s="153"/>
      <c r="S109" s="61"/>
    </row>
    <row r="110" spans="1:19">
      <c r="A110" s="153"/>
      <c r="B110" s="153"/>
      <c r="C110" s="153"/>
      <c r="D110" s="153"/>
      <c r="E110" s="153"/>
      <c r="F110" s="153"/>
      <c r="G110" s="153"/>
      <c r="H110" s="153"/>
      <c r="I110" s="153"/>
      <c r="J110" s="153"/>
      <c r="K110" s="153"/>
      <c r="L110" s="153"/>
      <c r="M110" s="153"/>
      <c r="N110" s="153"/>
      <c r="O110" s="153"/>
      <c r="P110" s="153"/>
      <c r="Q110" s="153"/>
      <c r="R110" s="153"/>
      <c r="S110" s="61"/>
    </row>
    <row r="111" spans="1:19">
      <c r="A111" s="153"/>
      <c r="B111" s="153"/>
      <c r="C111" s="153"/>
      <c r="D111" s="153"/>
      <c r="E111" s="153"/>
      <c r="F111" s="153"/>
      <c r="G111" s="153"/>
      <c r="H111" s="153"/>
      <c r="I111" s="153"/>
      <c r="J111" s="153"/>
      <c r="K111" s="153"/>
      <c r="L111" s="153"/>
      <c r="M111" s="153"/>
      <c r="N111" s="153"/>
      <c r="O111" s="153"/>
      <c r="P111" s="153"/>
      <c r="Q111" s="153"/>
      <c r="R111" s="153"/>
      <c r="S111" s="61"/>
    </row>
    <row r="112" spans="1:19">
      <c r="A112" s="61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</row>
    <row r="113" spans="1:19">
      <c r="A113" s="61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</row>
  </sheetData>
  <mergeCells count="2">
    <mergeCell ref="A28:K28"/>
    <mergeCell ref="A29:K2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rgb="FF0770BE"/>
  </sheetPr>
  <dimension ref="A1:M42"/>
  <sheetViews>
    <sheetView zoomScaleNormal="100" workbookViewId="0">
      <selection sqref="A1:K1"/>
    </sheetView>
  </sheetViews>
  <sheetFormatPr baseColWidth="10" defaultColWidth="11.44140625" defaultRowHeight="12.75"/>
  <cols>
    <col min="1" max="1" width="13.21875" style="75" customWidth="1"/>
    <col min="2" max="2" width="9.77734375" style="75" customWidth="1"/>
    <col min="3" max="3" width="8.6640625" style="75" customWidth="1"/>
    <col min="4" max="4" width="8.33203125" style="75" customWidth="1"/>
    <col min="5" max="5" width="13.109375" style="75" customWidth="1"/>
    <col min="6" max="9" width="11.44140625" style="75"/>
    <col min="10" max="10" width="11.5546875" style="75" customWidth="1"/>
    <col min="11" max="240" width="11.44140625" style="75"/>
    <col min="241" max="241" width="8.44140625" style="75" customWidth="1"/>
    <col min="242" max="242" width="9.77734375" style="75" customWidth="1"/>
    <col min="243" max="245" width="8.33203125" style="75" customWidth="1"/>
    <col min="246" max="16384" width="11.44140625" style="75"/>
  </cols>
  <sheetData>
    <row r="1" spans="1:11">
      <c r="A1" s="68" t="s">
        <v>388</v>
      </c>
      <c r="B1" s="79"/>
      <c r="C1" s="68"/>
      <c r="D1" s="68"/>
      <c r="E1" s="68"/>
      <c r="F1" s="79"/>
      <c r="G1" s="68"/>
      <c r="H1" s="68"/>
      <c r="I1" s="68"/>
      <c r="J1" s="68"/>
      <c r="K1" s="68"/>
    </row>
    <row r="21" spans="1:13" ht="25.5" customHeight="1"/>
    <row r="22" spans="1:13" s="61" customFormat="1" ht="18">
      <c r="A22" s="183" t="s">
        <v>365</v>
      </c>
      <c r="B22" s="183"/>
      <c r="C22" s="183"/>
      <c r="D22" s="183"/>
      <c r="E22" s="183"/>
      <c r="F22" s="69"/>
      <c r="G22" s="69"/>
      <c r="M22" s="182"/>
    </row>
    <row r="23" spans="1:13" ht="30" customHeight="1">
      <c r="A23" s="232" t="s">
        <v>364</v>
      </c>
      <c r="B23" s="232"/>
      <c r="C23" s="232"/>
      <c r="D23" s="232"/>
      <c r="E23" s="232"/>
      <c r="F23" s="232"/>
      <c r="G23" s="232"/>
      <c r="H23" s="181"/>
      <c r="I23" s="181"/>
      <c r="J23" s="181"/>
      <c r="K23" s="181"/>
      <c r="L23" s="181"/>
    </row>
    <row r="24" spans="1:13">
      <c r="A24" s="232" t="s">
        <v>377</v>
      </c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L24" s="232"/>
    </row>
    <row r="25" spans="1:13">
      <c r="A25" s="233" t="s">
        <v>68</v>
      </c>
      <c r="B25" s="233"/>
      <c r="C25" s="233"/>
      <c r="D25" s="233"/>
      <c r="E25" s="233"/>
      <c r="F25" s="233"/>
      <c r="G25" s="233"/>
      <c r="H25" s="233"/>
      <c r="I25" s="233"/>
      <c r="J25" s="233"/>
      <c r="K25" s="233"/>
      <c r="L25" s="181"/>
    </row>
    <row r="28" spans="1:13" ht="30.75" customHeight="1">
      <c r="A28" s="231" t="s">
        <v>13</v>
      </c>
      <c r="B28" s="231"/>
      <c r="C28" s="231"/>
      <c r="D28" s="74"/>
      <c r="E28" s="231" t="s">
        <v>14</v>
      </c>
      <c r="F28" s="231"/>
      <c r="G28" s="231"/>
      <c r="H28" s="74"/>
    </row>
    <row r="29" spans="1:13" ht="12.75" customHeight="1">
      <c r="A29" s="76"/>
      <c r="B29" s="76" t="s">
        <v>3</v>
      </c>
      <c r="C29" s="76" t="s">
        <v>6</v>
      </c>
      <c r="E29" s="76"/>
      <c r="F29" s="76" t="s">
        <v>3</v>
      </c>
      <c r="G29" s="76" t="s">
        <v>6</v>
      </c>
    </row>
    <row r="30" spans="1:13">
      <c r="A30" s="77" t="s">
        <v>25</v>
      </c>
      <c r="B30" s="218">
        <v>-495</v>
      </c>
      <c r="C30" s="218">
        <v>1629</v>
      </c>
      <c r="D30" s="78"/>
      <c r="E30" s="77" t="s">
        <v>25</v>
      </c>
      <c r="F30" s="218">
        <v>-84</v>
      </c>
      <c r="G30" s="218">
        <v>905</v>
      </c>
      <c r="H30" s="78"/>
    </row>
    <row r="31" spans="1:13">
      <c r="A31" s="77" t="s">
        <v>31</v>
      </c>
      <c r="B31" s="218">
        <v>-389</v>
      </c>
      <c r="C31" s="218">
        <v>1594</v>
      </c>
      <c r="D31" s="78"/>
      <c r="E31" s="77" t="s">
        <v>31</v>
      </c>
      <c r="F31" s="218">
        <v>-80</v>
      </c>
      <c r="G31" s="218">
        <v>800</v>
      </c>
      <c r="H31" s="216"/>
      <c r="I31" s="216"/>
      <c r="J31" s="216"/>
      <c r="K31" s="216"/>
      <c r="L31" s="216"/>
      <c r="M31" s="216"/>
    </row>
    <row r="32" spans="1:13">
      <c r="A32" s="77" t="s">
        <v>26</v>
      </c>
      <c r="B32" s="218">
        <v>-332</v>
      </c>
      <c r="C32" s="218">
        <v>982</v>
      </c>
      <c r="D32" s="78"/>
      <c r="E32" s="77" t="s">
        <v>26</v>
      </c>
      <c r="F32" s="218">
        <v>-45</v>
      </c>
      <c r="G32" s="218">
        <v>344</v>
      </c>
      <c r="H32" s="78"/>
    </row>
    <row r="33" spans="1:8" ht="13.5" customHeight="1">
      <c r="A33" s="77" t="s">
        <v>27</v>
      </c>
      <c r="B33" s="218">
        <v>-202</v>
      </c>
      <c r="C33" s="218">
        <v>999</v>
      </c>
      <c r="D33" s="78"/>
      <c r="E33" s="77" t="s">
        <v>27</v>
      </c>
      <c r="F33" s="218">
        <v>-58</v>
      </c>
      <c r="G33" s="218">
        <v>571</v>
      </c>
      <c r="H33" s="78"/>
    </row>
    <row r="34" spans="1:8">
      <c r="A34" s="77" t="s">
        <v>28</v>
      </c>
      <c r="B34" s="218">
        <v>-713</v>
      </c>
      <c r="C34" s="218">
        <v>2065</v>
      </c>
      <c r="D34" s="78"/>
      <c r="E34" s="77" t="s">
        <v>28</v>
      </c>
      <c r="F34" s="218">
        <v>-170</v>
      </c>
      <c r="G34" s="218">
        <v>1197</v>
      </c>
      <c r="H34" s="78"/>
    </row>
    <row r="35" spans="1:8" ht="16.5" customHeight="1">
      <c r="A35" s="77" t="s">
        <v>29</v>
      </c>
      <c r="B35" s="218">
        <v>-491</v>
      </c>
      <c r="C35" s="218">
        <v>1164</v>
      </c>
      <c r="D35" s="78"/>
      <c r="E35" s="77" t="s">
        <v>29</v>
      </c>
      <c r="F35" s="218">
        <v>-136</v>
      </c>
      <c r="G35" s="218">
        <v>1001</v>
      </c>
      <c r="H35" s="78"/>
    </row>
    <row r="36" spans="1:8">
      <c r="A36" s="77" t="s">
        <v>30</v>
      </c>
      <c r="B36" s="218">
        <v>-227</v>
      </c>
      <c r="C36" s="218">
        <v>533</v>
      </c>
      <c r="D36" s="78"/>
      <c r="E36" s="77" t="s">
        <v>30</v>
      </c>
      <c r="F36" s="218">
        <v>-133</v>
      </c>
      <c r="G36" s="218">
        <v>820</v>
      </c>
      <c r="H36" s="78"/>
    </row>
    <row r="37" spans="1:8">
      <c r="A37" s="77" t="s">
        <v>59</v>
      </c>
      <c r="B37" s="218">
        <v>-35</v>
      </c>
      <c r="C37" s="218">
        <v>77</v>
      </c>
      <c r="D37" s="78"/>
      <c r="E37" s="77" t="s">
        <v>59</v>
      </c>
      <c r="F37" s="218">
        <v>-55</v>
      </c>
      <c r="G37" s="218">
        <v>274</v>
      </c>
      <c r="H37" s="78"/>
    </row>
    <row r="38" spans="1:8">
      <c r="A38" s="115" t="s">
        <v>5</v>
      </c>
      <c r="B38" s="116">
        <v>-2884</v>
      </c>
      <c r="C38" s="116">
        <v>9043</v>
      </c>
      <c r="D38" s="78"/>
      <c r="E38" s="115" t="s">
        <v>5</v>
      </c>
      <c r="F38" s="116">
        <v>-761</v>
      </c>
      <c r="G38" s="116">
        <v>5912</v>
      </c>
      <c r="H38" s="78"/>
    </row>
    <row r="39" spans="1:8" ht="25.5">
      <c r="A39" s="91" t="s">
        <v>53</v>
      </c>
      <c r="B39" s="219">
        <v>-16.8</v>
      </c>
      <c r="C39" s="219">
        <v>15.4</v>
      </c>
      <c r="E39" s="91" t="s">
        <v>53</v>
      </c>
      <c r="F39" s="219">
        <v>-21</v>
      </c>
      <c r="G39" s="219">
        <v>18.7</v>
      </c>
    </row>
    <row r="42" spans="1:8">
      <c r="B42" s="220"/>
      <c r="C42" s="220"/>
    </row>
  </sheetData>
  <mergeCells count="5">
    <mergeCell ref="A28:C28"/>
    <mergeCell ref="E28:G28"/>
    <mergeCell ref="A24:L24"/>
    <mergeCell ref="A23:G23"/>
    <mergeCell ref="A25:K25"/>
  </mergeCells>
  <pageMargins left="0.25" right="0.25" top="0.75" bottom="0.75" header="0.3" footer="0.3"/>
  <pageSetup paperSize="9"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rgb="FF0770BE"/>
  </sheetPr>
  <dimension ref="A1:U189"/>
  <sheetViews>
    <sheetView workbookViewId="0">
      <selection sqref="A1:K1"/>
    </sheetView>
  </sheetViews>
  <sheetFormatPr baseColWidth="10" defaultRowHeight="18"/>
  <sheetData>
    <row r="1" spans="1:21">
      <c r="A1" s="68" t="s">
        <v>368</v>
      </c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</row>
    <row r="2" spans="1:21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spans="1:21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</row>
    <row r="4" spans="1:21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</row>
    <row r="5" spans="1:21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</row>
    <row r="6" spans="1:21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</row>
    <row r="7" spans="1:21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</row>
    <row r="8" spans="1:21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</row>
    <row r="9" spans="1:21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</row>
    <row r="10" spans="1:21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</row>
    <row r="11" spans="1:21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</row>
    <row r="12" spans="1:21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</row>
    <row r="13" spans="1:21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</row>
    <row r="14" spans="1:21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</row>
    <row r="15" spans="1:21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</row>
    <row r="16" spans="1:21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</row>
    <row r="17" spans="1:21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</row>
    <row r="18" spans="1:21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</row>
    <row r="19" spans="1:21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</row>
    <row r="20" spans="1:21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</row>
    <row r="21" spans="1:21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</row>
    <row r="22" spans="1:21">
      <c r="A22" s="183" t="s">
        <v>365</v>
      </c>
      <c r="B22" s="183"/>
      <c r="C22" s="183"/>
      <c r="D22" s="183"/>
      <c r="E22" s="183"/>
      <c r="F22" s="69"/>
      <c r="G22" s="69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</row>
    <row r="23" spans="1:21" ht="39.75" customHeight="1">
      <c r="A23" s="232" t="s">
        <v>376</v>
      </c>
      <c r="B23" s="232"/>
      <c r="C23" s="232"/>
      <c r="D23" s="232"/>
      <c r="E23" s="232"/>
      <c r="F23" s="232"/>
      <c r="G23" s="232"/>
      <c r="H23" s="181"/>
      <c r="I23" s="181"/>
      <c r="J23" s="181"/>
      <c r="K23" s="181"/>
      <c r="L23" s="181"/>
      <c r="M23" s="61"/>
      <c r="N23" s="61"/>
      <c r="O23" s="61"/>
      <c r="P23" s="61"/>
      <c r="Q23" s="61"/>
      <c r="R23" s="61"/>
      <c r="S23" s="61"/>
      <c r="T23" s="61"/>
      <c r="U23" s="61"/>
    </row>
    <row r="24" spans="1:21" ht="18" customHeight="1">
      <c r="A24" s="232" t="s">
        <v>377</v>
      </c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61"/>
      <c r="N24" s="61"/>
      <c r="O24" s="61"/>
      <c r="P24" s="61"/>
      <c r="Q24" s="61"/>
      <c r="R24" s="61"/>
      <c r="S24" s="61"/>
      <c r="T24" s="61"/>
      <c r="U24" s="61"/>
    </row>
    <row r="25" spans="1:21">
      <c r="A25" s="233" t="s">
        <v>68</v>
      </c>
      <c r="B25" s="233"/>
      <c r="C25" s="233"/>
      <c r="D25" s="233"/>
      <c r="E25" s="233"/>
      <c r="F25" s="233"/>
      <c r="G25" s="233"/>
      <c r="H25" s="233"/>
      <c r="I25" s="233"/>
      <c r="J25" s="233"/>
      <c r="K25" s="233"/>
      <c r="L25" s="181"/>
      <c r="M25" s="61"/>
      <c r="N25" s="61"/>
      <c r="O25" s="61"/>
      <c r="P25" s="61"/>
      <c r="Q25" s="61"/>
      <c r="R25" s="61"/>
      <c r="S25" s="61"/>
      <c r="T25" s="61"/>
      <c r="U25" s="61"/>
    </row>
    <row r="26" spans="1:21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61"/>
      <c r="N26" s="61"/>
      <c r="O26" s="61"/>
      <c r="P26" s="61"/>
      <c r="Q26" s="61"/>
      <c r="R26" s="61"/>
      <c r="S26" s="61"/>
      <c r="T26" s="61"/>
      <c r="U26" s="61"/>
    </row>
    <row r="27" spans="1:21">
      <c r="A27" s="75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61"/>
      <c r="N27" s="61"/>
      <c r="O27" s="61"/>
      <c r="P27" s="61"/>
      <c r="Q27" s="61"/>
      <c r="R27" s="61"/>
      <c r="S27" s="61"/>
      <c r="T27" s="61"/>
      <c r="U27" s="61"/>
    </row>
    <row r="28" spans="1:21">
      <c r="A28" s="231" t="s">
        <v>373</v>
      </c>
      <c r="B28" s="231"/>
      <c r="C28" s="231"/>
      <c r="D28" s="217"/>
      <c r="E28" s="231" t="s">
        <v>374</v>
      </c>
      <c r="F28" s="231"/>
      <c r="G28" s="231"/>
      <c r="H28" s="217"/>
      <c r="I28" s="231" t="s">
        <v>375</v>
      </c>
      <c r="J28" s="231"/>
      <c r="K28" s="231"/>
      <c r="L28" s="75"/>
      <c r="M28" s="61"/>
      <c r="N28" s="61"/>
      <c r="O28" s="61"/>
      <c r="P28" s="61"/>
      <c r="Q28" s="61"/>
      <c r="R28" s="61"/>
      <c r="S28" s="61"/>
      <c r="T28" s="61"/>
      <c r="U28" s="61"/>
    </row>
    <row r="29" spans="1:21">
      <c r="A29" s="76"/>
      <c r="B29" s="76" t="s">
        <v>3</v>
      </c>
      <c r="C29" s="76" t="s">
        <v>6</v>
      </c>
      <c r="D29" s="75"/>
      <c r="E29" s="76"/>
      <c r="F29" s="76" t="s">
        <v>3</v>
      </c>
      <c r="G29" s="76" t="s">
        <v>6</v>
      </c>
      <c r="H29" s="75"/>
      <c r="I29" s="76"/>
      <c r="J29" s="76" t="s">
        <v>3</v>
      </c>
      <c r="K29" s="76" t="s">
        <v>6</v>
      </c>
      <c r="L29" s="75"/>
      <c r="M29" s="61"/>
      <c r="N29" s="61"/>
      <c r="O29" s="61"/>
      <c r="P29" s="61"/>
      <c r="Q29" s="61"/>
      <c r="R29" s="61"/>
      <c r="S29" s="61"/>
      <c r="T29" s="61"/>
      <c r="U29" s="61"/>
    </row>
    <row r="30" spans="1:21">
      <c r="A30" s="77" t="s">
        <v>25</v>
      </c>
      <c r="B30" s="218">
        <v>-54</v>
      </c>
      <c r="C30" s="218">
        <v>63</v>
      </c>
      <c r="D30" s="78"/>
      <c r="E30" s="77" t="s">
        <v>25</v>
      </c>
      <c r="F30" s="218">
        <v>-3</v>
      </c>
      <c r="G30" s="218">
        <v>11</v>
      </c>
      <c r="H30" s="78"/>
      <c r="I30" s="77" t="s">
        <v>25</v>
      </c>
      <c r="J30" s="218">
        <v>-97</v>
      </c>
      <c r="K30" s="218">
        <v>90</v>
      </c>
      <c r="L30" s="75"/>
      <c r="M30" s="61"/>
      <c r="N30" s="61"/>
      <c r="O30" s="61"/>
      <c r="P30" s="61"/>
      <c r="Q30" s="61"/>
      <c r="R30" s="61"/>
      <c r="S30" s="61"/>
      <c r="T30" s="61"/>
      <c r="U30" s="61"/>
    </row>
    <row r="31" spans="1:21">
      <c r="A31" s="77" t="s">
        <v>31</v>
      </c>
      <c r="B31" s="218">
        <v>-201</v>
      </c>
      <c r="C31" s="218">
        <v>237</v>
      </c>
      <c r="D31" s="78"/>
      <c r="E31" s="77" t="s">
        <v>31</v>
      </c>
      <c r="F31" s="218">
        <v>-12</v>
      </c>
      <c r="G31" s="218">
        <v>17</v>
      </c>
      <c r="H31" s="216"/>
      <c r="I31" s="77" t="s">
        <v>31</v>
      </c>
      <c r="J31" s="218">
        <v>-58</v>
      </c>
      <c r="K31" s="218">
        <v>46</v>
      </c>
      <c r="L31" s="216"/>
      <c r="M31" s="61"/>
      <c r="N31" s="61"/>
      <c r="O31" s="61"/>
      <c r="P31" s="61"/>
      <c r="Q31" s="61"/>
      <c r="R31" s="61"/>
      <c r="S31" s="61"/>
      <c r="T31" s="61"/>
      <c r="U31" s="61"/>
    </row>
    <row r="32" spans="1:21">
      <c r="A32" s="77" t="s">
        <v>26</v>
      </c>
      <c r="B32" s="218">
        <v>-394</v>
      </c>
      <c r="C32" s="218">
        <v>531</v>
      </c>
      <c r="D32" s="78"/>
      <c r="E32" s="77" t="s">
        <v>26</v>
      </c>
      <c r="F32" s="218">
        <v>-65</v>
      </c>
      <c r="G32" s="218">
        <v>74</v>
      </c>
      <c r="H32" s="78"/>
      <c r="I32" s="77" t="s">
        <v>26</v>
      </c>
      <c r="J32" s="218">
        <v>-100</v>
      </c>
      <c r="K32" s="218">
        <v>59</v>
      </c>
      <c r="L32" s="75"/>
      <c r="M32" s="61"/>
      <c r="N32" s="61"/>
      <c r="O32" s="61"/>
      <c r="P32" s="61"/>
      <c r="Q32" s="61"/>
      <c r="R32" s="61"/>
      <c r="S32" s="61"/>
      <c r="T32" s="61"/>
      <c r="U32" s="61"/>
    </row>
    <row r="33" spans="1:21">
      <c r="A33" s="77" t="s">
        <v>27</v>
      </c>
      <c r="B33" s="218">
        <v>-651</v>
      </c>
      <c r="C33" s="218">
        <v>1020</v>
      </c>
      <c r="D33" s="78"/>
      <c r="E33" s="77" t="s">
        <v>27</v>
      </c>
      <c r="F33" s="218">
        <v>-146</v>
      </c>
      <c r="G33" s="218">
        <v>217</v>
      </c>
      <c r="H33" s="78"/>
      <c r="I33" s="77" t="s">
        <v>27</v>
      </c>
      <c r="J33" s="218">
        <v>-142</v>
      </c>
      <c r="K33" s="218">
        <v>121</v>
      </c>
      <c r="L33" s="75"/>
      <c r="M33" s="61"/>
      <c r="N33" s="61"/>
      <c r="O33" s="61"/>
      <c r="P33" s="61"/>
      <c r="Q33" s="61"/>
      <c r="R33" s="61"/>
      <c r="S33" s="61"/>
      <c r="T33" s="61"/>
      <c r="U33" s="61"/>
    </row>
    <row r="34" spans="1:21">
      <c r="A34" s="77" t="s">
        <v>28</v>
      </c>
      <c r="B34" s="218">
        <v>-1514</v>
      </c>
      <c r="C34" s="218">
        <v>2060</v>
      </c>
      <c r="D34" s="78"/>
      <c r="E34" s="77" t="s">
        <v>28</v>
      </c>
      <c r="F34" s="218">
        <v>-372</v>
      </c>
      <c r="G34" s="218">
        <v>480</v>
      </c>
      <c r="H34" s="78"/>
      <c r="I34" s="77" t="s">
        <v>28</v>
      </c>
      <c r="J34" s="218">
        <v>-168</v>
      </c>
      <c r="K34" s="218">
        <v>111</v>
      </c>
      <c r="L34" s="75"/>
      <c r="M34" s="61"/>
      <c r="N34" s="61"/>
      <c r="O34" s="61"/>
      <c r="P34" s="61"/>
      <c r="Q34" s="61"/>
      <c r="R34" s="61"/>
      <c r="S34" s="61"/>
      <c r="T34" s="61"/>
      <c r="U34" s="61"/>
    </row>
    <row r="35" spans="1:21">
      <c r="A35" s="77" t="s">
        <v>29</v>
      </c>
      <c r="B35" s="218">
        <v>-1689</v>
      </c>
      <c r="C35" s="218">
        <v>1980</v>
      </c>
      <c r="D35" s="78"/>
      <c r="E35" s="77" t="s">
        <v>29</v>
      </c>
      <c r="F35" s="218">
        <v>-502</v>
      </c>
      <c r="G35" s="218">
        <v>506</v>
      </c>
      <c r="H35" s="78"/>
      <c r="I35" s="77" t="s">
        <v>29</v>
      </c>
      <c r="J35" s="218">
        <v>-146</v>
      </c>
      <c r="K35" s="218">
        <v>98</v>
      </c>
      <c r="L35" s="75"/>
      <c r="M35" s="61"/>
      <c r="N35" s="61"/>
      <c r="O35" s="61"/>
      <c r="P35" s="61"/>
      <c r="Q35" s="61"/>
      <c r="R35" s="61"/>
      <c r="S35" s="61"/>
      <c r="T35" s="61"/>
      <c r="U35" s="61"/>
    </row>
    <row r="36" spans="1:21">
      <c r="A36" s="77" t="s">
        <v>30</v>
      </c>
      <c r="B36" s="218">
        <v>-1114</v>
      </c>
      <c r="C36" s="218">
        <v>1277</v>
      </c>
      <c r="D36" s="78"/>
      <c r="E36" s="77" t="s">
        <v>30</v>
      </c>
      <c r="F36" s="218">
        <v>-261</v>
      </c>
      <c r="G36" s="218">
        <v>377</v>
      </c>
      <c r="H36" s="78"/>
      <c r="I36" s="77" t="s">
        <v>30</v>
      </c>
      <c r="J36" s="218">
        <v>-61</v>
      </c>
      <c r="K36" s="218">
        <v>42</v>
      </c>
      <c r="L36" s="75"/>
      <c r="M36" s="61"/>
      <c r="N36" s="61"/>
      <c r="O36" s="61"/>
      <c r="P36" s="61"/>
      <c r="Q36" s="61"/>
      <c r="R36" s="61"/>
      <c r="S36" s="61"/>
      <c r="T36" s="61"/>
      <c r="U36" s="61"/>
    </row>
    <row r="37" spans="1:21">
      <c r="A37" s="77" t="s">
        <v>59</v>
      </c>
      <c r="B37" s="218">
        <v>-447</v>
      </c>
      <c r="C37" s="218">
        <v>401</v>
      </c>
      <c r="D37" s="78"/>
      <c r="E37" s="77" t="s">
        <v>59</v>
      </c>
      <c r="F37" s="218">
        <v>-208</v>
      </c>
      <c r="G37" s="218">
        <v>257</v>
      </c>
      <c r="H37" s="78"/>
      <c r="I37" s="77" t="s">
        <v>59</v>
      </c>
      <c r="J37" s="218">
        <v>-44</v>
      </c>
      <c r="K37" s="218">
        <v>34</v>
      </c>
      <c r="L37" s="75"/>
      <c r="M37" s="61"/>
      <c r="N37" s="61"/>
      <c r="O37" s="61"/>
      <c r="P37" s="61"/>
      <c r="Q37" s="61"/>
      <c r="R37" s="61"/>
      <c r="S37" s="61"/>
      <c r="T37" s="61"/>
      <c r="U37" s="61"/>
    </row>
    <row r="38" spans="1:21">
      <c r="A38" s="115" t="s">
        <v>5</v>
      </c>
      <c r="B38" s="116">
        <v>-6064</v>
      </c>
      <c r="C38" s="116">
        <v>7569</v>
      </c>
      <c r="D38" s="78"/>
      <c r="E38" s="115" t="s">
        <v>5</v>
      </c>
      <c r="F38" s="116">
        <v>-1569</v>
      </c>
      <c r="G38" s="116">
        <v>1939</v>
      </c>
      <c r="H38" s="78"/>
      <c r="I38" s="115" t="s">
        <v>5</v>
      </c>
      <c r="J38" s="116">
        <v>-816</v>
      </c>
      <c r="K38" s="116">
        <v>601</v>
      </c>
      <c r="L38" s="75"/>
      <c r="M38" s="61"/>
      <c r="N38" s="61"/>
      <c r="O38" s="61"/>
      <c r="P38" s="61"/>
      <c r="Q38" s="61"/>
      <c r="R38" s="61"/>
      <c r="S38" s="61"/>
      <c r="T38" s="61"/>
      <c r="U38" s="61"/>
    </row>
    <row r="39" spans="1:21" ht="27.75">
      <c r="A39" s="91" t="s">
        <v>53</v>
      </c>
      <c r="B39" s="219">
        <v>-24.5</v>
      </c>
      <c r="C39" s="219">
        <v>23.8</v>
      </c>
      <c r="D39" s="75"/>
      <c r="E39" s="91" t="s">
        <v>53</v>
      </c>
      <c r="F39" s="219">
        <v>-26.4</v>
      </c>
      <c r="G39" s="219">
        <v>26.2</v>
      </c>
      <c r="H39" s="75"/>
      <c r="I39" s="91" t="s">
        <v>53</v>
      </c>
      <c r="J39" s="219">
        <v>-18.899999999999999</v>
      </c>
      <c r="K39" s="219">
        <v>18.2</v>
      </c>
      <c r="L39" s="75"/>
      <c r="M39" s="61"/>
      <c r="N39" s="61"/>
      <c r="O39" s="61"/>
      <c r="P39" s="61"/>
      <c r="Q39" s="61"/>
      <c r="R39" s="61"/>
      <c r="S39" s="61"/>
      <c r="T39" s="61"/>
      <c r="U39" s="61"/>
    </row>
    <row r="40" spans="1:21">
      <c r="A40" s="75"/>
      <c r="B40" s="221"/>
      <c r="C40" s="221"/>
      <c r="D40" s="75"/>
      <c r="E40" s="75"/>
      <c r="F40" s="221"/>
      <c r="G40" s="221"/>
      <c r="H40" s="75"/>
      <c r="I40" s="75"/>
      <c r="J40" s="221"/>
      <c r="K40" s="221"/>
      <c r="L40" s="75"/>
      <c r="M40" s="61"/>
      <c r="N40" s="61"/>
      <c r="O40" s="61"/>
      <c r="P40" s="61"/>
      <c r="Q40" s="61"/>
      <c r="R40" s="61"/>
      <c r="S40" s="61"/>
      <c r="T40" s="61"/>
      <c r="U40" s="61"/>
    </row>
    <row r="41" spans="1:21">
      <c r="A41" s="61"/>
      <c r="B41" s="221"/>
      <c r="C41" s="221"/>
      <c r="D41" s="61"/>
      <c r="E41" s="61"/>
      <c r="F41" s="221"/>
      <c r="G41" s="221"/>
      <c r="H41" s="61"/>
      <c r="I41" s="61"/>
      <c r="J41" s="221"/>
      <c r="K41" s="221"/>
      <c r="L41" s="61"/>
      <c r="M41" s="61"/>
      <c r="N41" s="61"/>
      <c r="O41" s="61"/>
      <c r="P41" s="61"/>
      <c r="Q41" s="61"/>
      <c r="R41" s="61"/>
      <c r="S41" s="61"/>
      <c r="T41" s="61"/>
      <c r="U41" s="61"/>
    </row>
    <row r="42" spans="1:21">
      <c r="A42" s="61"/>
      <c r="B42" s="221"/>
      <c r="C42" s="221"/>
      <c r="D42" s="61"/>
      <c r="E42" s="61"/>
      <c r="F42" s="221"/>
      <c r="G42" s="221"/>
      <c r="H42" s="61"/>
      <c r="I42" s="61"/>
      <c r="J42" s="221"/>
      <c r="K42" s="221"/>
      <c r="L42" s="61"/>
      <c r="M42" s="61"/>
      <c r="N42" s="61"/>
      <c r="O42" s="61"/>
      <c r="P42" s="61"/>
      <c r="Q42" s="61"/>
      <c r="R42" s="61"/>
      <c r="S42" s="61"/>
      <c r="T42" s="61"/>
      <c r="U42" s="61"/>
    </row>
    <row r="43" spans="1:21">
      <c r="A43" s="61"/>
      <c r="B43" s="221"/>
      <c r="C43" s="221"/>
      <c r="D43" s="61"/>
      <c r="E43" s="61"/>
      <c r="F43" s="221"/>
      <c r="G43" s="221"/>
      <c r="H43" s="61"/>
      <c r="I43" s="61"/>
      <c r="J43" s="221"/>
      <c r="K43" s="221"/>
      <c r="L43" s="61"/>
      <c r="M43" s="61"/>
      <c r="N43" s="61"/>
      <c r="O43" s="61"/>
      <c r="P43" s="61"/>
      <c r="Q43" s="61"/>
      <c r="R43" s="61"/>
      <c r="S43" s="61"/>
      <c r="T43" s="61"/>
      <c r="U43" s="61"/>
    </row>
    <row r="44" spans="1:21">
      <c r="A44" s="61"/>
      <c r="B44" s="221"/>
      <c r="C44" s="221"/>
      <c r="D44" s="61"/>
      <c r="E44" s="61"/>
      <c r="F44" s="221"/>
      <c r="G44" s="221"/>
      <c r="H44" s="61"/>
      <c r="I44" s="61"/>
      <c r="J44" s="221"/>
      <c r="K44" s="221"/>
      <c r="L44" s="61"/>
      <c r="M44" s="61"/>
      <c r="N44" s="61"/>
      <c r="O44" s="61"/>
      <c r="P44" s="61"/>
      <c r="Q44" s="61"/>
      <c r="R44" s="61"/>
      <c r="S44" s="61"/>
      <c r="T44" s="61"/>
      <c r="U44" s="61"/>
    </row>
    <row r="45" spans="1:21">
      <c r="A45" s="70"/>
      <c r="B45" s="221"/>
      <c r="C45" s="221"/>
      <c r="D45" s="70"/>
      <c r="E45" s="61"/>
      <c r="F45" s="221"/>
      <c r="G45" s="221"/>
      <c r="H45" s="61"/>
      <c r="I45" s="61"/>
      <c r="J45" s="221"/>
      <c r="K45" s="221"/>
      <c r="L45" s="61"/>
      <c r="M45" s="61"/>
      <c r="N45" s="61"/>
      <c r="O45" s="61"/>
      <c r="P45" s="61"/>
      <c r="Q45" s="61"/>
      <c r="R45" s="61"/>
      <c r="S45" s="61"/>
      <c r="T45" s="61"/>
      <c r="U45" s="61"/>
    </row>
    <row r="46" spans="1:21">
      <c r="A46" s="61"/>
      <c r="B46" s="221"/>
      <c r="C46" s="221"/>
      <c r="D46" s="61"/>
      <c r="E46" s="61"/>
      <c r="F46" s="221"/>
      <c r="G46" s="221"/>
      <c r="H46" s="61"/>
      <c r="I46" s="61"/>
      <c r="J46" s="221"/>
      <c r="K46" s="221"/>
      <c r="L46" s="61"/>
      <c r="M46" s="61"/>
      <c r="N46" s="61"/>
      <c r="O46" s="61"/>
      <c r="P46" s="61"/>
      <c r="Q46" s="61"/>
      <c r="R46" s="61"/>
      <c r="S46" s="61"/>
      <c r="T46" s="61"/>
      <c r="U46" s="61"/>
    </row>
    <row r="47" spans="1:21">
      <c r="A47" s="61"/>
      <c r="B47" s="221"/>
      <c r="C47" s="221"/>
      <c r="D47" s="61"/>
      <c r="E47" s="61"/>
      <c r="F47" s="221"/>
      <c r="G47" s="221"/>
      <c r="H47" s="61"/>
      <c r="I47" s="61"/>
      <c r="J47" s="221"/>
      <c r="K47" s="221"/>
      <c r="L47" s="61"/>
      <c r="M47" s="61"/>
      <c r="N47" s="61"/>
      <c r="O47" s="61"/>
      <c r="P47" s="61"/>
      <c r="Q47" s="61"/>
      <c r="R47" s="61"/>
      <c r="S47" s="61"/>
      <c r="T47" s="61"/>
      <c r="U47" s="61"/>
    </row>
    <row r="48" spans="1:21">
      <c r="A48" s="61"/>
      <c r="B48" s="75"/>
      <c r="C48" s="75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</row>
    <row r="49" spans="1:21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</row>
    <row r="50" spans="1:21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</row>
    <row r="51" spans="1:21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</row>
    <row r="52" spans="1:2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</row>
    <row r="53" spans="1:21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</row>
    <row r="54" spans="1:21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</row>
    <row r="55" spans="1:21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</row>
    <row r="56" spans="1:21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</row>
    <row r="57" spans="1:21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</row>
    <row r="58" spans="1:21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</row>
    <row r="59" spans="1:21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</row>
    <row r="60" spans="1:21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</row>
    <row r="61" spans="1:21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</row>
    <row r="62" spans="1:21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</row>
    <row r="63" spans="1:21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</row>
    <row r="64" spans="1:21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</row>
    <row r="65" spans="1:21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</row>
    <row r="66" spans="1:21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</row>
    <row r="67" spans="1:21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</row>
    <row r="68" spans="1:21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</row>
    <row r="69" spans="1:21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</row>
    <row r="70" spans="1:21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</row>
    <row r="71" spans="1:21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</row>
    <row r="72" spans="1:21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</row>
    <row r="73" spans="1:21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</row>
    <row r="74" spans="1:21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</row>
    <row r="75" spans="1:21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</row>
    <row r="76" spans="1:21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</row>
    <row r="77" spans="1:21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</row>
    <row r="78" spans="1:21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</row>
    <row r="79" spans="1:21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</row>
    <row r="80" spans="1:21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</row>
    <row r="81" spans="1:21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</row>
    <row r="82" spans="1:21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</row>
    <row r="83" spans="1:21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</row>
    <row r="84" spans="1:21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</row>
    <row r="85" spans="1:21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</row>
    <row r="86" spans="1:21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</row>
    <row r="87" spans="1:21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</row>
    <row r="88" spans="1:21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</row>
    <row r="89" spans="1:21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</row>
    <row r="90" spans="1:21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</row>
    <row r="91" spans="1:21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</row>
    <row r="92" spans="1:21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</row>
    <row r="93" spans="1:21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</row>
    <row r="94" spans="1:21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</row>
    <row r="95" spans="1:21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</row>
    <row r="96" spans="1:21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</row>
    <row r="97" spans="1:21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</row>
    <row r="98" spans="1:21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</row>
    <row r="99" spans="1:21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</row>
    <row r="100" spans="1:21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</row>
    <row r="101" spans="1:21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</row>
    <row r="102" spans="1:21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</row>
    <row r="103" spans="1:21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</row>
    <row r="104" spans="1:21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</row>
    <row r="105" spans="1:21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</row>
    <row r="106" spans="1:21">
      <c r="A106" s="61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</row>
    <row r="107" spans="1:21">
      <c r="A107" s="61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</row>
    <row r="108" spans="1:21">
      <c r="A108" s="61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</row>
    <row r="109" spans="1:21">
      <c r="A109" s="61"/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</row>
    <row r="110" spans="1:21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</row>
    <row r="111" spans="1:21">
      <c r="A111" s="61"/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</row>
    <row r="112" spans="1:21">
      <c r="A112" s="61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</row>
    <row r="113" spans="1:21">
      <c r="A113" s="61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</row>
    <row r="114" spans="1:21">
      <c r="A114" s="61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</row>
    <row r="115" spans="1:21">
      <c r="A115" s="61"/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</row>
    <row r="116" spans="1:21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</row>
    <row r="117" spans="1:21">
      <c r="A117" s="61"/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</row>
    <row r="118" spans="1:21">
      <c r="A118" s="61"/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</row>
    <row r="119" spans="1:21">
      <c r="A119" s="61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</row>
    <row r="120" spans="1:21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</row>
    <row r="121" spans="1:21">
      <c r="A121" s="61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</row>
    <row r="122" spans="1:21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</row>
    <row r="123" spans="1:21">
      <c r="A123" s="61"/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</row>
    <row r="124" spans="1:21">
      <c r="A124" s="61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</row>
    <row r="125" spans="1:21">
      <c r="A125" s="61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</row>
    <row r="126" spans="1:21">
      <c r="A126" s="61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</row>
    <row r="127" spans="1:21">
      <c r="A127" s="61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</row>
    <row r="128" spans="1:21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</row>
    <row r="129" spans="1:21">
      <c r="A129" s="61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</row>
    <row r="130" spans="1:21">
      <c r="A130" s="61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</row>
    <row r="131" spans="1:21">
      <c r="A131" s="61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</row>
    <row r="132" spans="1:21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</row>
    <row r="133" spans="1:21">
      <c r="A133" s="61"/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</row>
    <row r="134" spans="1:21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</row>
    <row r="135" spans="1:21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</row>
    <row r="136" spans="1:21">
      <c r="A136" s="61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</row>
    <row r="137" spans="1:21">
      <c r="A137" s="61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</row>
    <row r="138" spans="1:21">
      <c r="A138" s="61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</row>
    <row r="139" spans="1:21">
      <c r="A139" s="61"/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</row>
    <row r="140" spans="1:21">
      <c r="A140" s="61"/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</row>
    <row r="141" spans="1:21">
      <c r="A141" s="61"/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</row>
    <row r="142" spans="1:21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</row>
    <row r="143" spans="1:21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</row>
    <row r="144" spans="1:21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</row>
    <row r="145" spans="1:21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</row>
    <row r="146" spans="1:21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</row>
    <row r="147" spans="1:21">
      <c r="A147" s="61"/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</row>
    <row r="148" spans="1:21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</row>
    <row r="149" spans="1:21">
      <c r="A149" s="61"/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</row>
    <row r="150" spans="1:21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</row>
    <row r="151" spans="1:21">
      <c r="A151" s="61"/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</row>
    <row r="152" spans="1:21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</row>
    <row r="153" spans="1:21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</row>
    <row r="154" spans="1:21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</row>
    <row r="155" spans="1:21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</row>
    <row r="156" spans="1:21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</row>
    <row r="157" spans="1:21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</row>
    <row r="158" spans="1:21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</row>
    <row r="159" spans="1:21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</row>
    <row r="160" spans="1:21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</row>
    <row r="161" spans="1:21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</row>
    <row r="162" spans="1:21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</row>
    <row r="163" spans="1:21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</row>
    <row r="164" spans="1:21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</row>
    <row r="165" spans="1:21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</row>
    <row r="166" spans="1:21">
      <c r="A166" s="61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</row>
    <row r="167" spans="1:21">
      <c r="A167" s="61"/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</row>
    <row r="168" spans="1:21">
      <c r="A168" s="61"/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</row>
    <row r="169" spans="1:21">
      <c r="A169" s="61"/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</row>
    <row r="170" spans="1:21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</row>
    <row r="171" spans="1:21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</row>
    <row r="172" spans="1:21">
      <c r="A172" s="61"/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</row>
    <row r="173" spans="1:21">
      <c r="A173" s="61"/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</row>
    <row r="174" spans="1:21">
      <c r="A174" s="61"/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</row>
    <row r="175" spans="1:21">
      <c r="A175" s="61"/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</row>
    <row r="176" spans="1:21">
      <c r="A176" s="61"/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</row>
    <row r="177" spans="1:21">
      <c r="A177" s="61"/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</row>
    <row r="178" spans="1:21">
      <c r="A178" s="61"/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</row>
    <row r="179" spans="1:21">
      <c r="A179" s="61"/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</row>
    <row r="180" spans="1:21">
      <c r="A180" s="61"/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</row>
    <row r="181" spans="1:21">
      <c r="A181" s="61"/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</row>
    <row r="182" spans="1:21">
      <c r="A182" s="61"/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</row>
    <row r="183" spans="1:21">
      <c r="A183" s="61"/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</row>
    <row r="184" spans="1:21">
      <c r="A184" s="61"/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</row>
    <row r="185" spans="1:21">
      <c r="A185" s="61"/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</row>
    <row r="186" spans="1:21">
      <c r="A186" s="61"/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</row>
    <row r="187" spans="1:21">
      <c r="A187" s="61"/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</row>
    <row r="188" spans="1:21">
      <c r="A188" s="61"/>
      <c r="B188" s="61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</row>
    <row r="189" spans="1:21">
      <c r="A189" s="61"/>
      <c r="B189" s="61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</row>
  </sheetData>
  <mergeCells count="6">
    <mergeCell ref="E28:G28"/>
    <mergeCell ref="I28:K28"/>
    <mergeCell ref="A23:G23"/>
    <mergeCell ref="A24:L24"/>
    <mergeCell ref="A25:K25"/>
    <mergeCell ref="A28:C2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rgb="FF484D7A"/>
  </sheetPr>
  <dimension ref="A1:M84"/>
  <sheetViews>
    <sheetView showGridLines="0" zoomScale="90" zoomScaleNormal="90" workbookViewId="0">
      <selection sqref="A1:K1"/>
    </sheetView>
  </sheetViews>
  <sheetFormatPr baseColWidth="10" defaultColWidth="10.109375" defaultRowHeight="12"/>
  <cols>
    <col min="1" max="1" width="7.77734375" style="1" customWidth="1"/>
    <col min="2" max="2" width="11.6640625" style="1" customWidth="1"/>
    <col min="3" max="3" width="10.109375" style="1"/>
    <col min="4" max="4" width="13.77734375" style="2" customWidth="1"/>
    <col min="5" max="5" width="10.109375" style="1"/>
    <col min="6" max="6" width="12.109375" style="1" customWidth="1"/>
    <col min="7" max="7" width="7.6640625" style="1" customWidth="1"/>
    <col min="8" max="8" width="4.44140625" style="1" customWidth="1"/>
    <col min="9" max="9" width="11.77734375" style="1" customWidth="1"/>
    <col min="10" max="16384" width="10.109375" style="1"/>
  </cols>
  <sheetData>
    <row r="1" spans="1:9" ht="12.75">
      <c r="A1" s="67" t="s">
        <v>369</v>
      </c>
    </row>
    <row r="3" spans="1:9">
      <c r="E3" s="256" t="s">
        <v>24</v>
      </c>
      <c r="F3" s="257"/>
      <c r="G3" s="258"/>
    </row>
    <row r="4" spans="1:9" ht="36">
      <c r="A4" s="8"/>
      <c r="B4" s="9"/>
      <c r="C4" s="9"/>
      <c r="D4" s="27"/>
      <c r="E4" s="122" t="s">
        <v>0</v>
      </c>
      <c r="F4" s="123" t="s">
        <v>32</v>
      </c>
      <c r="G4" s="123" t="s">
        <v>1</v>
      </c>
    </row>
    <row r="5" spans="1:9" ht="12" customHeight="1">
      <c r="A5" s="254" t="s">
        <v>64</v>
      </c>
      <c r="B5" s="261" t="s">
        <v>2</v>
      </c>
      <c r="C5" s="238" t="s">
        <v>6</v>
      </c>
      <c r="D5" s="28" t="s">
        <v>22</v>
      </c>
      <c r="E5" s="38">
        <v>198568</v>
      </c>
      <c r="F5" s="19">
        <v>67.463493853921094</v>
      </c>
      <c r="G5" s="39">
        <v>39.430230450022201</v>
      </c>
    </row>
    <row r="6" spans="1:9">
      <c r="A6" s="243"/>
      <c r="B6" s="262"/>
      <c r="C6" s="239"/>
      <c r="D6" s="29" t="s">
        <v>4</v>
      </c>
      <c r="E6" s="40">
        <v>63571</v>
      </c>
      <c r="F6" s="12">
        <v>21.5982523255893</v>
      </c>
      <c r="G6" s="41">
        <v>51.883563259977002</v>
      </c>
    </row>
    <row r="7" spans="1:9">
      <c r="A7" s="243"/>
      <c r="B7" s="262"/>
      <c r="C7" s="239"/>
      <c r="D7" s="29" t="s">
        <v>23</v>
      </c>
      <c r="E7" s="40">
        <v>32195</v>
      </c>
      <c r="F7" s="12">
        <v>10.938253820489599</v>
      </c>
      <c r="G7" s="41">
        <v>55.540705078428303</v>
      </c>
    </row>
    <row r="8" spans="1:9">
      <c r="A8" s="243"/>
      <c r="B8" s="262"/>
      <c r="C8" s="239"/>
      <c r="D8" s="30" t="s">
        <v>5</v>
      </c>
      <c r="E8" s="42">
        <v>294334</v>
      </c>
      <c r="F8" s="20">
        <v>100</v>
      </c>
      <c r="G8" s="43">
        <v>43.882137299802302</v>
      </c>
      <c r="H8" s="22"/>
    </row>
    <row r="9" spans="1:9">
      <c r="A9" s="243"/>
      <c r="B9" s="262"/>
      <c r="C9" s="238" t="s">
        <v>3</v>
      </c>
      <c r="D9" s="28" t="s">
        <v>22</v>
      </c>
      <c r="E9" s="38">
        <v>32263</v>
      </c>
      <c r="F9" s="19">
        <v>62.701389563696402</v>
      </c>
      <c r="G9" s="39">
        <v>40.753556705824003</v>
      </c>
    </row>
    <row r="10" spans="1:9">
      <c r="A10" s="243"/>
      <c r="B10" s="262"/>
      <c r="C10" s="239"/>
      <c r="D10" s="29" t="s">
        <v>4</v>
      </c>
      <c r="E10" s="40">
        <v>10819</v>
      </c>
      <c r="F10" s="12">
        <v>21.026139345058802</v>
      </c>
      <c r="G10" s="41">
        <v>52.718550697846403</v>
      </c>
    </row>
    <row r="11" spans="1:9">
      <c r="A11" s="243"/>
      <c r="B11" s="262"/>
      <c r="C11" s="239"/>
      <c r="D11" s="29" t="s">
        <v>23</v>
      </c>
      <c r="E11" s="40">
        <v>8373</v>
      </c>
      <c r="F11" s="12">
        <v>16.2724710912448</v>
      </c>
      <c r="G11" s="41">
        <v>56.674190851546598</v>
      </c>
    </row>
    <row r="12" spans="1:9">
      <c r="A12" s="243"/>
      <c r="B12" s="262"/>
      <c r="C12" s="240"/>
      <c r="D12" s="31" t="s">
        <v>5</v>
      </c>
      <c r="E12" s="44">
        <v>51455</v>
      </c>
      <c r="F12" s="16">
        <v>100</v>
      </c>
      <c r="G12" s="45">
        <v>45.860013604120098</v>
      </c>
      <c r="H12" s="22"/>
    </row>
    <row r="13" spans="1:9">
      <c r="A13" s="243"/>
      <c r="B13" s="263" t="s">
        <v>67</v>
      </c>
      <c r="C13" s="264"/>
      <c r="D13" s="32" t="s">
        <v>22</v>
      </c>
      <c r="E13" s="46">
        <v>230831</v>
      </c>
      <c r="F13" s="15">
        <v>66.7548707448762</v>
      </c>
      <c r="G13" s="47">
        <v>39.615190334053899</v>
      </c>
    </row>
    <row r="14" spans="1:9">
      <c r="A14" s="243"/>
      <c r="B14" s="265"/>
      <c r="C14" s="241"/>
      <c r="D14" s="33" t="s">
        <v>4</v>
      </c>
      <c r="E14" s="48">
        <v>74390</v>
      </c>
      <c r="F14" s="11">
        <v>21.513119272157301</v>
      </c>
      <c r="G14" s="49">
        <v>52.005000672133299</v>
      </c>
      <c r="I14" s="10"/>
    </row>
    <row r="15" spans="1:9">
      <c r="A15" s="243"/>
      <c r="B15" s="265"/>
      <c r="C15" s="241"/>
      <c r="D15" s="33" t="s">
        <v>23</v>
      </c>
      <c r="E15" s="48">
        <v>40568</v>
      </c>
      <c r="F15" s="11">
        <v>11.732009982966501</v>
      </c>
      <c r="G15" s="49">
        <v>55.77464997042</v>
      </c>
      <c r="I15" s="10"/>
    </row>
    <row r="16" spans="1:9">
      <c r="A16" s="255"/>
      <c r="B16" s="266"/>
      <c r="C16" s="260"/>
      <c r="D16" s="31" t="s">
        <v>5</v>
      </c>
      <c r="E16" s="44">
        <v>345789</v>
      </c>
      <c r="F16" s="16">
        <v>100</v>
      </c>
      <c r="G16" s="45">
        <v>44.176454427410903</v>
      </c>
    </row>
    <row r="17" spans="1:10" ht="12" customHeight="1">
      <c r="A17" s="253" t="s">
        <v>65</v>
      </c>
      <c r="B17" s="236" t="s">
        <v>7</v>
      </c>
      <c r="C17" s="238" t="s">
        <v>6</v>
      </c>
      <c r="D17" s="34" t="s">
        <v>22</v>
      </c>
      <c r="E17" s="50">
        <v>17996</v>
      </c>
      <c r="F17" s="14">
        <v>61.229628117450901</v>
      </c>
      <c r="G17" s="51">
        <v>40.894032007112699</v>
      </c>
    </row>
    <row r="18" spans="1:10">
      <c r="A18" s="253"/>
      <c r="B18" s="236"/>
      <c r="C18" s="239"/>
      <c r="D18" s="29" t="s">
        <v>4</v>
      </c>
      <c r="E18" s="40">
        <v>8653</v>
      </c>
      <c r="F18" s="12">
        <v>29.440985335646999</v>
      </c>
      <c r="G18" s="41">
        <v>53.882815208598203</v>
      </c>
      <c r="I18" s="10"/>
      <c r="J18" s="10"/>
    </row>
    <row r="19" spans="1:10">
      <c r="A19" s="253"/>
      <c r="B19" s="236"/>
      <c r="C19" s="239"/>
      <c r="D19" s="29" t="s">
        <v>23</v>
      </c>
      <c r="E19" s="40">
        <v>2742</v>
      </c>
      <c r="F19" s="12">
        <v>9.3293865469021107</v>
      </c>
      <c r="G19" s="41">
        <v>58.060175054704601</v>
      </c>
      <c r="I19" s="10"/>
      <c r="J19" s="10"/>
    </row>
    <row r="20" spans="1:10">
      <c r="A20" s="253"/>
      <c r="B20" s="236"/>
      <c r="C20" s="239"/>
      <c r="D20" s="30" t="s">
        <v>5</v>
      </c>
      <c r="E20" s="42">
        <v>29391</v>
      </c>
      <c r="F20" s="20">
        <v>100</v>
      </c>
      <c r="G20" s="43">
        <v>46.319553604844998</v>
      </c>
      <c r="H20" s="22"/>
    </row>
    <row r="21" spans="1:10">
      <c r="A21" s="253"/>
      <c r="B21" s="236"/>
      <c r="C21" s="238" t="s">
        <v>3</v>
      </c>
      <c r="D21" s="35" t="s">
        <v>22</v>
      </c>
      <c r="E21" s="52">
        <v>14750</v>
      </c>
      <c r="F21" s="18">
        <v>59.260747288067499</v>
      </c>
      <c r="G21" s="53">
        <v>40.412271186440698</v>
      </c>
    </row>
    <row r="22" spans="1:10">
      <c r="A22" s="253"/>
      <c r="B22" s="236"/>
      <c r="C22" s="239"/>
      <c r="D22" s="35" t="s">
        <v>4</v>
      </c>
      <c r="E22" s="52">
        <v>7630</v>
      </c>
      <c r="F22" s="18">
        <v>30.654881478505398</v>
      </c>
      <c r="G22" s="53">
        <v>54.365006553080001</v>
      </c>
    </row>
    <row r="23" spans="1:10">
      <c r="A23" s="253"/>
      <c r="B23" s="236"/>
      <c r="C23" s="239"/>
      <c r="D23" s="35" t="s">
        <v>23</v>
      </c>
      <c r="E23" s="52">
        <v>2510</v>
      </c>
      <c r="F23" s="18">
        <v>10.084371233427101</v>
      </c>
      <c r="G23" s="53">
        <v>58.519123505976097</v>
      </c>
    </row>
    <row r="24" spans="1:10">
      <c r="A24" s="253"/>
      <c r="B24" s="236"/>
      <c r="C24" s="240"/>
      <c r="D24" s="36" t="s">
        <v>5</v>
      </c>
      <c r="E24" s="54">
        <v>24890</v>
      </c>
      <c r="F24" s="21">
        <v>100</v>
      </c>
      <c r="G24" s="55">
        <v>46.515427882683802</v>
      </c>
      <c r="H24" s="22"/>
    </row>
    <row r="25" spans="1:10">
      <c r="A25" s="253"/>
      <c r="B25" s="236"/>
      <c r="C25" s="241" t="s">
        <v>5</v>
      </c>
      <c r="D25" s="32" t="s">
        <v>22</v>
      </c>
      <c r="E25" s="46">
        <v>32746</v>
      </c>
      <c r="F25" s="15">
        <v>60.3268178552348</v>
      </c>
      <c r="G25" s="47">
        <v>40.6770292554816</v>
      </c>
    </row>
    <row r="26" spans="1:10">
      <c r="A26" s="253"/>
      <c r="B26" s="236"/>
      <c r="C26" s="241"/>
      <c r="D26" s="33" t="s">
        <v>4</v>
      </c>
      <c r="E26" s="48">
        <v>16283</v>
      </c>
      <c r="F26" s="11">
        <v>29.9976050551758</v>
      </c>
      <c r="G26" s="49">
        <v>54.108763741325298</v>
      </c>
    </row>
    <row r="27" spans="1:10">
      <c r="A27" s="253"/>
      <c r="B27" s="236"/>
      <c r="C27" s="241"/>
      <c r="D27" s="33" t="s">
        <v>23</v>
      </c>
      <c r="E27" s="48">
        <v>5252</v>
      </c>
      <c r="F27" s="11">
        <v>9.6755770895893605</v>
      </c>
      <c r="G27" s="49">
        <v>58.279512566641301</v>
      </c>
    </row>
    <row r="28" spans="1:10">
      <c r="A28" s="253"/>
      <c r="B28" s="237"/>
      <c r="C28" s="242"/>
      <c r="D28" s="33" t="s">
        <v>5</v>
      </c>
      <c r="E28" s="48">
        <v>54281</v>
      </c>
      <c r="F28" s="11">
        <v>100</v>
      </c>
      <c r="G28" s="49">
        <v>46.409369761058201</v>
      </c>
    </row>
    <row r="29" spans="1:10">
      <c r="A29" s="253"/>
      <c r="B29" s="236" t="s">
        <v>8</v>
      </c>
      <c r="C29" s="238" t="s">
        <v>6</v>
      </c>
      <c r="D29" s="37" t="s">
        <v>22</v>
      </c>
      <c r="E29" s="56">
        <v>80965</v>
      </c>
      <c r="F29" s="17">
        <v>58.725398109095103</v>
      </c>
      <c r="G29" s="57">
        <v>39.859247823133501</v>
      </c>
    </row>
    <row r="30" spans="1:10">
      <c r="A30" s="253"/>
      <c r="B30" s="236"/>
      <c r="C30" s="239"/>
      <c r="D30" s="35" t="s">
        <v>4</v>
      </c>
      <c r="E30" s="52">
        <v>42495</v>
      </c>
      <c r="F30" s="18">
        <v>30.8224021817575</v>
      </c>
      <c r="G30" s="53">
        <v>53.459465819508203</v>
      </c>
    </row>
    <row r="31" spans="1:10">
      <c r="A31" s="253"/>
      <c r="B31" s="236"/>
      <c r="C31" s="239"/>
      <c r="D31" s="35" t="s">
        <v>23</v>
      </c>
      <c r="E31" s="52">
        <v>14395</v>
      </c>
      <c r="F31" s="18">
        <v>10.4409572751241</v>
      </c>
      <c r="G31" s="53">
        <v>56.681486627301098</v>
      </c>
      <c r="I31" s="10"/>
      <c r="J31" s="10"/>
    </row>
    <row r="32" spans="1:10">
      <c r="A32" s="253"/>
      <c r="B32" s="236"/>
      <c r="C32" s="239"/>
      <c r="D32" s="36" t="s">
        <v>5</v>
      </c>
      <c r="E32" s="54">
        <v>137886</v>
      </c>
      <c r="F32" s="21">
        <v>100.011242434023</v>
      </c>
      <c r="G32" s="55">
        <v>45.804889546436897</v>
      </c>
      <c r="H32" s="22"/>
    </row>
    <row r="33" spans="1:10">
      <c r="A33" s="253"/>
      <c r="B33" s="236"/>
      <c r="C33" s="238" t="s">
        <v>3</v>
      </c>
      <c r="D33" s="28" t="s">
        <v>22</v>
      </c>
      <c r="E33" s="38">
        <v>41419</v>
      </c>
      <c r="F33" s="19">
        <v>55.8960863697706</v>
      </c>
      <c r="G33" s="39">
        <v>40.017286752456599</v>
      </c>
    </row>
    <row r="34" spans="1:10">
      <c r="A34" s="253"/>
      <c r="B34" s="236"/>
      <c r="C34" s="239"/>
      <c r="D34" s="29" t="s">
        <v>4</v>
      </c>
      <c r="E34" s="40">
        <v>23663</v>
      </c>
      <c r="F34" s="12">
        <v>31.933873144399499</v>
      </c>
      <c r="G34" s="41">
        <v>54.561847610193098</v>
      </c>
    </row>
    <row r="35" spans="1:10">
      <c r="A35" s="253"/>
      <c r="B35" s="236"/>
      <c r="C35" s="239"/>
      <c r="D35" s="29" t="s">
        <v>23</v>
      </c>
      <c r="E35" s="40">
        <v>9008</v>
      </c>
      <c r="F35" s="12">
        <v>12.1565452091768</v>
      </c>
      <c r="G35" s="41">
        <v>57.306838365897001</v>
      </c>
    </row>
    <row r="36" spans="1:10">
      <c r="A36" s="253"/>
      <c r="B36" s="236"/>
      <c r="C36" s="240"/>
      <c r="D36" s="31" t="s">
        <v>5</v>
      </c>
      <c r="E36" s="44">
        <v>74110</v>
      </c>
      <c r="F36" s="16">
        <v>100.013495276653</v>
      </c>
      <c r="G36" s="45">
        <v>46.761719066252901</v>
      </c>
      <c r="H36" s="22"/>
    </row>
    <row r="37" spans="1:10">
      <c r="A37" s="253"/>
      <c r="B37" s="236"/>
      <c r="C37" s="243" t="s">
        <v>5</v>
      </c>
      <c r="D37" s="32" t="s">
        <v>22</v>
      </c>
      <c r="E37" s="46">
        <v>122384</v>
      </c>
      <c r="F37" s="15">
        <v>57.736335952408503</v>
      </c>
      <c r="G37" s="47">
        <v>39.9127336906785</v>
      </c>
    </row>
    <row r="38" spans="1:10">
      <c r="A38" s="253"/>
      <c r="B38" s="236"/>
      <c r="C38" s="243"/>
      <c r="D38" s="33" t="s">
        <v>4</v>
      </c>
      <c r="E38" s="48">
        <v>66158</v>
      </c>
      <c r="F38" s="11">
        <v>31.210946806277299</v>
      </c>
      <c r="G38" s="49">
        <v>53.853759182563003</v>
      </c>
    </row>
    <row r="39" spans="1:10">
      <c r="A39" s="253"/>
      <c r="B39" s="236"/>
      <c r="C39" s="243"/>
      <c r="D39" s="33" t="s">
        <v>23</v>
      </c>
      <c r="E39" s="48">
        <v>23403</v>
      </c>
      <c r="F39" s="11">
        <v>11.040687265444999</v>
      </c>
      <c r="G39" s="49">
        <v>56.922189462889399</v>
      </c>
    </row>
    <row r="40" spans="1:10">
      <c r="A40" s="253"/>
      <c r="B40" s="236"/>
      <c r="C40" s="243"/>
      <c r="D40" s="30" t="s">
        <v>5</v>
      </c>
      <c r="E40" s="42">
        <v>211996</v>
      </c>
      <c r="F40" s="20">
        <v>100.012029975869</v>
      </c>
      <c r="G40" s="43">
        <v>46.139379988301698</v>
      </c>
    </row>
    <row r="41" spans="1:10">
      <c r="A41" s="253"/>
      <c r="B41" s="244" t="s">
        <v>9</v>
      </c>
      <c r="C41" s="238" t="s">
        <v>6</v>
      </c>
      <c r="D41" s="29" t="s">
        <v>22</v>
      </c>
      <c r="E41" s="40">
        <v>5788</v>
      </c>
      <c r="F41" s="12">
        <v>52.2901797813714</v>
      </c>
      <c r="G41" s="41">
        <v>36.230476848652401</v>
      </c>
    </row>
    <row r="42" spans="1:10">
      <c r="A42" s="253"/>
      <c r="B42" s="244"/>
      <c r="C42" s="239"/>
      <c r="D42" s="29" t="s">
        <v>4</v>
      </c>
      <c r="E42" s="40">
        <v>3999</v>
      </c>
      <c r="F42" s="12">
        <v>36.1279248351251</v>
      </c>
      <c r="G42" s="41">
        <v>52.204551137784399</v>
      </c>
      <c r="I42" s="10"/>
      <c r="J42" s="10"/>
    </row>
    <row r="43" spans="1:10">
      <c r="A43" s="253"/>
      <c r="B43" s="244"/>
      <c r="C43" s="239"/>
      <c r="D43" s="29" t="s">
        <v>23</v>
      </c>
      <c r="E43" s="40">
        <v>1282</v>
      </c>
      <c r="F43" s="12">
        <v>11.5818953835035</v>
      </c>
      <c r="G43" s="41">
        <v>56.2472698907956</v>
      </c>
      <c r="I43" s="10"/>
      <c r="J43" s="10"/>
    </row>
    <row r="44" spans="1:10">
      <c r="A44" s="253"/>
      <c r="B44" s="244"/>
      <c r="C44" s="239"/>
      <c r="D44" s="33" t="s">
        <v>5</v>
      </c>
      <c r="E44" s="48">
        <v>11069</v>
      </c>
      <c r="F44" s="11">
        <v>100</v>
      </c>
      <c r="G44" s="49">
        <v>44.319902430210497</v>
      </c>
      <c r="H44" s="22"/>
    </row>
    <row r="45" spans="1:10">
      <c r="A45" s="253"/>
      <c r="B45" s="244"/>
      <c r="C45" s="238" t="s">
        <v>3</v>
      </c>
      <c r="D45" s="29" t="s">
        <v>22</v>
      </c>
      <c r="E45" s="40">
        <v>9849</v>
      </c>
      <c r="F45" s="12">
        <v>62.146643109540598</v>
      </c>
      <c r="G45" s="41">
        <v>35.7308356178292</v>
      </c>
    </row>
    <row r="46" spans="1:10">
      <c r="A46" s="253"/>
      <c r="B46" s="244"/>
      <c r="C46" s="239"/>
      <c r="D46" s="29" t="s">
        <v>4</v>
      </c>
      <c r="E46" s="40">
        <v>4475</v>
      </c>
      <c r="F46" s="12">
        <v>28.237001514386701</v>
      </c>
      <c r="G46" s="41">
        <v>52.597541899441303</v>
      </c>
      <c r="I46" s="10"/>
      <c r="J46" s="10"/>
    </row>
    <row r="47" spans="1:10">
      <c r="A47" s="253"/>
      <c r="B47" s="244"/>
      <c r="C47" s="239"/>
      <c r="D47" s="29" t="s">
        <v>23</v>
      </c>
      <c r="E47" s="40">
        <v>1524</v>
      </c>
      <c r="F47" s="12">
        <v>9.6163553760726899</v>
      </c>
      <c r="G47" s="41">
        <v>56.536745406824103</v>
      </c>
      <c r="I47" s="10"/>
      <c r="J47" s="10"/>
    </row>
    <row r="48" spans="1:10">
      <c r="A48" s="253"/>
      <c r="B48" s="244"/>
      <c r="C48" s="240"/>
      <c r="D48" s="33" t="s">
        <v>5</v>
      </c>
      <c r="E48" s="48">
        <v>15848</v>
      </c>
      <c r="F48" s="11">
        <v>100</v>
      </c>
      <c r="G48" s="49">
        <v>42.494257950529999</v>
      </c>
      <c r="H48" s="22"/>
    </row>
    <row r="49" spans="1:10">
      <c r="A49" s="253"/>
      <c r="B49" s="244"/>
      <c r="C49" s="267" t="s">
        <v>5</v>
      </c>
      <c r="D49" s="33" t="s">
        <v>22</v>
      </c>
      <c r="E49" s="48">
        <v>15637</v>
      </c>
      <c r="F49" s="11">
        <v>58.093398224170599</v>
      </c>
      <c r="G49" s="49">
        <v>35.915776683507097</v>
      </c>
    </row>
    <row r="50" spans="1:10">
      <c r="A50" s="253"/>
      <c r="B50" s="244"/>
      <c r="C50" s="267"/>
      <c r="D50" s="33" t="s">
        <v>4</v>
      </c>
      <c r="E50" s="48">
        <v>8474</v>
      </c>
      <c r="F50" s="11">
        <v>31.481963071664701</v>
      </c>
      <c r="G50" s="49">
        <v>52.412084021713497</v>
      </c>
    </row>
    <row r="51" spans="1:10">
      <c r="A51" s="253"/>
      <c r="B51" s="244"/>
      <c r="C51" s="267"/>
      <c r="D51" s="33" t="s">
        <v>23</v>
      </c>
      <c r="E51" s="48">
        <v>2806</v>
      </c>
      <c r="F51" s="11">
        <v>10.4246387041647</v>
      </c>
      <c r="G51" s="49">
        <v>56.404490377761903</v>
      </c>
    </row>
    <row r="52" spans="1:10">
      <c r="A52" s="253"/>
      <c r="B52" s="244"/>
      <c r="C52" s="267"/>
      <c r="D52" s="33" t="s">
        <v>5</v>
      </c>
      <c r="E52" s="48">
        <v>26917</v>
      </c>
      <c r="F52" s="11">
        <v>100</v>
      </c>
      <c r="G52" s="49">
        <v>43.245012445666298</v>
      </c>
    </row>
    <row r="53" spans="1:10">
      <c r="A53" s="253"/>
      <c r="B53" s="236" t="s">
        <v>10</v>
      </c>
      <c r="C53" s="238" t="s">
        <v>6</v>
      </c>
      <c r="D53" s="34" t="s">
        <v>22</v>
      </c>
      <c r="E53" s="50">
        <v>15361</v>
      </c>
      <c r="F53" s="14">
        <v>57.585754451733798</v>
      </c>
      <c r="G53" s="51">
        <v>43.892650218084803</v>
      </c>
    </row>
    <row r="54" spans="1:10">
      <c r="A54" s="253"/>
      <c r="B54" s="236"/>
      <c r="C54" s="239"/>
      <c r="D54" s="29" t="s">
        <v>4</v>
      </c>
      <c r="E54" s="40">
        <v>8411</v>
      </c>
      <c r="F54" s="12">
        <v>31.531396438612902</v>
      </c>
      <c r="G54" s="41">
        <v>54.9879919153489</v>
      </c>
      <c r="I54" s="10"/>
      <c r="J54" s="10"/>
    </row>
    <row r="55" spans="1:10">
      <c r="A55" s="253"/>
      <c r="B55" s="236"/>
      <c r="C55" s="239"/>
      <c r="D55" s="29" t="s">
        <v>23</v>
      </c>
      <c r="E55" s="40">
        <v>2903</v>
      </c>
      <c r="F55" s="12">
        <v>10.882849109653201</v>
      </c>
      <c r="G55" s="41">
        <v>57.410265242852198</v>
      </c>
      <c r="I55" s="10"/>
      <c r="J55" s="10"/>
    </row>
    <row r="56" spans="1:10">
      <c r="A56" s="253"/>
      <c r="B56" s="236"/>
      <c r="C56" s="239"/>
      <c r="D56" s="30" t="s">
        <v>5</v>
      </c>
      <c r="E56" s="42">
        <v>26675</v>
      </c>
      <c r="F56" s="20">
        <v>100</v>
      </c>
      <c r="G56" s="43">
        <v>48.862268041237101</v>
      </c>
      <c r="H56" s="22"/>
    </row>
    <row r="57" spans="1:10">
      <c r="A57" s="253"/>
      <c r="B57" s="236"/>
      <c r="C57" s="238" t="s">
        <v>3</v>
      </c>
      <c r="D57" s="35" t="s">
        <v>22</v>
      </c>
      <c r="E57" s="52">
        <v>13675</v>
      </c>
      <c r="F57" s="18">
        <v>52.999767459886797</v>
      </c>
      <c r="G57" s="53">
        <v>45.291261425959803</v>
      </c>
    </row>
    <row r="58" spans="1:10">
      <c r="A58" s="253"/>
      <c r="B58" s="236"/>
      <c r="C58" s="239"/>
      <c r="D58" s="35" t="s">
        <v>4</v>
      </c>
      <c r="E58" s="52">
        <v>9091</v>
      </c>
      <c r="F58" s="18">
        <v>35.233702813735398</v>
      </c>
      <c r="G58" s="53">
        <v>54.987460125398698</v>
      </c>
    </row>
    <row r="59" spans="1:10">
      <c r="A59" s="253"/>
      <c r="B59" s="236"/>
      <c r="C59" s="239"/>
      <c r="D59" s="35" t="s">
        <v>23</v>
      </c>
      <c r="E59" s="52">
        <v>3036</v>
      </c>
      <c r="F59" s="18">
        <v>11.766529726377801</v>
      </c>
      <c r="G59" s="53">
        <v>57.477272727272698</v>
      </c>
    </row>
    <row r="60" spans="1:10">
      <c r="A60" s="253"/>
      <c r="B60" s="236"/>
      <c r="C60" s="240"/>
      <c r="D60" s="36" t="s">
        <v>5</v>
      </c>
      <c r="E60" s="54">
        <v>25802</v>
      </c>
      <c r="F60" s="21">
        <v>100</v>
      </c>
      <c r="G60" s="55">
        <v>50.141461902178101</v>
      </c>
      <c r="H60" s="22"/>
    </row>
    <row r="61" spans="1:10">
      <c r="A61" s="253"/>
      <c r="B61" s="236"/>
      <c r="C61" s="241" t="s">
        <v>5</v>
      </c>
      <c r="D61" s="32" t="s">
        <v>22</v>
      </c>
      <c r="E61" s="46">
        <v>29036</v>
      </c>
      <c r="F61" s="15">
        <v>55.3309068734874</v>
      </c>
      <c r="G61" s="47">
        <v>44.551350048216001</v>
      </c>
    </row>
    <row r="62" spans="1:10">
      <c r="A62" s="253"/>
      <c r="B62" s="236"/>
      <c r="C62" s="241"/>
      <c r="D62" s="33" t="s">
        <v>4</v>
      </c>
      <c r="E62" s="48">
        <v>17502</v>
      </c>
      <c r="F62" s="11">
        <v>33.351754101796999</v>
      </c>
      <c r="G62" s="49">
        <v>54.9877156896355</v>
      </c>
    </row>
    <row r="63" spans="1:10">
      <c r="A63" s="253"/>
      <c r="B63" s="236"/>
      <c r="C63" s="241"/>
      <c r="D63" s="33" t="s">
        <v>23</v>
      </c>
      <c r="E63" s="48">
        <v>5939</v>
      </c>
      <c r="F63" s="11">
        <v>11.317339024715601</v>
      </c>
      <c r="G63" s="49">
        <v>57.44451927934</v>
      </c>
    </row>
    <row r="64" spans="1:10">
      <c r="A64" s="253"/>
      <c r="B64" s="259"/>
      <c r="C64" s="260"/>
      <c r="D64" s="31" t="s">
        <v>5</v>
      </c>
      <c r="E64" s="44">
        <v>52477</v>
      </c>
      <c r="F64" s="16">
        <v>100</v>
      </c>
      <c r="G64" s="45">
        <v>49.491224727023301</v>
      </c>
    </row>
    <row r="65" spans="1:13" ht="12" customHeight="1">
      <c r="A65" s="253"/>
      <c r="B65" s="252" t="s">
        <v>66</v>
      </c>
      <c r="C65" s="245" t="s">
        <v>6</v>
      </c>
      <c r="D65" s="34" t="s">
        <v>22</v>
      </c>
      <c r="E65" s="93">
        <v>120110</v>
      </c>
      <c r="F65" s="94">
        <v>58.5886720112387</v>
      </c>
      <c r="G65" s="95">
        <v>40.355257680459601</v>
      </c>
    </row>
    <row r="66" spans="1:13">
      <c r="A66" s="253"/>
      <c r="B66" s="252"/>
      <c r="C66" s="246"/>
      <c r="D66" s="29" t="s">
        <v>4</v>
      </c>
      <c r="E66" s="96">
        <v>63558</v>
      </c>
      <c r="F66" s="94">
        <v>31.003070649323998</v>
      </c>
      <c r="G66" s="97">
        <v>53.640422920796802</v>
      </c>
      <c r="I66" s="58"/>
    </row>
    <row r="67" spans="1:13">
      <c r="A67" s="253"/>
      <c r="B67" s="252"/>
      <c r="C67" s="246"/>
      <c r="D67" s="29" t="s">
        <v>23</v>
      </c>
      <c r="E67" s="96">
        <v>21322</v>
      </c>
      <c r="F67" s="94">
        <v>10.4006965666775</v>
      </c>
      <c r="G67" s="97">
        <v>56.931901322577602</v>
      </c>
    </row>
    <row r="68" spans="1:13">
      <c r="A68" s="253"/>
      <c r="B68" s="252"/>
      <c r="C68" s="246"/>
      <c r="D68" s="30" t="s">
        <v>5</v>
      </c>
      <c r="E68" s="98">
        <v>205021</v>
      </c>
      <c r="F68" s="99">
        <v>100.00756077276</v>
      </c>
      <c r="G68" s="100">
        <v>46.1962872096029</v>
      </c>
    </row>
    <row r="69" spans="1:13">
      <c r="A69" s="253"/>
      <c r="B69" s="252"/>
      <c r="C69" s="247" t="s">
        <v>3</v>
      </c>
      <c r="D69" s="101" t="s">
        <v>22</v>
      </c>
      <c r="E69" s="102">
        <v>79693</v>
      </c>
      <c r="F69" s="103">
        <v>56.664533560864598</v>
      </c>
      <c r="G69" s="103">
        <v>40.465636881532902</v>
      </c>
    </row>
    <row r="70" spans="1:13">
      <c r="A70" s="253"/>
      <c r="B70" s="252"/>
      <c r="C70" s="248"/>
      <c r="D70" s="101" t="s">
        <v>4</v>
      </c>
      <c r="E70" s="102">
        <v>44859</v>
      </c>
      <c r="F70" s="103">
        <v>31.8963310580205</v>
      </c>
      <c r="G70" s="103">
        <v>54.418667380012899</v>
      </c>
    </row>
    <row r="71" spans="1:13">
      <c r="A71" s="253"/>
      <c r="B71" s="252"/>
      <c r="C71" s="248"/>
      <c r="D71" s="101" t="s">
        <v>23</v>
      </c>
      <c r="E71" s="102">
        <v>16078</v>
      </c>
      <c r="F71" s="103">
        <v>11.4320250284414</v>
      </c>
      <c r="G71" s="103">
        <v>57.455280507525799</v>
      </c>
    </row>
    <row r="72" spans="1:13">
      <c r="A72" s="253"/>
      <c r="B72" s="252"/>
      <c r="C72" s="249"/>
      <c r="D72" s="104" t="s">
        <v>5</v>
      </c>
      <c r="E72" s="105">
        <v>140650</v>
      </c>
      <c r="F72" s="106">
        <v>100.007110352673</v>
      </c>
      <c r="G72" s="106">
        <v>46.857298258087503</v>
      </c>
    </row>
    <row r="73" spans="1:13">
      <c r="A73" s="253"/>
      <c r="B73" s="252"/>
      <c r="C73" s="250" t="s">
        <v>5</v>
      </c>
      <c r="D73" s="104" t="s">
        <v>22</v>
      </c>
      <c r="E73" s="105">
        <v>199803</v>
      </c>
      <c r="F73" s="106">
        <v>57.805757633181997</v>
      </c>
      <c r="G73" s="106">
        <v>40.399283294044601</v>
      </c>
    </row>
    <row r="74" spans="1:13">
      <c r="A74" s="253"/>
      <c r="B74" s="252"/>
      <c r="C74" s="250"/>
      <c r="D74" s="104" t="s">
        <v>4</v>
      </c>
      <c r="E74" s="105">
        <v>108417</v>
      </c>
      <c r="F74" s="106">
        <v>31.366530158789899</v>
      </c>
      <c r="G74" s="106">
        <v>53.962432090908301</v>
      </c>
      <c r="J74" s="58"/>
    </row>
    <row r="75" spans="1:13">
      <c r="A75" s="253"/>
      <c r="B75" s="252"/>
      <c r="C75" s="250"/>
      <c r="D75" s="104" t="s">
        <v>23</v>
      </c>
      <c r="E75" s="105">
        <v>37400</v>
      </c>
      <c r="F75" s="106">
        <v>10.820334707091501</v>
      </c>
      <c r="G75" s="106">
        <v>57.156898395721903</v>
      </c>
      <c r="J75" s="58"/>
    </row>
    <row r="76" spans="1:13">
      <c r="A76" s="253"/>
      <c r="B76" s="252"/>
      <c r="C76" s="251"/>
      <c r="D76" s="104" t="s">
        <v>5</v>
      </c>
      <c r="E76" s="105">
        <v>345671</v>
      </c>
      <c r="F76" s="106">
        <v>100.007377500937</v>
      </c>
      <c r="G76" s="106">
        <v>46.465245855162898</v>
      </c>
    </row>
    <row r="77" spans="1:13" s="61" customFormat="1" ht="18">
      <c r="A77" s="183" t="s">
        <v>365</v>
      </c>
      <c r="B77" s="183"/>
      <c r="C77" s="183"/>
      <c r="D77" s="183"/>
      <c r="E77" s="183"/>
      <c r="F77" s="69"/>
      <c r="G77" s="69"/>
      <c r="M77" s="182"/>
    </row>
    <row r="78" spans="1:13" ht="24.75" customHeight="1">
      <c r="A78" s="235" t="s">
        <v>360</v>
      </c>
      <c r="B78" s="235"/>
      <c r="C78" s="235"/>
      <c r="D78" s="235"/>
      <c r="E78" s="235"/>
      <c r="F78" s="235"/>
      <c r="G78" s="235"/>
      <c r="H78" s="180"/>
      <c r="I78" s="180"/>
      <c r="J78" s="180"/>
      <c r="K78" s="180"/>
      <c r="L78" s="180"/>
    </row>
    <row r="79" spans="1:13" ht="12" customHeight="1">
      <c r="A79" s="235" t="s">
        <v>69</v>
      </c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</row>
    <row r="80" spans="1:13" ht="12" customHeight="1">
      <c r="A80" s="234" t="s">
        <v>68</v>
      </c>
      <c r="B80" s="234"/>
      <c r="C80" s="234"/>
      <c r="D80" s="234"/>
      <c r="E80" s="234"/>
      <c r="F80" s="234"/>
      <c r="G80" s="234"/>
      <c r="H80" s="234"/>
      <c r="I80" s="234"/>
      <c r="J80" s="234"/>
      <c r="K80" s="234"/>
      <c r="L80" s="180"/>
    </row>
    <row r="83" spans="4:4">
      <c r="D83" s="1"/>
    </row>
    <row r="84" spans="4:4">
      <c r="D84" s="1"/>
    </row>
  </sheetData>
  <mergeCells count="30">
    <mergeCell ref="A17:A76"/>
    <mergeCell ref="A5:A16"/>
    <mergeCell ref="C5:C8"/>
    <mergeCell ref="C9:C12"/>
    <mergeCell ref="E3:G3"/>
    <mergeCell ref="B53:B64"/>
    <mergeCell ref="C53:C56"/>
    <mergeCell ref="C57:C60"/>
    <mergeCell ref="C61:C64"/>
    <mergeCell ref="B5:B12"/>
    <mergeCell ref="B13:C16"/>
    <mergeCell ref="C41:C44"/>
    <mergeCell ref="C45:C48"/>
    <mergeCell ref="C49:C52"/>
    <mergeCell ref="A80:K80"/>
    <mergeCell ref="A79:L79"/>
    <mergeCell ref="A78:G78"/>
    <mergeCell ref="B17:B28"/>
    <mergeCell ref="C17:C20"/>
    <mergeCell ref="C21:C24"/>
    <mergeCell ref="C25:C28"/>
    <mergeCell ref="B29:B40"/>
    <mergeCell ref="C29:C32"/>
    <mergeCell ref="C33:C36"/>
    <mergeCell ref="C37:C40"/>
    <mergeCell ref="B41:B52"/>
    <mergeCell ref="C65:C68"/>
    <mergeCell ref="C69:C72"/>
    <mergeCell ref="C73:C76"/>
    <mergeCell ref="B65:B76"/>
  </mergeCells>
  <conditionalFormatting sqref="N5:N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8740157499999996" right="0.78740157499999996" top="0.984251969" bottom="0.984251969" header="0.4921259845" footer="0.4921259845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rgb="FF484D7A"/>
  </sheetPr>
  <dimension ref="A1:AU76"/>
  <sheetViews>
    <sheetView zoomScale="120" zoomScaleNormal="120" workbookViewId="0">
      <selection sqref="A1:K1"/>
    </sheetView>
  </sheetViews>
  <sheetFormatPr baseColWidth="10" defaultRowHeight="18"/>
  <cols>
    <col min="2" max="2" width="32.109375" customWidth="1"/>
    <col min="3" max="3" width="32.44140625" customWidth="1"/>
    <col min="4" max="4" width="14.88671875" customWidth="1"/>
  </cols>
  <sheetData>
    <row r="1" spans="1:47" s="61" customFormat="1">
      <c r="A1" s="68" t="s">
        <v>370</v>
      </c>
      <c r="F1" s="69"/>
      <c r="G1" s="69"/>
    </row>
    <row r="2" spans="1:47" s="61" customFormat="1"/>
    <row r="3" spans="1:47" s="61" customFormat="1">
      <c r="T3" s="70"/>
      <c r="Z3" s="70"/>
      <c r="AF3" s="70">
        <v>0.11196499440317489</v>
      </c>
      <c r="AL3" s="70"/>
    </row>
    <row r="4" spans="1:47" s="61" customFormat="1">
      <c r="T4" s="70"/>
      <c r="Z4" s="70"/>
      <c r="AF4" s="70"/>
      <c r="AL4" s="70"/>
    </row>
    <row r="5" spans="1:47" s="61" customFormat="1">
      <c r="T5" s="70"/>
      <c r="Z5" s="70"/>
      <c r="AF5" s="70">
        <v>-4.4769568438867147E-3</v>
      </c>
      <c r="AL5" s="70"/>
    </row>
    <row r="6" spans="1:47" s="61" customFormat="1">
      <c r="T6" s="70"/>
      <c r="Z6" s="70"/>
      <c r="AF6" s="70"/>
      <c r="AL6" s="70">
        <v>1.3720867381005392E-2</v>
      </c>
      <c r="AO6" s="70">
        <v>9.7665504859582863E-3</v>
      </c>
      <c r="AR6" s="70">
        <v>1.3352819113588266E-2</v>
      </c>
      <c r="AU6" s="70">
        <v>4.8471995438615217E-2</v>
      </c>
    </row>
    <row r="7" spans="1:47" s="61" customFormat="1">
      <c r="T7" s="70"/>
      <c r="Z7" s="70"/>
      <c r="AF7" s="70">
        <v>0.12559912854030508</v>
      </c>
      <c r="AL7" s="70"/>
      <c r="AO7" s="70"/>
      <c r="AR7" s="70"/>
      <c r="AU7" s="70"/>
    </row>
    <row r="8" spans="1:47" s="61" customFormat="1">
      <c r="T8" s="70"/>
      <c r="Z8" s="70"/>
      <c r="AF8" s="70"/>
      <c r="AL8" s="70">
        <v>1.3565722585330411E-2</v>
      </c>
      <c r="AO8" s="70">
        <v>1.0460144558688794E-2</v>
      </c>
      <c r="AR8" s="70">
        <v>5.6502333130452442E-2</v>
      </c>
      <c r="AU8" s="70">
        <v>7.3590272441730359E-2</v>
      </c>
    </row>
    <row r="9" spans="1:47" s="61" customFormat="1">
      <c r="T9" s="70"/>
      <c r="Z9" s="70"/>
      <c r="AF9" s="70">
        <v>4.3123853002782209E-3</v>
      </c>
      <c r="AL9" s="70"/>
      <c r="AO9" s="70"/>
      <c r="AR9" s="70"/>
      <c r="AU9" s="70"/>
    </row>
    <row r="10" spans="1:47" s="61" customFormat="1">
      <c r="T10" s="70"/>
      <c r="Z10" s="70"/>
      <c r="AF10" s="70"/>
      <c r="AL10" s="70">
        <v>5.3099511851749825E-2</v>
      </c>
      <c r="AO10" s="70">
        <v>8.392621870882741E-2</v>
      </c>
      <c r="AR10" s="70">
        <v>2.8815269313128E-2</v>
      </c>
      <c r="AU10" s="70">
        <v>-2.2897447036876156E-2</v>
      </c>
    </row>
    <row r="11" spans="1:47" s="61" customFormat="1">
      <c r="T11" s="70"/>
      <c r="Z11" s="70"/>
      <c r="AF11" s="70">
        <v>1.2884615384615383E-2</v>
      </c>
      <c r="AL11" s="70"/>
      <c r="AO11" s="70"/>
      <c r="AR11" s="70"/>
      <c r="AU11" s="70"/>
    </row>
    <row r="12" spans="1:47" s="61" customFormat="1"/>
    <row r="13" spans="1:47" s="61" customFormat="1"/>
    <row r="14" spans="1:47" s="61" customFormat="1"/>
    <row r="15" spans="1:47" s="61" customFormat="1"/>
    <row r="16" spans="1:47" s="61" customFormat="1"/>
    <row r="17" spans="1:13" s="61" customFormat="1"/>
    <row r="18" spans="1:13" s="61" customFormat="1"/>
    <row r="19" spans="1:13" s="61" customFormat="1"/>
    <row r="20" spans="1:13" s="61" customFormat="1"/>
    <row r="21" spans="1:13" s="61" customFormat="1"/>
    <row r="22" spans="1:13" s="61" customFormat="1"/>
    <row r="23" spans="1:13" s="61" customFormat="1"/>
    <row r="24" spans="1:13" s="61" customFormat="1"/>
    <row r="25" spans="1:13" s="61" customFormat="1"/>
    <row r="26" spans="1:13" s="61" customFormat="1"/>
    <row r="27" spans="1:13" s="61" customFormat="1"/>
    <row r="28" spans="1:13" s="61" customFormat="1"/>
    <row r="29" spans="1:13" s="61" customFormat="1"/>
    <row r="30" spans="1:13" s="61" customFormat="1"/>
    <row r="31" spans="1:13" s="61" customFormat="1">
      <c r="A31" s="183" t="s">
        <v>365</v>
      </c>
      <c r="B31" s="183"/>
      <c r="C31" s="183"/>
      <c r="D31" s="183"/>
      <c r="E31" s="183"/>
      <c r="F31" s="69"/>
      <c r="G31" s="69"/>
      <c r="M31" s="182"/>
    </row>
    <row r="32" spans="1:13" s="61" customFormat="1">
      <c r="A32" s="232" t="s">
        <v>361</v>
      </c>
      <c r="B32" s="232"/>
      <c r="C32" s="232"/>
      <c r="D32" s="232"/>
      <c r="E32" s="232"/>
      <c r="F32" s="232"/>
      <c r="G32" s="232"/>
      <c r="H32" s="181"/>
      <c r="I32" s="181"/>
      <c r="J32" s="181"/>
      <c r="K32" s="181"/>
      <c r="L32" s="181"/>
    </row>
    <row r="33" spans="1:19" s="61" customFormat="1">
      <c r="A33" s="232" t="s">
        <v>69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2"/>
      <c r="L33" s="232"/>
    </row>
    <row r="34" spans="1:19" s="61" customFormat="1">
      <c r="A34" s="233" t="s">
        <v>68</v>
      </c>
      <c r="B34" s="233"/>
      <c r="C34" s="233"/>
      <c r="D34" s="233"/>
      <c r="E34" s="233"/>
      <c r="F34" s="233"/>
      <c r="G34" s="233"/>
      <c r="H34" s="233"/>
      <c r="I34" s="233"/>
      <c r="J34" s="233"/>
      <c r="K34" s="233"/>
      <c r="L34" s="181"/>
    </row>
    <row r="35" spans="1:19" s="61" customFormat="1">
      <c r="E35" s="71"/>
    </row>
    <row r="36" spans="1:19" s="61" customFormat="1" ht="16.149999999999999" customHeight="1"/>
    <row r="37" spans="1:19" s="61" customFormat="1"/>
    <row r="38" spans="1:19" s="61" customFormat="1"/>
    <row r="39" spans="1:19" s="61" customFormat="1" ht="14.45" customHeight="1">
      <c r="C39" s="72"/>
      <c r="D39" s="72"/>
      <c r="E39" s="72"/>
      <c r="F39" s="72"/>
      <c r="G39" s="72"/>
      <c r="H39" s="72"/>
      <c r="I39" s="72"/>
      <c r="J39" s="72"/>
    </row>
    <row r="40" spans="1:19" s="61" customFormat="1"/>
    <row r="41" spans="1:19" s="61" customFormat="1"/>
    <row r="44" spans="1:19" s="62" customFormat="1" ht="15">
      <c r="A44" s="88" t="s">
        <v>38</v>
      </c>
      <c r="B44" s="89" t="s">
        <v>39</v>
      </c>
      <c r="C44" s="85" t="s">
        <v>40</v>
      </c>
      <c r="D44" s="86">
        <v>15</v>
      </c>
      <c r="E44" s="86">
        <v>16</v>
      </c>
      <c r="F44" s="86">
        <v>17</v>
      </c>
      <c r="G44" s="86">
        <v>18</v>
      </c>
      <c r="H44" s="86">
        <v>19</v>
      </c>
      <c r="I44" s="86">
        <v>20</v>
      </c>
      <c r="J44" s="86">
        <v>21</v>
      </c>
      <c r="K44" s="86">
        <v>22</v>
      </c>
      <c r="L44" s="86">
        <v>23</v>
      </c>
      <c r="M44" s="86">
        <v>24</v>
      </c>
      <c r="N44" s="86">
        <v>25</v>
      </c>
      <c r="O44" s="86">
        <v>26</v>
      </c>
      <c r="P44" s="86">
        <v>27</v>
      </c>
      <c r="Q44" s="86">
        <v>28</v>
      </c>
      <c r="R44" s="86">
        <v>29</v>
      </c>
      <c r="S44" s="86">
        <v>30</v>
      </c>
    </row>
    <row r="45" spans="1:19" s="62" customFormat="1" ht="15">
      <c r="A45" s="274" t="s">
        <v>35</v>
      </c>
      <c r="B45" s="268" t="s">
        <v>33</v>
      </c>
      <c r="C45" s="86" t="s">
        <v>19</v>
      </c>
      <c r="D45" s="87">
        <v>96.431679721496906</v>
      </c>
      <c r="E45" s="87">
        <v>97.954271961492196</v>
      </c>
      <c r="F45" s="87">
        <v>96.302338227297398</v>
      </c>
      <c r="G45" s="87">
        <v>95.165094339622598</v>
      </c>
      <c r="H45" s="87">
        <v>91.841234840132302</v>
      </c>
      <c r="I45" s="87">
        <v>83.199141170155698</v>
      </c>
      <c r="J45" s="87">
        <v>69.836238774432104</v>
      </c>
      <c r="K45" s="87">
        <v>55.096011816839003</v>
      </c>
      <c r="L45" s="87">
        <v>39.058413251961603</v>
      </c>
      <c r="M45" s="87">
        <v>24.753363228699602</v>
      </c>
      <c r="N45" s="87">
        <v>18.721461187214601</v>
      </c>
      <c r="O45" s="87">
        <v>9.1174325309992703</v>
      </c>
      <c r="P45" s="87">
        <v>3.5740335521517101</v>
      </c>
      <c r="Q45" s="87">
        <v>2.2816679779701001</v>
      </c>
      <c r="R45" s="87">
        <v>1.5614392396469801</v>
      </c>
      <c r="S45" s="87">
        <v>1.59574468085106</v>
      </c>
    </row>
    <row r="46" spans="1:19" s="62" customFormat="1" ht="15">
      <c r="A46" s="275"/>
      <c r="B46" s="269"/>
      <c r="C46" s="86" t="s">
        <v>20</v>
      </c>
      <c r="D46" s="87">
        <v>2.6109660574412499</v>
      </c>
      <c r="E46" s="87">
        <v>1.323706377858</v>
      </c>
      <c r="F46" s="87">
        <v>2.5013594344752601</v>
      </c>
      <c r="G46" s="87">
        <v>3.59669811320755</v>
      </c>
      <c r="H46" s="87">
        <v>7.0011025358324099</v>
      </c>
      <c r="I46" s="87">
        <v>14.868491680085899</v>
      </c>
      <c r="J46" s="87">
        <v>26.994189117802399</v>
      </c>
      <c r="K46" s="87">
        <v>39.586410635155097</v>
      </c>
      <c r="L46" s="87">
        <v>51.961639058413297</v>
      </c>
      <c r="M46" s="87">
        <v>61.748878923766803</v>
      </c>
      <c r="N46" s="87">
        <v>61.929223744292202</v>
      </c>
      <c r="O46" s="87">
        <v>62.654996353027002</v>
      </c>
      <c r="P46" s="87">
        <v>54.850474106491603</v>
      </c>
      <c r="Q46" s="87">
        <v>48.387096774193601</v>
      </c>
      <c r="R46" s="87">
        <v>45.824847250509201</v>
      </c>
      <c r="S46" s="87">
        <v>38.069908814589702</v>
      </c>
    </row>
    <row r="47" spans="1:19" s="62" customFormat="1" ht="15">
      <c r="A47" s="275"/>
      <c r="B47" s="270"/>
      <c r="C47" s="86" t="s">
        <v>21</v>
      </c>
      <c r="D47" s="87">
        <v>0.95735422106179302</v>
      </c>
      <c r="E47" s="87">
        <v>0.72202166064981999</v>
      </c>
      <c r="F47" s="87">
        <v>1.1963023382272999</v>
      </c>
      <c r="G47" s="87">
        <v>1.23820754716981</v>
      </c>
      <c r="H47" s="87">
        <v>1.1576626240352801</v>
      </c>
      <c r="I47" s="87">
        <v>1.93236714975845</v>
      </c>
      <c r="J47" s="87">
        <v>3.16957210776545</v>
      </c>
      <c r="K47" s="87">
        <v>5.31757754800591</v>
      </c>
      <c r="L47" s="87">
        <v>8.97994768962511</v>
      </c>
      <c r="M47" s="87">
        <v>13.497757847533601</v>
      </c>
      <c r="N47" s="87">
        <v>19.349315068493201</v>
      </c>
      <c r="O47" s="87">
        <v>28.227571115973699</v>
      </c>
      <c r="P47" s="87">
        <v>41.5754923413567</v>
      </c>
      <c r="Q47" s="87">
        <v>49.331235247836297</v>
      </c>
      <c r="R47" s="87">
        <v>52.613713509843798</v>
      </c>
      <c r="S47" s="87">
        <v>60.334346504559299</v>
      </c>
    </row>
    <row r="48" spans="1:19" s="62" customFormat="1" ht="15">
      <c r="A48" s="275"/>
      <c r="B48" s="271" t="s">
        <v>34</v>
      </c>
      <c r="C48" s="108" t="s">
        <v>19</v>
      </c>
      <c r="D48" s="109">
        <v>99.053001374675404</v>
      </c>
      <c r="E48" s="109">
        <v>98.855002675227396</v>
      </c>
      <c r="F48" s="109">
        <v>98.412387299098398</v>
      </c>
      <c r="G48" s="109">
        <v>97.228144989339</v>
      </c>
      <c r="H48" s="109">
        <v>94.7439483074549</v>
      </c>
      <c r="I48" s="109">
        <v>86.976410440398197</v>
      </c>
      <c r="J48" s="109">
        <v>74.861562802144704</v>
      </c>
      <c r="K48" s="109">
        <v>60.487964630751598</v>
      </c>
      <c r="L48" s="109">
        <v>39.203598800399902</v>
      </c>
      <c r="M48" s="109">
        <v>24.233549922211001</v>
      </c>
      <c r="N48" s="109">
        <v>17.5426923929918</v>
      </c>
      <c r="O48" s="109">
        <v>8.4019539427773893</v>
      </c>
      <c r="P48" s="109">
        <v>2.4893097128894301</v>
      </c>
      <c r="Q48" s="109">
        <v>1.3940787582638701</v>
      </c>
      <c r="R48" s="109">
        <v>0.82756749423416098</v>
      </c>
      <c r="S48" s="109">
        <v>1.15073163801676</v>
      </c>
    </row>
    <row r="49" spans="1:19" s="62" customFormat="1" ht="15">
      <c r="A49" s="275"/>
      <c r="B49" s="272"/>
      <c r="C49" s="108" t="s">
        <v>20</v>
      </c>
      <c r="D49" s="109">
        <v>0.71788605468153399</v>
      </c>
      <c r="E49" s="109">
        <v>0.85607276618512596</v>
      </c>
      <c r="F49" s="109">
        <v>1.23480987847903</v>
      </c>
      <c r="G49" s="109">
        <v>2.3667377398720699</v>
      </c>
      <c r="H49" s="109">
        <v>4.9377953515286004</v>
      </c>
      <c r="I49" s="109">
        <v>12.3508834873083</v>
      </c>
      <c r="J49" s="109">
        <v>23.565087457150401</v>
      </c>
      <c r="K49" s="109">
        <v>36.376289503848</v>
      </c>
      <c r="L49" s="109">
        <v>55.4231922692436</v>
      </c>
      <c r="M49" s="109">
        <v>67.356090418230096</v>
      </c>
      <c r="N49" s="109">
        <v>70.481259702816601</v>
      </c>
      <c r="O49" s="109">
        <v>73.775296580600099</v>
      </c>
      <c r="P49" s="109">
        <v>69.379963347587093</v>
      </c>
      <c r="Q49" s="109">
        <v>61.468812877263602</v>
      </c>
      <c r="R49" s="109">
        <v>56.179622846289497</v>
      </c>
      <c r="S49" s="109">
        <v>52.095468106265102</v>
      </c>
    </row>
    <row r="50" spans="1:19" s="62" customFormat="1" ht="15">
      <c r="A50" s="278"/>
      <c r="B50" s="273"/>
      <c r="C50" s="108" t="s">
        <v>21</v>
      </c>
      <c r="D50" s="109">
        <v>0.229112570643043</v>
      </c>
      <c r="E50" s="109">
        <v>0.28892455858748001</v>
      </c>
      <c r="F50" s="109">
        <v>0.35280282242257899</v>
      </c>
      <c r="G50" s="109">
        <v>0.40511727078891302</v>
      </c>
      <c r="H50" s="109">
        <v>0.31825634101649097</v>
      </c>
      <c r="I50" s="109">
        <v>0.67270607229347901</v>
      </c>
      <c r="J50" s="109">
        <v>1.5733497407049299</v>
      </c>
      <c r="K50" s="109">
        <v>3.1357458654003598</v>
      </c>
      <c r="L50" s="109">
        <v>5.37320893035655</v>
      </c>
      <c r="M50" s="109">
        <v>8.4103596595588908</v>
      </c>
      <c r="N50" s="109">
        <v>11.976047904191599</v>
      </c>
      <c r="O50" s="109">
        <v>17.822749476622501</v>
      </c>
      <c r="P50" s="109">
        <v>28.130726939523498</v>
      </c>
      <c r="Q50" s="109">
        <v>37.137108364472503</v>
      </c>
      <c r="R50" s="109">
        <v>42.992809659476301</v>
      </c>
      <c r="S50" s="109">
        <v>46.753800255718097</v>
      </c>
    </row>
    <row r="51" spans="1:19" s="62" customFormat="1" ht="15">
      <c r="A51" s="274" t="s">
        <v>56</v>
      </c>
      <c r="B51" s="268" t="s">
        <v>33</v>
      </c>
      <c r="C51" s="86" t="s">
        <v>19</v>
      </c>
      <c r="D51" s="87">
        <v>96.678966789667896</v>
      </c>
      <c r="E51" s="87">
        <v>95.135135135135101</v>
      </c>
      <c r="F51" s="87">
        <v>95.376712328767098</v>
      </c>
      <c r="G51" s="87">
        <v>91.003460207612406</v>
      </c>
      <c r="H51" s="87">
        <v>91.722296395193595</v>
      </c>
      <c r="I51" s="87">
        <v>83.058823529411796</v>
      </c>
      <c r="J51" s="87">
        <v>78.074245939675194</v>
      </c>
      <c r="K51" s="87">
        <v>70.893054024255804</v>
      </c>
      <c r="L51" s="87">
        <v>55.227032734952502</v>
      </c>
      <c r="M51" s="87">
        <v>50.749250749250699</v>
      </c>
      <c r="N51" s="87">
        <v>38.026721479958901</v>
      </c>
      <c r="O51" s="87">
        <v>26.2311557788945</v>
      </c>
      <c r="P51" s="87">
        <v>18.827160493827201</v>
      </c>
      <c r="Q51" s="87">
        <v>10.0320170757737</v>
      </c>
      <c r="R51" s="87">
        <v>5.7971014492753596</v>
      </c>
      <c r="S51" s="87">
        <v>3.2073310423825898</v>
      </c>
    </row>
    <row r="52" spans="1:19" s="62" customFormat="1" ht="15">
      <c r="A52" s="275"/>
      <c r="B52" s="269"/>
      <c r="C52" s="86" t="s">
        <v>20</v>
      </c>
      <c r="D52" s="87">
        <v>2.9520295202951998</v>
      </c>
      <c r="E52" s="87">
        <v>4.5045045045045002</v>
      </c>
      <c r="F52" s="87">
        <v>4.6232876712328803</v>
      </c>
      <c r="G52" s="87">
        <v>8.1314878892733606</v>
      </c>
      <c r="H52" s="87">
        <v>7.61014686248331</v>
      </c>
      <c r="I52" s="87">
        <v>16.117647058823501</v>
      </c>
      <c r="J52" s="87">
        <v>20.533642691415299</v>
      </c>
      <c r="K52" s="87">
        <v>27.673649393605299</v>
      </c>
      <c r="L52" s="87">
        <v>42.344244984160497</v>
      </c>
      <c r="M52" s="87">
        <v>46.2537462537463</v>
      </c>
      <c r="N52" s="87">
        <v>58.067831449126402</v>
      </c>
      <c r="O52" s="87">
        <v>67.035175879397002</v>
      </c>
      <c r="P52" s="87">
        <v>72.016460905349803</v>
      </c>
      <c r="Q52" s="87">
        <v>75.133404482390603</v>
      </c>
      <c r="R52" s="87">
        <v>71.906354515050197</v>
      </c>
      <c r="S52" s="87">
        <v>67.010309278350505</v>
      </c>
    </row>
    <row r="53" spans="1:19" s="62" customFormat="1" ht="15">
      <c r="A53" s="275"/>
      <c r="B53" s="270"/>
      <c r="C53" s="86" t="s">
        <v>21</v>
      </c>
      <c r="D53" s="87">
        <v>0.36900369003689998</v>
      </c>
      <c r="E53" s="87">
        <v>0.36036036036036001</v>
      </c>
      <c r="F53" s="87"/>
      <c r="G53" s="87">
        <v>0.865051903114187</v>
      </c>
      <c r="H53" s="87">
        <v>0.66755674232309703</v>
      </c>
      <c r="I53" s="87">
        <v>0.82352941176470595</v>
      </c>
      <c r="J53" s="87">
        <v>1.3921113689095099</v>
      </c>
      <c r="K53" s="87">
        <v>1.4332965821389201</v>
      </c>
      <c r="L53" s="87">
        <v>2.4287222808870101</v>
      </c>
      <c r="M53" s="87">
        <v>2.9970029970029999</v>
      </c>
      <c r="N53" s="87">
        <v>3.9054470709147</v>
      </c>
      <c r="O53" s="87">
        <v>6.7336683417085403</v>
      </c>
      <c r="P53" s="87">
        <v>9.1563786008230394</v>
      </c>
      <c r="Q53" s="87">
        <v>14.8345784418356</v>
      </c>
      <c r="R53" s="87">
        <v>22.296544035674501</v>
      </c>
      <c r="S53" s="87">
        <v>29.7823596792669</v>
      </c>
    </row>
    <row r="54" spans="1:19" s="62" customFormat="1" ht="15">
      <c r="A54" s="275"/>
      <c r="B54" s="271" t="s">
        <v>34</v>
      </c>
      <c r="C54" s="108" t="s">
        <v>19</v>
      </c>
      <c r="D54" s="109">
        <v>97.138964577656694</v>
      </c>
      <c r="E54" s="109">
        <v>96.909765142150803</v>
      </c>
      <c r="F54" s="109">
        <v>96.352201257861594</v>
      </c>
      <c r="G54" s="109">
        <v>93.485342019544007</v>
      </c>
      <c r="H54" s="109">
        <v>93.313667649950801</v>
      </c>
      <c r="I54" s="109">
        <v>88.823529411764696</v>
      </c>
      <c r="J54" s="109">
        <v>79.817351598173502</v>
      </c>
      <c r="K54" s="109">
        <v>71.952259164535405</v>
      </c>
      <c r="L54" s="109">
        <v>56.9506726457399</v>
      </c>
      <c r="M54" s="109">
        <v>48.298676748582203</v>
      </c>
      <c r="N54" s="109">
        <v>41.2050534499514</v>
      </c>
      <c r="O54" s="109">
        <v>29.678068410462799</v>
      </c>
      <c r="P54" s="109">
        <v>20.689655172413801</v>
      </c>
      <c r="Q54" s="109">
        <v>12.2562674094708</v>
      </c>
      <c r="R54" s="109">
        <v>7.9096045197740104</v>
      </c>
      <c r="S54" s="109">
        <v>4.0223463687150796</v>
      </c>
    </row>
    <row r="55" spans="1:19" s="62" customFormat="1" ht="15">
      <c r="A55" s="275"/>
      <c r="B55" s="272"/>
      <c r="C55" s="108" t="s">
        <v>20</v>
      </c>
      <c r="D55" s="109">
        <v>2.8610354223433201</v>
      </c>
      <c r="E55" s="109">
        <v>2.8430160692212598</v>
      </c>
      <c r="F55" s="109">
        <v>3.64779874213836</v>
      </c>
      <c r="G55" s="109">
        <v>6.0803474484256199</v>
      </c>
      <c r="H55" s="109">
        <v>6.4896755162241897</v>
      </c>
      <c r="I55" s="109">
        <v>10.882352941176499</v>
      </c>
      <c r="J55" s="109">
        <v>19.543378995433802</v>
      </c>
      <c r="K55" s="109">
        <v>27.109974424552401</v>
      </c>
      <c r="L55" s="109">
        <v>41.973094170403598</v>
      </c>
      <c r="M55" s="109">
        <v>49.716446124763699</v>
      </c>
      <c r="N55" s="109">
        <v>54.033041788143798</v>
      </c>
      <c r="O55" s="109">
        <v>63.480885311871198</v>
      </c>
      <c r="P55" s="109">
        <v>71.455938697318004</v>
      </c>
      <c r="Q55" s="109">
        <v>75.1160631383473</v>
      </c>
      <c r="R55" s="109">
        <v>70.998116760828594</v>
      </c>
      <c r="S55" s="109">
        <v>71.508379888268195</v>
      </c>
    </row>
    <row r="56" spans="1:19" s="62" customFormat="1" ht="15">
      <c r="A56" s="278"/>
      <c r="B56" s="273"/>
      <c r="C56" s="108" t="s">
        <v>21</v>
      </c>
      <c r="D56" s="109"/>
      <c r="E56" s="109">
        <v>0.247218788627936</v>
      </c>
      <c r="F56" s="109"/>
      <c r="G56" s="109">
        <v>0.43431053203040199</v>
      </c>
      <c r="H56" s="109">
        <v>0.19665683382497501</v>
      </c>
      <c r="I56" s="109">
        <v>0.29411764705882398</v>
      </c>
      <c r="J56" s="109">
        <v>0.63926940639269403</v>
      </c>
      <c r="K56" s="109">
        <v>0.93776641091219104</v>
      </c>
      <c r="L56" s="109">
        <v>1.0762331838565</v>
      </c>
      <c r="M56" s="109">
        <v>1.9848771266540599</v>
      </c>
      <c r="N56" s="109">
        <v>4.7619047619047601</v>
      </c>
      <c r="O56" s="109">
        <v>6.8410462776659999</v>
      </c>
      <c r="P56" s="109">
        <v>7.8544061302681998</v>
      </c>
      <c r="Q56" s="109">
        <v>12.627669452181999</v>
      </c>
      <c r="R56" s="109">
        <v>21.092278719397399</v>
      </c>
      <c r="S56" s="109">
        <v>24.469273743016799</v>
      </c>
    </row>
    <row r="57" spans="1:19" s="62" customFormat="1" ht="15">
      <c r="A57" s="274" t="s">
        <v>57</v>
      </c>
      <c r="B57" s="268" t="s">
        <v>33</v>
      </c>
      <c r="C57" s="86" t="s">
        <v>19</v>
      </c>
      <c r="D57" s="87">
        <v>94.926350245499194</v>
      </c>
      <c r="E57" s="87">
        <v>94.241245136186805</v>
      </c>
      <c r="F57" s="87">
        <v>94.141689373296998</v>
      </c>
      <c r="G57" s="87">
        <v>89.875666074600403</v>
      </c>
      <c r="H57" s="87">
        <v>83.169164882226994</v>
      </c>
      <c r="I57" s="87">
        <v>68.871595330739297</v>
      </c>
      <c r="J57" s="87">
        <v>57.075471698113198</v>
      </c>
      <c r="K57" s="87">
        <v>46.311049532386598</v>
      </c>
      <c r="L57" s="87">
        <v>35.960214231063503</v>
      </c>
      <c r="M57" s="87">
        <v>23.4891216760677</v>
      </c>
      <c r="N57" s="87">
        <v>13.4945397815913</v>
      </c>
      <c r="O57" s="87">
        <v>5.7706909643128297</v>
      </c>
      <c r="P57" s="87">
        <v>1.9383869851159601</v>
      </c>
      <c r="Q57" s="87">
        <v>0.67736185383244196</v>
      </c>
      <c r="R57" s="87">
        <v>0.37313432835820898</v>
      </c>
      <c r="S57" s="87">
        <v>0.29444239970555802</v>
      </c>
    </row>
    <row r="58" spans="1:19" s="62" customFormat="1" ht="15">
      <c r="A58" s="275"/>
      <c r="B58" s="269"/>
      <c r="C58" s="86" t="s">
        <v>20</v>
      </c>
      <c r="D58" s="87">
        <v>4.5826513911620301</v>
      </c>
      <c r="E58" s="87">
        <v>4.5914396887159503</v>
      </c>
      <c r="F58" s="87">
        <v>4.6321525885558597</v>
      </c>
      <c r="G58" s="87">
        <v>8.8809946714032009</v>
      </c>
      <c r="H58" s="87">
        <v>14.860813704496801</v>
      </c>
      <c r="I58" s="87">
        <v>28.210116731517498</v>
      </c>
      <c r="J58" s="87">
        <v>38.443396226415103</v>
      </c>
      <c r="K58" s="87">
        <v>47.904399030135103</v>
      </c>
      <c r="L58" s="87">
        <v>54.514154552410098</v>
      </c>
      <c r="M58" s="87">
        <v>65.431103948428699</v>
      </c>
      <c r="N58" s="87">
        <v>68.993759750389998</v>
      </c>
      <c r="O58" s="87">
        <v>74.373576309794998</v>
      </c>
      <c r="P58" s="87">
        <v>77.812391831083403</v>
      </c>
      <c r="Q58" s="87">
        <v>73.262032085561501</v>
      </c>
      <c r="R58" s="87">
        <v>69.436906377204906</v>
      </c>
      <c r="S58" s="87">
        <v>65.513433934486599</v>
      </c>
    </row>
    <row r="59" spans="1:19" s="62" customFormat="1" ht="15">
      <c r="A59" s="275"/>
      <c r="B59" s="270"/>
      <c r="C59" s="86" t="s">
        <v>21</v>
      </c>
      <c r="D59" s="87">
        <v>0.49099836333878899</v>
      </c>
      <c r="E59" s="87">
        <v>1.1673151750972799</v>
      </c>
      <c r="F59" s="87">
        <v>1.22615803814714</v>
      </c>
      <c r="G59" s="87">
        <v>1.2433392539964501</v>
      </c>
      <c r="H59" s="87">
        <v>1.9700214132762299</v>
      </c>
      <c r="I59" s="87">
        <v>2.9182879377431901</v>
      </c>
      <c r="J59" s="87">
        <v>4.4811320754716997</v>
      </c>
      <c r="K59" s="87">
        <v>5.78455143747835</v>
      </c>
      <c r="L59" s="87">
        <v>9.5256312165263992</v>
      </c>
      <c r="M59" s="87">
        <v>11.0797743755036</v>
      </c>
      <c r="N59" s="87">
        <v>17.511700468018699</v>
      </c>
      <c r="O59" s="87">
        <v>19.855732725892199</v>
      </c>
      <c r="P59" s="87">
        <v>20.2492211838006</v>
      </c>
      <c r="Q59" s="87">
        <v>26.060606060606101</v>
      </c>
      <c r="R59" s="87">
        <v>30.1899592944369</v>
      </c>
      <c r="S59" s="87">
        <v>34.192123665807898</v>
      </c>
    </row>
    <row r="60" spans="1:19" s="62" customFormat="1" ht="15">
      <c r="A60" s="275"/>
      <c r="B60" s="271" t="s">
        <v>34</v>
      </c>
      <c r="C60" s="108" t="s">
        <v>19</v>
      </c>
      <c r="D60" s="109">
        <v>98.167888074616897</v>
      </c>
      <c r="E60" s="109">
        <v>97.316521176850998</v>
      </c>
      <c r="F60" s="109">
        <v>95.582106140594604</v>
      </c>
      <c r="G60" s="109">
        <v>92.853185595567894</v>
      </c>
      <c r="H60" s="109">
        <v>82.703610411419007</v>
      </c>
      <c r="I60" s="109">
        <v>67.483696874297294</v>
      </c>
      <c r="J60" s="109">
        <v>55.453905700211102</v>
      </c>
      <c r="K60" s="109">
        <v>43.384308510638299</v>
      </c>
      <c r="L60" s="109">
        <v>30.9301883203348</v>
      </c>
      <c r="M60" s="109">
        <v>20.531561461793999</v>
      </c>
      <c r="N60" s="109">
        <v>11.5599484314568</v>
      </c>
      <c r="O60" s="109">
        <v>5.9836608522852703</v>
      </c>
      <c r="P60" s="109">
        <v>1.9731136166522101</v>
      </c>
      <c r="Q60" s="109">
        <v>0.55784622847441201</v>
      </c>
      <c r="R60" s="109">
        <v>0.372266170311773</v>
      </c>
      <c r="S60" s="109">
        <v>0.21186440677966101</v>
      </c>
    </row>
    <row r="61" spans="1:19" s="62" customFormat="1" ht="15">
      <c r="A61" s="275"/>
      <c r="B61" s="272"/>
      <c r="C61" s="108" t="s">
        <v>20</v>
      </c>
      <c r="D61" s="109">
        <v>1.63224516988674</v>
      </c>
      <c r="E61" s="109">
        <v>2.3924991917232501</v>
      </c>
      <c r="F61" s="109">
        <v>4.08446790775215</v>
      </c>
      <c r="G61" s="109">
        <v>6.6204986149584499</v>
      </c>
      <c r="H61" s="109">
        <v>16.0159529806885</v>
      </c>
      <c r="I61" s="109">
        <v>30.7173375309197</v>
      </c>
      <c r="J61" s="109">
        <v>40.763546798029601</v>
      </c>
      <c r="K61" s="109">
        <v>51.313164893617</v>
      </c>
      <c r="L61" s="109">
        <v>61.042419630968197</v>
      </c>
      <c r="M61" s="109">
        <v>69.523809523809504</v>
      </c>
      <c r="N61" s="109">
        <v>74.473571121615805</v>
      </c>
      <c r="O61" s="109">
        <v>76.286155884301195</v>
      </c>
      <c r="P61" s="109">
        <v>77.016478751084094</v>
      </c>
      <c r="Q61" s="109">
        <v>76.837254426388597</v>
      </c>
      <c r="R61" s="109">
        <v>72.405770125639805</v>
      </c>
      <c r="S61" s="109">
        <v>66.9491525423729</v>
      </c>
    </row>
    <row r="62" spans="1:19" s="62" customFormat="1" ht="15">
      <c r="A62" s="278"/>
      <c r="B62" s="273"/>
      <c r="C62" s="108" t="s">
        <v>21</v>
      </c>
      <c r="D62" s="109">
        <v>0.19986675549633601</v>
      </c>
      <c r="E62" s="109">
        <v>0.29097963142580002</v>
      </c>
      <c r="F62" s="109">
        <v>0.33342595165323702</v>
      </c>
      <c r="G62" s="109">
        <v>0.52631578947368396</v>
      </c>
      <c r="H62" s="109">
        <v>1.28043660789253</v>
      </c>
      <c r="I62" s="109">
        <v>1.7989655947830001</v>
      </c>
      <c r="J62" s="109">
        <v>3.78254750175932</v>
      </c>
      <c r="K62" s="109">
        <v>5.3025265957446797</v>
      </c>
      <c r="L62" s="109">
        <v>8.0273920486969796</v>
      </c>
      <c r="M62" s="109">
        <v>9.94462901439646</v>
      </c>
      <c r="N62" s="109">
        <v>13.966480446927401</v>
      </c>
      <c r="O62" s="109">
        <v>17.730183263413601</v>
      </c>
      <c r="P62" s="109">
        <v>21.0104076322637</v>
      </c>
      <c r="Q62" s="109">
        <v>22.604899345137</v>
      </c>
      <c r="R62" s="109">
        <v>27.221963704048399</v>
      </c>
      <c r="S62" s="109">
        <v>32.838983050847503</v>
      </c>
    </row>
    <row r="63" spans="1:19" s="62" customFormat="1" ht="15">
      <c r="A63" s="274" t="s">
        <v>36</v>
      </c>
      <c r="B63" s="268" t="s">
        <v>33</v>
      </c>
      <c r="C63" s="86" t="s">
        <v>19</v>
      </c>
      <c r="D63" s="87">
        <v>98.850574712643706</v>
      </c>
      <c r="E63" s="87">
        <v>96.858638743455501</v>
      </c>
      <c r="F63" s="87">
        <v>97.9166666666667</v>
      </c>
      <c r="G63" s="87">
        <v>93.548387096774206</v>
      </c>
      <c r="H63" s="87">
        <v>85.953878406708597</v>
      </c>
      <c r="I63" s="87">
        <v>75.3333333333333</v>
      </c>
      <c r="J63" s="87">
        <v>63.165266106442601</v>
      </c>
      <c r="K63" s="87">
        <v>46.648426812585498</v>
      </c>
      <c r="L63" s="87">
        <v>37.883008356546</v>
      </c>
      <c r="M63" s="87">
        <v>24.5341614906832</v>
      </c>
      <c r="N63" s="87">
        <v>10.593900481540899</v>
      </c>
      <c r="O63" s="87">
        <v>5.2453468697123498</v>
      </c>
      <c r="P63" s="87">
        <v>1.00603621730382</v>
      </c>
      <c r="Q63" s="87"/>
      <c r="R63" s="87">
        <v>0.25188916876574302</v>
      </c>
      <c r="S63" s="87">
        <v>0.27548209366391202</v>
      </c>
    </row>
    <row r="64" spans="1:19" s="62" customFormat="1" ht="15">
      <c r="A64" s="275"/>
      <c r="B64" s="269"/>
      <c r="C64" s="86" t="s">
        <v>20</v>
      </c>
      <c r="D64" s="87">
        <v>0.57471264367816099</v>
      </c>
      <c r="E64" s="87">
        <v>2.6178010471204201</v>
      </c>
      <c r="F64" s="87">
        <v>1.0416666666666701</v>
      </c>
      <c r="G64" s="87">
        <v>5.99078341013825</v>
      </c>
      <c r="H64" s="87">
        <v>12.578616352201299</v>
      </c>
      <c r="I64" s="87">
        <v>22.6666666666667</v>
      </c>
      <c r="J64" s="87">
        <v>34.873949579831901</v>
      </c>
      <c r="K64" s="87">
        <v>48.0164158686731</v>
      </c>
      <c r="L64" s="87">
        <v>55.013927576601702</v>
      </c>
      <c r="M64" s="87">
        <v>67.857142857142904</v>
      </c>
      <c r="N64" s="87">
        <v>75.922953451043298</v>
      </c>
      <c r="O64" s="87">
        <v>79.018612521150601</v>
      </c>
      <c r="P64" s="87">
        <v>76.458752515090495</v>
      </c>
      <c r="Q64" s="87">
        <v>72.959183673469397</v>
      </c>
      <c r="R64" s="87">
        <v>67.0025188916877</v>
      </c>
      <c r="S64" s="87">
        <v>64.738292011019297</v>
      </c>
    </row>
    <row r="65" spans="1:19" s="62" customFormat="1" ht="15">
      <c r="A65" s="275"/>
      <c r="B65" s="270"/>
      <c r="C65" s="86" t="s">
        <v>21</v>
      </c>
      <c r="D65" s="87">
        <v>0.57471264367816099</v>
      </c>
      <c r="E65" s="87">
        <v>0.52356020942408399</v>
      </c>
      <c r="F65" s="87">
        <v>1.0416666666666701</v>
      </c>
      <c r="G65" s="87">
        <v>0.460829493087558</v>
      </c>
      <c r="H65" s="87">
        <v>1.4675052410901499</v>
      </c>
      <c r="I65" s="87">
        <v>2</v>
      </c>
      <c r="J65" s="87">
        <v>1.9607843137254899</v>
      </c>
      <c r="K65" s="87">
        <v>5.3351573187414498</v>
      </c>
      <c r="L65" s="87">
        <v>7.1030640668523697</v>
      </c>
      <c r="M65" s="87">
        <v>7.6086956521739104</v>
      </c>
      <c r="N65" s="87">
        <v>13.483146067415699</v>
      </c>
      <c r="O65" s="87">
        <v>15.736040609137101</v>
      </c>
      <c r="P65" s="87">
        <v>22.5352112676056</v>
      </c>
      <c r="Q65" s="87">
        <v>27.040816326530599</v>
      </c>
      <c r="R65" s="87">
        <v>32.7455919395466</v>
      </c>
      <c r="S65" s="87">
        <v>34.986225895316799</v>
      </c>
    </row>
    <row r="66" spans="1:19" s="62" customFormat="1" ht="15">
      <c r="A66" s="275"/>
      <c r="B66" s="271" t="s">
        <v>34</v>
      </c>
      <c r="C66" s="108" t="s">
        <v>19</v>
      </c>
      <c r="D66" s="109">
        <v>98.214285714285694</v>
      </c>
      <c r="E66" s="109">
        <v>99.270072992700705</v>
      </c>
      <c r="F66" s="109">
        <v>92.907801418439703</v>
      </c>
      <c r="G66" s="109">
        <v>93.478260869565204</v>
      </c>
      <c r="H66" s="109">
        <v>87.931034482758605</v>
      </c>
      <c r="I66" s="109">
        <v>79.947229551451201</v>
      </c>
      <c r="J66" s="109">
        <v>66.796875</v>
      </c>
      <c r="K66" s="109">
        <v>48.947368421052602</v>
      </c>
      <c r="L66" s="109">
        <v>34.319526627218899</v>
      </c>
      <c r="M66" s="109">
        <v>22.966507177033499</v>
      </c>
      <c r="N66" s="109">
        <v>11.971830985915499</v>
      </c>
      <c r="O66" s="109">
        <v>8.5714285714285694</v>
      </c>
      <c r="P66" s="109">
        <v>2.4774774774774802</v>
      </c>
      <c r="Q66" s="109">
        <v>0.25445292620865101</v>
      </c>
      <c r="R66" s="109">
        <v>0.26385224274406299</v>
      </c>
      <c r="S66" s="109"/>
    </row>
    <row r="67" spans="1:19" s="62" customFormat="1" ht="15">
      <c r="A67" s="275"/>
      <c r="B67" s="272"/>
      <c r="C67" s="108" t="s">
        <v>20</v>
      </c>
      <c r="D67" s="109">
        <v>1.78571428571429</v>
      </c>
      <c r="E67" s="109">
        <v>0.72992700729926996</v>
      </c>
      <c r="F67" s="109">
        <v>7.0921985815602797</v>
      </c>
      <c r="G67" s="109">
        <v>6.5217391304347796</v>
      </c>
      <c r="H67" s="109">
        <v>10.3448275862069</v>
      </c>
      <c r="I67" s="109">
        <v>19.261213720316601</v>
      </c>
      <c r="J67" s="109">
        <v>32.421875</v>
      </c>
      <c r="K67" s="109">
        <v>47.368421052631597</v>
      </c>
      <c r="L67" s="109">
        <v>61.341222879684402</v>
      </c>
      <c r="M67" s="109">
        <v>69.377990430622006</v>
      </c>
      <c r="N67" s="109">
        <v>79.812206572769995</v>
      </c>
      <c r="O67" s="109">
        <v>76.703296703296701</v>
      </c>
      <c r="P67" s="109">
        <v>84.234234234234194</v>
      </c>
      <c r="Q67" s="109">
        <v>81.170483460559794</v>
      </c>
      <c r="R67" s="109">
        <v>72.295514511873293</v>
      </c>
      <c r="S67" s="109">
        <v>69.816272965879307</v>
      </c>
    </row>
    <row r="68" spans="1:19" s="62" customFormat="1" ht="15">
      <c r="A68" s="278"/>
      <c r="B68" s="273"/>
      <c r="C68" s="108" t="s">
        <v>21</v>
      </c>
      <c r="D68" s="109"/>
      <c r="E68" s="109"/>
      <c r="F68" s="109"/>
      <c r="G68" s="109"/>
      <c r="H68" s="109">
        <v>1.72413793103448</v>
      </c>
      <c r="I68" s="109">
        <v>0.79155672823219003</v>
      </c>
      <c r="J68" s="109">
        <v>0.78125</v>
      </c>
      <c r="K68" s="109">
        <v>3.6842105263157898</v>
      </c>
      <c r="L68" s="109">
        <v>4.3392504930966496</v>
      </c>
      <c r="M68" s="109">
        <v>7.6555023923445003</v>
      </c>
      <c r="N68" s="109">
        <v>8.2159624413145504</v>
      </c>
      <c r="O68" s="109">
        <v>14.7252747252747</v>
      </c>
      <c r="P68" s="109">
        <v>13.2882882882883</v>
      </c>
      <c r="Q68" s="109">
        <v>18.575063613231599</v>
      </c>
      <c r="R68" s="109">
        <v>27.4406332453826</v>
      </c>
      <c r="S68" s="109">
        <v>30.1837270341207</v>
      </c>
    </row>
    <row r="69" spans="1:19" s="62" customFormat="1" ht="15">
      <c r="A69" s="274" t="s">
        <v>37</v>
      </c>
      <c r="B69" s="268" t="s">
        <v>33</v>
      </c>
      <c r="C69" s="86" t="s">
        <v>19</v>
      </c>
      <c r="D69" s="87">
        <v>83.858998144712402</v>
      </c>
      <c r="E69" s="87">
        <v>80.789946140035894</v>
      </c>
      <c r="F69" s="87">
        <v>77.955271565495195</v>
      </c>
      <c r="G69" s="87">
        <v>75.342465753424705</v>
      </c>
      <c r="H69" s="87">
        <v>62.898252826310397</v>
      </c>
      <c r="I69" s="87">
        <v>50.7368421052632</v>
      </c>
      <c r="J69" s="87">
        <v>36.796193497224401</v>
      </c>
      <c r="K69" s="87">
        <v>26.0027662517289</v>
      </c>
      <c r="L69" s="87">
        <v>16.0114367405289</v>
      </c>
      <c r="M69" s="87">
        <v>11.871750433275601</v>
      </c>
      <c r="N69" s="87">
        <v>5.5314533622559701</v>
      </c>
      <c r="O69" s="87">
        <v>3.45528455284553</v>
      </c>
      <c r="P69" s="87">
        <v>0.75757575757575801</v>
      </c>
      <c r="Q69" s="87">
        <v>0.56116722783389394</v>
      </c>
      <c r="R69" s="87">
        <v>0.13495276653171401</v>
      </c>
      <c r="S69" s="87">
        <v>0.20746887966805</v>
      </c>
    </row>
    <row r="70" spans="1:19" s="62" customFormat="1" ht="15">
      <c r="A70" s="275"/>
      <c r="B70" s="269"/>
      <c r="C70" s="86" t="s">
        <v>20</v>
      </c>
      <c r="D70" s="87">
        <v>14.100185528757001</v>
      </c>
      <c r="E70" s="87">
        <v>17.773788150807899</v>
      </c>
      <c r="F70" s="87">
        <v>19.808306709265199</v>
      </c>
      <c r="G70" s="87">
        <v>22.0700152207001</v>
      </c>
      <c r="H70" s="87">
        <v>33.812949640287798</v>
      </c>
      <c r="I70" s="87">
        <v>43.052631578947398</v>
      </c>
      <c r="J70" s="87">
        <v>55.114988104678801</v>
      </c>
      <c r="K70" s="87">
        <v>64.107883817427407</v>
      </c>
      <c r="L70" s="87">
        <v>70.764832022873506</v>
      </c>
      <c r="M70" s="87">
        <v>70.970537261698396</v>
      </c>
      <c r="N70" s="87">
        <v>74.403470715835098</v>
      </c>
      <c r="O70" s="87">
        <v>72.154471544715406</v>
      </c>
      <c r="P70" s="87">
        <v>72.402597402597394</v>
      </c>
      <c r="Q70" s="87">
        <v>65.768799102132405</v>
      </c>
      <c r="R70" s="87">
        <v>58.974358974358999</v>
      </c>
      <c r="S70" s="87">
        <v>62.448132780083</v>
      </c>
    </row>
    <row r="71" spans="1:19" s="62" customFormat="1" ht="15">
      <c r="A71" s="275"/>
      <c r="B71" s="270"/>
      <c r="C71" s="86" t="s">
        <v>21</v>
      </c>
      <c r="D71" s="87">
        <v>2.0408163265306101</v>
      </c>
      <c r="E71" s="87">
        <v>1.4362657091561899</v>
      </c>
      <c r="F71" s="87">
        <v>2.2364217252396199</v>
      </c>
      <c r="G71" s="87">
        <v>2.5875190258751899</v>
      </c>
      <c r="H71" s="87">
        <v>3.28879753340185</v>
      </c>
      <c r="I71" s="87">
        <v>6.2105263157894699</v>
      </c>
      <c r="J71" s="87">
        <v>8.0888183980967501</v>
      </c>
      <c r="K71" s="87">
        <v>9.8893499308437107</v>
      </c>
      <c r="L71" s="87">
        <v>13.223731236597599</v>
      </c>
      <c r="M71" s="87">
        <v>17.157712305025999</v>
      </c>
      <c r="N71" s="87">
        <v>20.0650759219089</v>
      </c>
      <c r="O71" s="87">
        <v>24.390243902439</v>
      </c>
      <c r="P71" s="87">
        <v>26.839826839826799</v>
      </c>
      <c r="Q71" s="87">
        <v>33.670033670033703</v>
      </c>
      <c r="R71" s="87">
        <v>40.890688259109297</v>
      </c>
      <c r="S71" s="87">
        <v>37.344398340249001</v>
      </c>
    </row>
    <row r="72" spans="1:19" s="62" customFormat="1" ht="15">
      <c r="A72" s="275"/>
      <c r="B72" s="271" t="s">
        <v>34</v>
      </c>
      <c r="C72" s="108" t="s">
        <v>19</v>
      </c>
      <c r="D72" s="109">
        <v>89.038461538461505</v>
      </c>
      <c r="E72" s="109">
        <v>87.711864406779696</v>
      </c>
      <c r="F72" s="109">
        <v>83.261802575107296</v>
      </c>
      <c r="G72" s="109">
        <v>80.113636363636402</v>
      </c>
      <c r="H72" s="109">
        <v>66.996291718170596</v>
      </c>
      <c r="I72" s="109">
        <v>51.647058823529399</v>
      </c>
      <c r="J72" s="109">
        <v>42.531876138433503</v>
      </c>
      <c r="K72" s="109">
        <v>32.7102803738318</v>
      </c>
      <c r="L72" s="109">
        <v>20.803212851405601</v>
      </c>
      <c r="M72" s="109">
        <v>13.4819532908705</v>
      </c>
      <c r="N72" s="109">
        <v>7.6923076923076898</v>
      </c>
      <c r="O72" s="109">
        <v>4.1896361631753001</v>
      </c>
      <c r="P72" s="109">
        <v>0.56338028169014098</v>
      </c>
      <c r="Q72" s="109">
        <v>0.237247924080664</v>
      </c>
      <c r="R72" s="109">
        <v>0.54127198917455999</v>
      </c>
      <c r="S72" s="109">
        <v>0.18281535648994501</v>
      </c>
    </row>
    <row r="73" spans="1:19" s="62" customFormat="1" ht="15">
      <c r="A73" s="275"/>
      <c r="B73" s="272"/>
      <c r="C73" s="108" t="s">
        <v>20</v>
      </c>
      <c r="D73" s="109">
        <v>10.384615384615399</v>
      </c>
      <c r="E73" s="109">
        <v>11.228813559322001</v>
      </c>
      <c r="F73" s="109">
        <v>14.806866952789701</v>
      </c>
      <c r="G73" s="109">
        <v>16.856060606060598</v>
      </c>
      <c r="H73" s="109">
        <v>29.666254635352299</v>
      </c>
      <c r="I73" s="109">
        <v>44.352941176470601</v>
      </c>
      <c r="J73" s="109">
        <v>50.819672131147499</v>
      </c>
      <c r="K73" s="109">
        <v>58.878504672897201</v>
      </c>
      <c r="L73" s="109">
        <v>67.309236947791206</v>
      </c>
      <c r="M73" s="109">
        <v>73.036093418259</v>
      </c>
      <c r="N73" s="109">
        <v>73.867228661749195</v>
      </c>
      <c r="O73" s="109">
        <v>73.539140022050702</v>
      </c>
      <c r="P73" s="109">
        <v>72.300469483568094</v>
      </c>
      <c r="Q73" s="109">
        <v>67.022538552787694</v>
      </c>
      <c r="R73" s="109">
        <v>63.599458728010802</v>
      </c>
      <c r="S73" s="109">
        <v>56.307129798903098</v>
      </c>
    </row>
    <row r="74" spans="1:19" s="62" customFormat="1" ht="15.75" thickBot="1">
      <c r="A74" s="276"/>
      <c r="B74" s="277"/>
      <c r="C74" s="110" t="s">
        <v>21</v>
      </c>
      <c r="D74" s="111">
        <v>0.57692307692307698</v>
      </c>
      <c r="E74" s="111">
        <v>1.0593220338983</v>
      </c>
      <c r="F74" s="111">
        <v>1.931330472103</v>
      </c>
      <c r="G74" s="111">
        <v>3.0303030303030298</v>
      </c>
      <c r="H74" s="111">
        <v>3.3374536464771301</v>
      </c>
      <c r="I74" s="111">
        <v>4</v>
      </c>
      <c r="J74" s="111">
        <v>6.6484517304189401</v>
      </c>
      <c r="K74" s="111">
        <v>8.4112149532710294</v>
      </c>
      <c r="L74" s="111">
        <v>11.887550200803201</v>
      </c>
      <c r="M74" s="111">
        <v>13.4819532908705</v>
      </c>
      <c r="N74" s="111">
        <v>18.440463645943101</v>
      </c>
      <c r="O74" s="111">
        <v>22.271223814774</v>
      </c>
      <c r="P74" s="111">
        <v>27.136150234741802</v>
      </c>
      <c r="Q74" s="111">
        <v>32.7402135231317</v>
      </c>
      <c r="R74" s="111">
        <v>35.859269282814601</v>
      </c>
      <c r="S74" s="111">
        <v>43.510054844606898</v>
      </c>
    </row>
    <row r="76" spans="1:19" s="61" customFormat="1"/>
  </sheetData>
  <mergeCells count="18">
    <mergeCell ref="A69:A74"/>
    <mergeCell ref="B69:B71"/>
    <mergeCell ref="B72:B74"/>
    <mergeCell ref="A45:A50"/>
    <mergeCell ref="B45:B47"/>
    <mergeCell ref="B48:B50"/>
    <mergeCell ref="A63:A68"/>
    <mergeCell ref="B63:B65"/>
    <mergeCell ref="B66:B68"/>
    <mergeCell ref="A51:A56"/>
    <mergeCell ref="B51:B53"/>
    <mergeCell ref="B54:B56"/>
    <mergeCell ref="A57:A62"/>
    <mergeCell ref="B57:B59"/>
    <mergeCell ref="B60:B62"/>
    <mergeCell ref="A32:G32"/>
    <mergeCell ref="A33:L33"/>
    <mergeCell ref="A34:K3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484D7A"/>
  </sheetPr>
  <dimension ref="A1:R75"/>
  <sheetViews>
    <sheetView zoomScaleNormal="100" workbookViewId="0">
      <selection sqref="A1:K1"/>
    </sheetView>
  </sheetViews>
  <sheetFormatPr baseColWidth="10" defaultRowHeight="18"/>
  <cols>
    <col min="2" max="2" width="13.77734375" customWidth="1"/>
    <col min="3" max="3" width="10.6640625" customWidth="1"/>
    <col min="4" max="4" width="11.5546875" customWidth="1"/>
    <col min="5" max="5" width="11.109375" customWidth="1"/>
    <col min="6" max="6" width="10.6640625" customWidth="1"/>
    <col min="7" max="7" width="11.5546875" customWidth="1"/>
    <col min="8" max="8" width="11.109375" customWidth="1"/>
    <col min="9" max="9" width="10.6640625" customWidth="1"/>
    <col min="10" max="10" width="11.5546875" customWidth="1"/>
  </cols>
  <sheetData>
    <row r="1" spans="1:11" s="61" customFormat="1">
      <c r="A1" s="68" t="s">
        <v>371</v>
      </c>
      <c r="C1" s="69"/>
      <c r="D1" s="69"/>
      <c r="E1" s="69"/>
      <c r="F1" s="69"/>
      <c r="G1" s="69"/>
      <c r="H1" s="69"/>
      <c r="I1" s="69"/>
      <c r="J1" s="69"/>
      <c r="K1" s="69"/>
    </row>
    <row r="2" spans="1:11" s="61" customFormat="1"/>
    <row r="3" spans="1:11" s="61" customFormat="1"/>
    <row r="4" spans="1:11" s="61" customFormat="1"/>
    <row r="5" spans="1:11" s="61" customFormat="1"/>
    <row r="6" spans="1:11" s="61" customFormat="1"/>
    <row r="7" spans="1:11" s="61" customFormat="1"/>
    <row r="8" spans="1:11" s="61" customFormat="1"/>
    <row r="9" spans="1:11" s="61" customFormat="1"/>
    <row r="10" spans="1:11" s="61" customFormat="1"/>
    <row r="11" spans="1:11" s="61" customFormat="1"/>
    <row r="12" spans="1:11" s="61" customFormat="1"/>
    <row r="13" spans="1:11" s="61" customFormat="1"/>
    <row r="14" spans="1:11" s="61" customFormat="1"/>
    <row r="15" spans="1:11" s="61" customFormat="1"/>
    <row r="16" spans="1:11" s="61" customFormat="1"/>
    <row r="17" spans="1:13" s="61" customFormat="1"/>
    <row r="18" spans="1:13" s="61" customFormat="1"/>
    <row r="19" spans="1:13" s="61" customFormat="1"/>
    <row r="20" spans="1:13" s="61" customFormat="1"/>
    <row r="21" spans="1:13" s="61" customFormat="1"/>
    <row r="22" spans="1:13" s="61" customFormat="1"/>
    <row r="23" spans="1:13" s="61" customFormat="1"/>
    <row r="24" spans="1:13" s="61" customFormat="1"/>
    <row r="25" spans="1:13" s="61" customFormat="1"/>
    <row r="26" spans="1:13" s="61" customFormat="1"/>
    <row r="27" spans="1:13" s="61" customFormat="1"/>
    <row r="28" spans="1:13" s="61" customFormat="1"/>
    <row r="29" spans="1:13" s="61" customFormat="1"/>
    <row r="30" spans="1:13" s="61" customFormat="1">
      <c r="A30" s="183" t="s">
        <v>365</v>
      </c>
      <c r="B30" s="183"/>
      <c r="C30" s="183"/>
      <c r="D30" s="183"/>
      <c r="E30" s="183"/>
      <c r="F30" s="69"/>
      <c r="G30" s="69"/>
      <c r="M30" s="182"/>
    </row>
    <row r="31" spans="1:13" s="61" customFormat="1" ht="15" customHeight="1">
      <c r="A31" s="283" t="s">
        <v>362</v>
      </c>
      <c r="B31" s="283"/>
      <c r="C31" s="283"/>
      <c r="D31" s="283"/>
      <c r="E31" s="283"/>
      <c r="F31" s="283"/>
      <c r="G31" s="283"/>
      <c r="H31" s="283"/>
      <c r="I31" s="283"/>
      <c r="J31" s="283"/>
      <c r="K31" s="283"/>
      <c r="L31" s="283"/>
    </row>
    <row r="32" spans="1:13" s="61" customFormat="1" ht="14.45" customHeight="1">
      <c r="A32" s="282" t="s">
        <v>69</v>
      </c>
      <c r="B32" s="282"/>
      <c r="C32" s="282"/>
      <c r="D32" s="282"/>
      <c r="E32" s="282"/>
      <c r="F32" s="282"/>
      <c r="G32" s="282"/>
      <c r="H32" s="282"/>
      <c r="I32" s="282"/>
      <c r="J32" s="282"/>
      <c r="K32" s="282"/>
      <c r="L32" s="282"/>
    </row>
    <row r="33" spans="1:16" s="61" customFormat="1">
      <c r="A33" s="233" t="s">
        <v>68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33"/>
      <c r="L33" s="181"/>
    </row>
    <row r="34" spans="1:16" s="61" customFormat="1">
      <c r="C34" s="73"/>
      <c r="D34" s="73"/>
    </row>
    <row r="35" spans="1:16">
      <c r="A35" s="280"/>
      <c r="B35" s="280"/>
      <c r="C35" s="280"/>
      <c r="D35" s="280"/>
      <c r="E35" s="280"/>
      <c r="F35" s="280"/>
      <c r="G35" s="280"/>
      <c r="H35" s="280"/>
      <c r="I35" s="280"/>
    </row>
    <row r="36" spans="1:16">
      <c r="A36" s="280"/>
      <c r="B36" s="280"/>
      <c r="C36" s="280"/>
      <c r="D36" s="280"/>
      <c r="E36" s="280"/>
      <c r="F36" s="280"/>
      <c r="G36" s="280"/>
      <c r="H36" s="280"/>
      <c r="I36" s="280"/>
    </row>
    <row r="37" spans="1:16">
      <c r="A37" s="281"/>
      <c r="B37" s="281"/>
      <c r="C37" s="281"/>
      <c r="D37" s="281"/>
      <c r="E37" s="281"/>
      <c r="F37" s="281"/>
      <c r="G37" s="281"/>
      <c r="H37" s="281"/>
      <c r="I37" s="281"/>
    </row>
    <row r="38" spans="1:16" ht="45.6" customHeight="1">
      <c r="A38" s="281"/>
      <c r="B38" s="281"/>
      <c r="C38" s="281"/>
      <c r="D38" s="281"/>
      <c r="E38" s="281"/>
      <c r="F38" s="281"/>
      <c r="G38" s="281"/>
      <c r="H38" s="281"/>
      <c r="I38" s="281"/>
    </row>
    <row r="39" spans="1:16">
      <c r="D39" s="13"/>
    </row>
    <row r="40" spans="1:16" ht="15.6" customHeight="1">
      <c r="A40" s="279"/>
      <c r="B40" s="279" t="s">
        <v>15</v>
      </c>
      <c r="C40" s="279"/>
      <c r="D40" s="279"/>
      <c r="E40" s="279" t="s">
        <v>16</v>
      </c>
      <c r="F40" s="279"/>
      <c r="G40" s="279"/>
      <c r="H40" s="279" t="s">
        <v>9</v>
      </c>
      <c r="I40" s="279"/>
      <c r="J40" s="279"/>
      <c r="K40" s="279" t="s">
        <v>10</v>
      </c>
      <c r="L40" s="279"/>
      <c r="M40" s="279"/>
      <c r="N40" s="279" t="s">
        <v>17</v>
      </c>
      <c r="O40" s="279"/>
      <c r="P40" s="279"/>
    </row>
    <row r="41" spans="1:16" ht="14.45" customHeight="1">
      <c r="A41" s="279"/>
      <c r="B41" s="279"/>
      <c r="C41" s="279"/>
      <c r="D41" s="279"/>
      <c r="E41" s="279"/>
      <c r="F41" s="279"/>
      <c r="G41" s="279"/>
      <c r="H41" s="279"/>
      <c r="I41" s="279"/>
      <c r="J41" s="279"/>
      <c r="K41" s="279"/>
      <c r="L41" s="279"/>
      <c r="M41" s="279"/>
      <c r="N41" s="279"/>
      <c r="O41" s="279"/>
      <c r="P41" s="279"/>
    </row>
    <row r="42" spans="1:16">
      <c r="A42" s="279"/>
      <c r="B42" s="59" t="s">
        <v>6</v>
      </c>
      <c r="C42" s="59" t="s">
        <v>3</v>
      </c>
      <c r="D42" s="119" t="s">
        <v>18</v>
      </c>
      <c r="E42" s="59" t="s">
        <v>6</v>
      </c>
      <c r="F42" s="59" t="s">
        <v>3</v>
      </c>
      <c r="G42" s="119" t="s">
        <v>18</v>
      </c>
      <c r="H42" s="59" t="s">
        <v>6</v>
      </c>
      <c r="I42" s="59" t="s">
        <v>3</v>
      </c>
      <c r="J42" s="119" t="s">
        <v>18</v>
      </c>
      <c r="K42" s="59" t="s">
        <v>6</v>
      </c>
      <c r="L42" s="59" t="s">
        <v>3</v>
      </c>
      <c r="M42" s="119" t="s">
        <v>18</v>
      </c>
      <c r="N42" s="59" t="s">
        <v>6</v>
      </c>
      <c r="O42" s="59" t="s">
        <v>3</v>
      </c>
      <c r="P42" s="119" t="s">
        <v>18</v>
      </c>
    </row>
    <row r="43" spans="1:16">
      <c r="A43" s="59">
        <v>1</v>
      </c>
      <c r="B43" s="60">
        <v>455.27045967454598</v>
      </c>
      <c r="C43" s="60">
        <v>457.70542026708603</v>
      </c>
      <c r="D43" s="121">
        <f>C43/B43-1</f>
        <v>5.3483825730329393E-3</v>
      </c>
      <c r="E43" s="60">
        <v>449.70692484410898</v>
      </c>
      <c r="F43" s="60">
        <v>454.35695942475598</v>
      </c>
      <c r="G43" s="121">
        <f>F43/E43-1</f>
        <v>1.034014448912246E-2</v>
      </c>
      <c r="H43" s="60">
        <v>439.984732824427</v>
      </c>
      <c r="I43" s="60">
        <v>440.12943632567902</v>
      </c>
      <c r="J43" s="121">
        <f>I43/H43-1</f>
        <v>3.2888300537869952E-4</v>
      </c>
      <c r="K43" s="60">
        <v>497.77609682299499</v>
      </c>
      <c r="L43" s="60">
        <v>516.53832752613198</v>
      </c>
      <c r="M43" s="121">
        <f>L43/K43-1</f>
        <v>3.7692108606429686E-2</v>
      </c>
      <c r="N43" s="60">
        <v>506.40268456375799</v>
      </c>
      <c r="O43" s="60">
        <v>505.84301075268797</v>
      </c>
      <c r="P43" s="121">
        <f>O43/N43-1</f>
        <v>-1.1051951897770307E-3</v>
      </c>
    </row>
    <row r="44" spans="1:16">
      <c r="A44" s="59">
        <v>2</v>
      </c>
      <c r="B44" s="60">
        <v>456.59131596526402</v>
      </c>
      <c r="C44" s="60">
        <v>456.272878535774</v>
      </c>
      <c r="D44" s="121">
        <f t="shared" ref="D44:D72" si="0">C44/B44-1</f>
        <v>-6.9742331567745897E-4</v>
      </c>
      <c r="E44" s="60">
        <v>460.23402824478802</v>
      </c>
      <c r="F44" s="60">
        <v>462.65069739235901</v>
      </c>
      <c r="G44" s="121">
        <f t="shared" ref="G44:G72" si="1">F44/E44-1</f>
        <v>5.2509571202015159E-3</v>
      </c>
      <c r="H44" s="60">
        <v>450.88185654008402</v>
      </c>
      <c r="I44" s="60">
        <v>450.53754940711502</v>
      </c>
      <c r="J44" s="121">
        <f t="shared" ref="J44:J72" si="2">I44/H44-1</f>
        <v>-7.6363048983851822E-4</v>
      </c>
      <c r="K44" s="60">
        <v>491.98815566835901</v>
      </c>
      <c r="L44" s="60">
        <v>509.58498023715401</v>
      </c>
      <c r="M44" s="121">
        <f t="shared" ref="M44:M72" si="3">L44/K44-1</f>
        <v>3.5766764638652582E-2</v>
      </c>
      <c r="N44" s="60">
        <v>526.71956521739105</v>
      </c>
      <c r="O44" s="60">
        <v>526.85769980506802</v>
      </c>
      <c r="P44" s="121">
        <f t="shared" ref="P44:P72" si="4">O44/N44-1</f>
        <v>2.6225452175854258E-4</v>
      </c>
    </row>
    <row r="45" spans="1:16">
      <c r="A45" s="59">
        <v>3</v>
      </c>
      <c r="B45" s="60">
        <v>457.81271076524001</v>
      </c>
      <c r="C45" s="60">
        <v>458.80668473351398</v>
      </c>
      <c r="D45" s="121">
        <f t="shared" si="0"/>
        <v>2.1711366786050235E-3</v>
      </c>
      <c r="E45" s="60">
        <v>463.218584070796</v>
      </c>
      <c r="F45" s="60">
        <v>463.59303391383997</v>
      </c>
      <c r="G45" s="121">
        <f t="shared" si="1"/>
        <v>8.0836532885464329E-4</v>
      </c>
      <c r="H45" s="60">
        <v>455.73275862068999</v>
      </c>
      <c r="I45" s="60">
        <v>455.35920177383599</v>
      </c>
      <c r="J45" s="121">
        <f t="shared" si="2"/>
        <v>-8.1968399196186148E-4</v>
      </c>
      <c r="K45" s="60">
        <v>486.37155963302803</v>
      </c>
      <c r="L45" s="60">
        <v>503.67116357504199</v>
      </c>
      <c r="M45" s="121">
        <f t="shared" si="3"/>
        <v>3.5568699689321193E-2</v>
      </c>
      <c r="N45" s="60">
        <v>539.83972911963895</v>
      </c>
      <c r="O45" s="60">
        <v>544.48670756646197</v>
      </c>
      <c r="P45" s="121">
        <f t="shared" si="4"/>
        <v>8.6080704997411051E-3</v>
      </c>
    </row>
    <row r="46" spans="1:16">
      <c r="A46" s="59">
        <v>4</v>
      </c>
      <c r="B46" s="60">
        <v>462.14260207118201</v>
      </c>
      <c r="C46" s="60">
        <v>463.59756097561001</v>
      </c>
      <c r="D46" s="121">
        <f t="shared" si="0"/>
        <v>3.1482899388788343E-3</v>
      </c>
      <c r="E46" s="60">
        <v>468.48011695906399</v>
      </c>
      <c r="F46" s="60">
        <v>469.02485089463198</v>
      </c>
      <c r="G46" s="121">
        <f t="shared" si="1"/>
        <v>1.1627685270911847E-3</v>
      </c>
      <c r="H46" s="60">
        <v>459.29613733905597</v>
      </c>
      <c r="I46" s="60">
        <v>460.89207048458098</v>
      </c>
      <c r="J46" s="121">
        <f t="shared" si="2"/>
        <v>3.4747367020568909E-3</v>
      </c>
      <c r="K46" s="60">
        <v>498.40362438220802</v>
      </c>
      <c r="L46" s="60">
        <v>508.78571428571399</v>
      </c>
      <c r="M46" s="121">
        <f t="shared" si="3"/>
        <v>2.0830687008696946E-2</v>
      </c>
      <c r="N46" s="60">
        <v>555.76688453158999</v>
      </c>
      <c r="O46" s="60">
        <v>553.55122950819703</v>
      </c>
      <c r="P46" s="121">
        <f t="shared" si="4"/>
        <v>-3.9866625469424655E-3</v>
      </c>
    </row>
    <row r="47" spans="1:16">
      <c r="A47" s="59">
        <v>5</v>
      </c>
      <c r="B47" s="60">
        <v>471.92482859941202</v>
      </c>
      <c r="C47" s="60">
        <v>474.64351851851899</v>
      </c>
      <c r="D47" s="121">
        <f t="shared" si="0"/>
        <v>5.7608537511695257E-3</v>
      </c>
      <c r="E47" s="60">
        <v>476.47339945897198</v>
      </c>
      <c r="F47" s="60">
        <v>477.88717948717903</v>
      </c>
      <c r="G47" s="121">
        <f t="shared" si="1"/>
        <v>2.9671751451652018E-3</v>
      </c>
      <c r="H47" s="60">
        <v>468.89406779660999</v>
      </c>
      <c r="I47" s="60">
        <v>469.05839416058399</v>
      </c>
      <c r="J47" s="121">
        <f t="shared" si="2"/>
        <v>3.5045519928678104E-4</v>
      </c>
      <c r="K47" s="60">
        <v>504.79578392621897</v>
      </c>
      <c r="L47" s="60">
        <v>517.09707241910598</v>
      </c>
      <c r="M47" s="121">
        <f t="shared" si="3"/>
        <v>2.4368841588195522E-2</v>
      </c>
      <c r="N47" s="60">
        <v>571.339215686275</v>
      </c>
      <c r="O47" s="60">
        <v>565.70624999999995</v>
      </c>
      <c r="P47" s="121">
        <f t="shared" si="4"/>
        <v>-9.8592316641680222E-3</v>
      </c>
    </row>
    <row r="48" spans="1:16">
      <c r="A48" s="59">
        <v>6</v>
      </c>
      <c r="B48" s="60">
        <v>477.74861032331302</v>
      </c>
      <c r="C48" s="60">
        <v>479.443812233286</v>
      </c>
      <c r="D48" s="121">
        <f t="shared" si="0"/>
        <v>3.548313638894296E-3</v>
      </c>
      <c r="E48" s="60">
        <v>484.40148801322698</v>
      </c>
      <c r="F48" s="60">
        <v>486.45058286872802</v>
      </c>
      <c r="G48" s="121">
        <f t="shared" si="1"/>
        <v>4.2301580531995953E-3</v>
      </c>
      <c r="H48" s="60">
        <v>472.78205128205099</v>
      </c>
      <c r="I48" s="60">
        <v>479.50113895216401</v>
      </c>
      <c r="J48" s="121">
        <f t="shared" si="2"/>
        <v>1.4211807854999536E-2</v>
      </c>
      <c r="K48" s="60">
        <v>510.60984848484799</v>
      </c>
      <c r="L48" s="60">
        <v>523.53597650513996</v>
      </c>
      <c r="M48" s="121">
        <f t="shared" si="3"/>
        <v>2.5315077761715932E-2</v>
      </c>
      <c r="N48" s="60">
        <v>582.43581081081095</v>
      </c>
      <c r="O48" s="60">
        <v>585.26326530612198</v>
      </c>
      <c r="P48" s="121">
        <f t="shared" si="4"/>
        <v>4.8545340839789564E-3</v>
      </c>
    </row>
    <row r="49" spans="1:16">
      <c r="A49" s="59">
        <v>7</v>
      </c>
      <c r="B49" s="60">
        <v>488.91718983557502</v>
      </c>
      <c r="C49" s="60">
        <v>488.75276073619602</v>
      </c>
      <c r="D49" s="121">
        <f t="shared" si="0"/>
        <v>-3.3631278015466837E-4</v>
      </c>
      <c r="E49" s="60">
        <v>494.68176100628898</v>
      </c>
      <c r="F49" s="60">
        <v>496.06694367497698</v>
      </c>
      <c r="G49" s="121">
        <f t="shared" si="1"/>
        <v>2.800149061227275E-3</v>
      </c>
      <c r="H49" s="60">
        <v>484.67803030303003</v>
      </c>
      <c r="I49" s="60">
        <v>487.60286225402501</v>
      </c>
      <c r="J49" s="121">
        <f t="shared" si="2"/>
        <v>6.0345874335718808E-3</v>
      </c>
      <c r="K49" s="60">
        <v>516.52459016393402</v>
      </c>
      <c r="L49" s="60">
        <v>534.73102529960101</v>
      </c>
      <c r="M49" s="121">
        <f t="shared" si="3"/>
        <v>3.5247954274333138E-2</v>
      </c>
      <c r="N49" s="60">
        <v>605.27018121910999</v>
      </c>
      <c r="O49" s="60">
        <v>603.53180212014104</v>
      </c>
      <c r="P49" s="121">
        <f t="shared" si="4"/>
        <v>-2.8720712714900287E-3</v>
      </c>
    </row>
    <row r="50" spans="1:16">
      <c r="A50" s="59">
        <v>8</v>
      </c>
      <c r="B50" s="60">
        <v>505.28122783912499</v>
      </c>
      <c r="C50" s="60">
        <v>506.24431818181802</v>
      </c>
      <c r="D50" s="121">
        <f t="shared" si="0"/>
        <v>1.9060481364243653E-3</v>
      </c>
      <c r="E50" s="60">
        <v>512.49346733668301</v>
      </c>
      <c r="F50" s="60">
        <v>511.54389224338098</v>
      </c>
      <c r="G50" s="121">
        <f t="shared" si="1"/>
        <v>-1.852853068033733E-3</v>
      </c>
      <c r="H50" s="60">
        <v>503.97424892703901</v>
      </c>
      <c r="I50" s="60">
        <v>502.47148288973398</v>
      </c>
      <c r="J50" s="121">
        <f t="shared" si="2"/>
        <v>-2.9818309973266288E-3</v>
      </c>
      <c r="K50" s="60">
        <v>538.33752860411903</v>
      </c>
      <c r="L50" s="60">
        <v>551.62400000000002</v>
      </c>
      <c r="M50" s="121">
        <f t="shared" si="3"/>
        <v>2.4680559481580433E-2</v>
      </c>
      <c r="N50" s="60">
        <v>632.09865470852003</v>
      </c>
      <c r="O50" s="60">
        <v>632.97739130434798</v>
      </c>
      <c r="P50" s="121">
        <f t="shared" si="4"/>
        <v>1.390188998635189E-3</v>
      </c>
    </row>
    <row r="51" spans="1:16">
      <c r="A51" s="59">
        <v>9</v>
      </c>
      <c r="B51" s="60">
        <v>516.67011448081905</v>
      </c>
      <c r="C51" s="60">
        <v>516.73288135593202</v>
      </c>
      <c r="D51" s="121">
        <f t="shared" si="0"/>
        <v>1.2148346373019869E-4</v>
      </c>
      <c r="E51" s="60">
        <v>525.45763097949896</v>
      </c>
      <c r="F51" s="60">
        <v>525.99627039627001</v>
      </c>
      <c r="G51" s="121">
        <f t="shared" si="1"/>
        <v>1.0250862962384311E-3</v>
      </c>
      <c r="H51" s="60">
        <v>516.9765625</v>
      </c>
      <c r="I51" s="60">
        <v>517.41054613936001</v>
      </c>
      <c r="J51" s="121">
        <f t="shared" si="2"/>
        <v>8.3946482459729133E-4</v>
      </c>
      <c r="K51" s="60">
        <v>551.47357926221298</v>
      </c>
      <c r="L51" s="60">
        <v>564.87635054021598</v>
      </c>
      <c r="M51" s="121">
        <f t="shared" si="3"/>
        <v>2.4303560101526234E-2</v>
      </c>
      <c r="N51" s="60">
        <v>644.55411255411298</v>
      </c>
      <c r="O51" s="60">
        <v>650.72542901716099</v>
      </c>
      <c r="P51" s="121">
        <f t="shared" si="4"/>
        <v>9.5745513725660203E-3</v>
      </c>
    </row>
    <row r="52" spans="1:16">
      <c r="A52" s="59">
        <v>10</v>
      </c>
      <c r="B52" s="60">
        <v>530.54380254949797</v>
      </c>
      <c r="C52" s="60">
        <v>532.88</v>
      </c>
      <c r="D52" s="121">
        <f t="shared" si="0"/>
        <v>4.4034016404970178E-3</v>
      </c>
      <c r="E52" s="60">
        <v>536.41588785046702</v>
      </c>
      <c r="F52" s="60">
        <v>538.56352154531896</v>
      </c>
      <c r="G52" s="121">
        <f t="shared" si="1"/>
        <v>4.0036727910091052E-3</v>
      </c>
      <c r="H52" s="60">
        <v>528.64102564102598</v>
      </c>
      <c r="I52" s="60">
        <v>528.90621336459606</v>
      </c>
      <c r="J52" s="121">
        <f t="shared" si="2"/>
        <v>5.0164045298695115E-4</v>
      </c>
      <c r="K52" s="60">
        <v>557.15996784565903</v>
      </c>
      <c r="L52" s="60">
        <v>571.48775710088103</v>
      </c>
      <c r="M52" s="121">
        <f t="shared" si="3"/>
        <v>2.5715755047194921E-2</v>
      </c>
      <c r="N52" s="60">
        <v>660.069848661234</v>
      </c>
      <c r="O52" s="60">
        <v>665.07977207977206</v>
      </c>
      <c r="P52" s="121">
        <f t="shared" si="4"/>
        <v>7.589989799866359E-3</v>
      </c>
    </row>
    <row r="53" spans="1:16">
      <c r="A53" s="59">
        <v>11</v>
      </c>
      <c r="B53" s="60">
        <v>543.20075882546996</v>
      </c>
      <c r="C53" s="60">
        <v>545.21987315010597</v>
      </c>
      <c r="D53" s="121">
        <f t="shared" si="0"/>
        <v>3.7170683063878496E-3</v>
      </c>
      <c r="E53" s="60">
        <v>550.46635864857103</v>
      </c>
      <c r="F53" s="60">
        <v>553.43086632243296</v>
      </c>
      <c r="G53" s="121">
        <f t="shared" si="1"/>
        <v>5.3854474978998201E-3</v>
      </c>
      <c r="H53" s="60">
        <v>544.70072992700705</v>
      </c>
      <c r="I53" s="60">
        <v>542.37744034707202</v>
      </c>
      <c r="J53" s="121">
        <f t="shared" si="2"/>
        <v>-4.2652587967825228E-3</v>
      </c>
      <c r="K53" s="60">
        <v>570.10577864838399</v>
      </c>
      <c r="L53" s="60">
        <v>583.42809364548498</v>
      </c>
      <c r="M53" s="121">
        <f t="shared" si="3"/>
        <v>2.3368145870553692E-2</v>
      </c>
      <c r="N53" s="60">
        <v>681.055555555556</v>
      </c>
      <c r="O53" s="60">
        <v>686.05</v>
      </c>
      <c r="P53" s="121">
        <f t="shared" si="4"/>
        <v>7.3333877151473548E-3</v>
      </c>
    </row>
    <row r="54" spans="1:16">
      <c r="A54" s="59">
        <v>12</v>
      </c>
      <c r="B54" s="60">
        <v>558.77623126338301</v>
      </c>
      <c r="C54" s="60">
        <v>561.72527472527497</v>
      </c>
      <c r="D54" s="121">
        <f t="shared" si="0"/>
        <v>5.2776823653077898E-3</v>
      </c>
      <c r="E54" s="60">
        <v>564.30269607843104</v>
      </c>
      <c r="F54" s="60">
        <v>567.89382940108896</v>
      </c>
      <c r="G54" s="121">
        <f t="shared" si="1"/>
        <v>6.3638422208758261E-3</v>
      </c>
      <c r="H54" s="60">
        <v>557.03603603603597</v>
      </c>
      <c r="I54" s="60">
        <v>557.23641304347802</v>
      </c>
      <c r="J54" s="121">
        <f t="shared" si="2"/>
        <v>3.5972000818462746E-4</v>
      </c>
      <c r="K54" s="60">
        <v>578.45517241379298</v>
      </c>
      <c r="L54" s="60">
        <v>592.64347826086998</v>
      </c>
      <c r="M54" s="121">
        <f t="shared" si="3"/>
        <v>2.4527926317732929E-2</v>
      </c>
      <c r="N54" s="60">
        <v>694.69337979094098</v>
      </c>
      <c r="O54" s="60">
        <v>704.68395061728404</v>
      </c>
      <c r="P54" s="121">
        <f t="shared" si="4"/>
        <v>1.4381266781827717E-2</v>
      </c>
    </row>
    <row r="55" spans="1:16">
      <c r="A55" s="59">
        <v>13</v>
      </c>
      <c r="B55" s="60">
        <v>567.90873728306406</v>
      </c>
      <c r="C55" s="60">
        <v>573.44795539033498</v>
      </c>
      <c r="D55" s="121">
        <f t="shared" si="0"/>
        <v>9.7537117209556268E-3</v>
      </c>
      <c r="E55" s="60">
        <v>570.23387400980801</v>
      </c>
      <c r="F55" s="60">
        <v>576.362666666667</v>
      </c>
      <c r="G55" s="121">
        <f t="shared" si="1"/>
        <v>1.0747857916195258E-2</v>
      </c>
      <c r="H55" s="60">
        <v>565.81215469613301</v>
      </c>
      <c r="I55" s="60">
        <v>567.41776315789502</v>
      </c>
      <c r="J55" s="121">
        <f t="shared" si="2"/>
        <v>2.8377058506710018E-3</v>
      </c>
      <c r="K55" s="60">
        <v>588.41235392320505</v>
      </c>
      <c r="L55" s="60">
        <v>603.56086956521699</v>
      </c>
      <c r="M55" s="121">
        <f t="shared" si="3"/>
        <v>2.5744727385497823E-2</v>
      </c>
      <c r="N55" s="60">
        <v>710.87623066104095</v>
      </c>
      <c r="O55" s="60">
        <v>712.28868360277102</v>
      </c>
      <c r="P55" s="121">
        <f t="shared" si="4"/>
        <v>1.9869182296567978E-3</v>
      </c>
    </row>
    <row r="56" spans="1:16">
      <c r="A56" s="59">
        <v>14</v>
      </c>
      <c r="B56" s="60">
        <v>571.84478327908198</v>
      </c>
      <c r="C56" s="60">
        <v>576.30561330561295</v>
      </c>
      <c r="D56" s="121">
        <f t="shared" si="0"/>
        <v>7.8007706933191923E-3</v>
      </c>
      <c r="E56" s="60">
        <v>576.03673744523098</v>
      </c>
      <c r="F56" s="60">
        <v>581.776402640264</v>
      </c>
      <c r="G56" s="121">
        <f t="shared" si="1"/>
        <v>9.9640610084852366E-3</v>
      </c>
      <c r="H56" s="60">
        <v>571.404255319149</v>
      </c>
      <c r="I56" s="60">
        <v>572.65238095238101</v>
      </c>
      <c r="J56" s="121">
        <f t="shared" si="2"/>
        <v>2.1843128076370899E-3</v>
      </c>
      <c r="K56" s="60">
        <v>603.30319148936201</v>
      </c>
      <c r="L56" s="60">
        <v>607.96332046331997</v>
      </c>
      <c r="M56" s="121">
        <f t="shared" si="3"/>
        <v>7.7243565750972909E-3</v>
      </c>
      <c r="N56" s="60">
        <v>715.64025157232697</v>
      </c>
      <c r="O56" s="60">
        <v>724.28702010968902</v>
      </c>
      <c r="P56" s="121">
        <f t="shared" si="4"/>
        <v>1.2082563157067128E-2</v>
      </c>
    </row>
    <row r="57" spans="1:16">
      <c r="A57" s="59">
        <v>15</v>
      </c>
      <c r="B57" s="60">
        <v>576.831495098039</v>
      </c>
      <c r="C57" s="60">
        <v>581.57229965156796</v>
      </c>
      <c r="D57" s="121">
        <f t="shared" si="0"/>
        <v>8.2186992108037593E-3</v>
      </c>
      <c r="E57" s="60">
        <v>579.68125626461699</v>
      </c>
      <c r="F57" s="60">
        <v>583.88761279737503</v>
      </c>
      <c r="G57" s="121">
        <f t="shared" si="1"/>
        <v>7.2563266231224777E-3</v>
      </c>
      <c r="H57" s="60">
        <v>578.75</v>
      </c>
      <c r="I57" s="60">
        <v>573.58620689655197</v>
      </c>
      <c r="J57" s="121">
        <f t="shared" si="2"/>
        <v>-8.9223206971024149E-3</v>
      </c>
      <c r="K57" s="60">
        <v>599.450867052023</v>
      </c>
      <c r="L57" s="60">
        <v>614.60408921933094</v>
      </c>
      <c r="M57" s="121">
        <f t="shared" si="3"/>
        <v>2.5278505712784005E-2</v>
      </c>
      <c r="N57" s="60">
        <v>721.35027472527497</v>
      </c>
      <c r="O57" s="60">
        <v>723.97397769516704</v>
      </c>
      <c r="P57" s="121">
        <f t="shared" si="4"/>
        <v>3.637210744656949E-3</v>
      </c>
    </row>
    <row r="58" spans="1:16">
      <c r="A58" s="59">
        <v>16</v>
      </c>
      <c r="B58" s="60">
        <v>586.23529411764696</v>
      </c>
      <c r="C58" s="60">
        <v>589.10548523206796</v>
      </c>
      <c r="D58" s="121">
        <f t="shared" si="0"/>
        <v>4.8959711965841368E-3</v>
      </c>
      <c r="E58" s="60">
        <v>588.656067488644</v>
      </c>
      <c r="F58" s="60">
        <v>593.85781250000002</v>
      </c>
      <c r="G58" s="121">
        <f t="shared" si="1"/>
        <v>8.8366455365829211E-3</v>
      </c>
      <c r="H58" s="60">
        <v>583.01459854014604</v>
      </c>
      <c r="I58" s="60">
        <v>587.28272251308897</v>
      </c>
      <c r="J58" s="121">
        <f t="shared" si="2"/>
        <v>7.3207840483415776E-3</v>
      </c>
      <c r="K58" s="60">
        <v>607.906581740977</v>
      </c>
      <c r="L58" s="60">
        <v>620.60791366906506</v>
      </c>
      <c r="M58" s="121">
        <f t="shared" si="3"/>
        <v>2.0893558828912306E-2</v>
      </c>
      <c r="N58" s="60">
        <v>726.74037267080701</v>
      </c>
      <c r="O58" s="60">
        <v>734.91454545454496</v>
      </c>
      <c r="P58" s="121">
        <f t="shared" si="4"/>
        <v>1.1247720769519853E-2</v>
      </c>
    </row>
    <row r="59" spans="1:16">
      <c r="A59" s="59">
        <v>17</v>
      </c>
      <c r="B59" s="60">
        <v>597.36153091265896</v>
      </c>
      <c r="C59" s="60">
        <v>601.58161044613701</v>
      </c>
      <c r="D59" s="121">
        <f t="shared" si="0"/>
        <v>7.064531803764762E-3</v>
      </c>
      <c r="E59" s="60">
        <v>598.937430167598</v>
      </c>
      <c r="F59" s="60">
        <v>601.26369863013701</v>
      </c>
      <c r="G59" s="121">
        <f t="shared" si="1"/>
        <v>3.8839924595930331E-3</v>
      </c>
      <c r="H59" s="60">
        <v>597.93571428571397</v>
      </c>
      <c r="I59" s="60">
        <v>597.01041666666697</v>
      </c>
      <c r="J59" s="121">
        <f t="shared" si="2"/>
        <v>-1.5474867898672695E-3</v>
      </c>
      <c r="K59" s="60">
        <v>620.86666666666702</v>
      </c>
      <c r="L59" s="60">
        <v>630.58306709265196</v>
      </c>
      <c r="M59" s="121">
        <f t="shared" si="3"/>
        <v>1.5649737612989822E-2</v>
      </c>
      <c r="N59" s="60">
        <v>741.99873577749702</v>
      </c>
      <c r="O59" s="60">
        <v>746.40414507772005</v>
      </c>
      <c r="P59" s="121">
        <f t="shared" si="4"/>
        <v>5.9372194153495261E-3</v>
      </c>
    </row>
    <row r="60" spans="1:16">
      <c r="A60" s="59">
        <v>18</v>
      </c>
      <c r="B60" s="60">
        <v>603.25744794447405</v>
      </c>
      <c r="C60" s="60">
        <v>606.58003544004703</v>
      </c>
      <c r="D60" s="121">
        <f t="shared" si="0"/>
        <v>5.5077438445132465E-3</v>
      </c>
      <c r="E60" s="60">
        <v>607.30041841004197</v>
      </c>
      <c r="F60" s="60">
        <v>614.28588445503306</v>
      </c>
      <c r="G60" s="120">
        <f t="shared" si="1"/>
        <v>1.1502488444318226E-2</v>
      </c>
      <c r="H60" s="60">
        <v>602.07734806629799</v>
      </c>
      <c r="I60" s="60">
        <v>605.63888888888903</v>
      </c>
      <c r="J60" s="121">
        <f t="shared" si="2"/>
        <v>5.9154207246456814E-3</v>
      </c>
      <c r="K60" s="60">
        <v>627.82922201138501</v>
      </c>
      <c r="L60" s="60">
        <v>636.44427480915999</v>
      </c>
      <c r="M60" s="121">
        <f t="shared" si="3"/>
        <v>1.3721968484000868E-2</v>
      </c>
      <c r="N60" s="60">
        <v>753.53231106243197</v>
      </c>
      <c r="O60" s="60">
        <v>759.047202797203</v>
      </c>
      <c r="P60" s="121">
        <f t="shared" si="4"/>
        <v>7.3187196538333499E-3</v>
      </c>
    </row>
    <row r="61" spans="1:16">
      <c r="A61" s="59">
        <v>19</v>
      </c>
      <c r="B61" s="60">
        <v>610.35361730899297</v>
      </c>
      <c r="C61" s="60">
        <v>615.09221424627299</v>
      </c>
      <c r="D61" s="121">
        <f t="shared" si="0"/>
        <v>7.7636910848044582E-3</v>
      </c>
      <c r="E61" s="60">
        <v>623.60531869987301</v>
      </c>
      <c r="F61" s="60">
        <v>625.03773584905696</v>
      </c>
      <c r="G61" s="120">
        <f t="shared" si="1"/>
        <v>2.2969931561365176E-3</v>
      </c>
      <c r="H61" s="60">
        <v>616.42413793103401</v>
      </c>
      <c r="I61" s="60">
        <v>618.23899371069194</v>
      </c>
      <c r="J61" s="121">
        <f t="shared" si="2"/>
        <v>2.9441672835026633E-3</v>
      </c>
      <c r="K61" s="60">
        <v>647.97509339975102</v>
      </c>
      <c r="L61" s="60">
        <v>658.89506172839504</v>
      </c>
      <c r="M61" s="121">
        <f t="shared" si="3"/>
        <v>1.6852450718977341E-2</v>
      </c>
      <c r="N61" s="60">
        <v>762.11088911088905</v>
      </c>
      <c r="O61" s="60">
        <v>766.21428571428601</v>
      </c>
      <c r="P61" s="121">
        <f t="shared" si="4"/>
        <v>5.3842513760486987E-3</v>
      </c>
    </row>
    <row r="62" spans="1:16">
      <c r="A62" s="59">
        <v>20</v>
      </c>
      <c r="B62" s="60">
        <v>627.01598850264998</v>
      </c>
      <c r="C62" s="60">
        <v>633.03604088219504</v>
      </c>
      <c r="D62" s="121">
        <f t="shared" si="0"/>
        <v>9.6011146285459592E-3</v>
      </c>
      <c r="E62" s="60">
        <v>645.64135593220306</v>
      </c>
      <c r="F62" s="60">
        <v>646.89252564728895</v>
      </c>
      <c r="G62" s="120">
        <f t="shared" si="1"/>
        <v>1.93787108522403E-3</v>
      </c>
      <c r="H62" s="60">
        <v>629.30053191489401</v>
      </c>
      <c r="I62" s="60">
        <v>639.47321428571399</v>
      </c>
      <c r="J62" s="121">
        <f t="shared" si="2"/>
        <v>1.6165062406455544E-2</v>
      </c>
      <c r="K62" s="60">
        <v>671.48702830188699</v>
      </c>
      <c r="L62" s="60">
        <v>678.92834562697601</v>
      </c>
      <c r="M62" s="121">
        <f t="shared" si="3"/>
        <v>1.1081848213668755E-2</v>
      </c>
      <c r="N62" s="60">
        <v>772.486193293886</v>
      </c>
      <c r="O62" s="60">
        <v>781.38862559241704</v>
      </c>
      <c r="P62" s="121">
        <f t="shared" si="4"/>
        <v>1.152439017786322E-2</v>
      </c>
    </row>
    <row r="63" spans="1:16">
      <c r="A63" s="59">
        <v>21</v>
      </c>
      <c r="B63" s="60">
        <v>647.54514255543802</v>
      </c>
      <c r="C63" s="60">
        <v>651.36156696664898</v>
      </c>
      <c r="D63" s="121">
        <f t="shared" si="0"/>
        <v>5.8936808577545463E-3</v>
      </c>
      <c r="E63" s="60">
        <v>665.04260961810496</v>
      </c>
      <c r="F63" s="60">
        <v>668.11115490737097</v>
      </c>
      <c r="G63" s="121">
        <f t="shared" si="1"/>
        <v>4.614058174450042E-3</v>
      </c>
      <c r="H63" s="60">
        <v>648.7265625</v>
      </c>
      <c r="I63" s="60">
        <v>655.62219101123605</v>
      </c>
      <c r="J63" s="121">
        <f t="shared" si="2"/>
        <v>1.0629483837785836E-2</v>
      </c>
      <c r="K63" s="60">
        <v>687.993618960802</v>
      </c>
      <c r="L63" s="60">
        <v>703.41746031746004</v>
      </c>
      <c r="M63" s="121">
        <f t="shared" si="3"/>
        <v>2.2418581992018183E-2</v>
      </c>
      <c r="N63" s="60">
        <v>787.28505535055399</v>
      </c>
      <c r="O63" s="60">
        <v>794.25058548009395</v>
      </c>
      <c r="P63" s="121">
        <f t="shared" si="4"/>
        <v>8.8475325197661103E-3</v>
      </c>
    </row>
    <row r="64" spans="1:16">
      <c r="A64" s="59">
        <v>22</v>
      </c>
      <c r="B64" s="60">
        <v>663.52229873749798</v>
      </c>
      <c r="C64" s="60">
        <v>670.69098077870899</v>
      </c>
      <c r="D64" s="121">
        <f t="shared" si="0"/>
        <v>1.0803980596961082E-2</v>
      </c>
      <c r="E64" s="60">
        <v>685.61220406802295</v>
      </c>
      <c r="F64" s="60">
        <v>685.61313868613104</v>
      </c>
      <c r="G64" s="121">
        <f t="shared" si="1"/>
        <v>1.3631876774056195E-6</v>
      </c>
      <c r="H64" s="60">
        <v>673.80843585237301</v>
      </c>
      <c r="I64" s="60">
        <v>680.79343365253101</v>
      </c>
      <c r="J64" s="121">
        <f t="shared" si="2"/>
        <v>1.0366444568658428E-2</v>
      </c>
      <c r="K64" s="60">
        <v>709.329696024942</v>
      </c>
      <c r="L64" s="60">
        <v>724.60914760914795</v>
      </c>
      <c r="M64" s="121">
        <f t="shared" si="3"/>
        <v>2.1540690696909337E-2</v>
      </c>
      <c r="N64" s="60">
        <v>797.13092161929399</v>
      </c>
      <c r="O64" s="60">
        <v>804.41787709497203</v>
      </c>
      <c r="P64" s="121">
        <f t="shared" si="4"/>
        <v>9.1414788688353177E-3</v>
      </c>
    </row>
    <row r="65" spans="1:18">
      <c r="A65" s="59">
        <v>23</v>
      </c>
      <c r="B65" s="60">
        <v>686.19863185117197</v>
      </c>
      <c r="C65" s="60">
        <v>689.91091703056804</v>
      </c>
      <c r="D65" s="121">
        <f t="shared" si="0"/>
        <v>5.4099279816128831E-3</v>
      </c>
      <c r="E65" s="60">
        <v>707.66577540106903</v>
      </c>
      <c r="F65" s="60">
        <v>706.99080107320799</v>
      </c>
      <c r="G65" s="121">
        <f t="shared" si="1"/>
        <v>-9.5380383130505564E-4</v>
      </c>
      <c r="H65" s="60">
        <v>695.41222879684403</v>
      </c>
      <c r="I65" s="60">
        <v>696.41143654114398</v>
      </c>
      <c r="J65" s="121">
        <f t="shared" si="2"/>
        <v>1.4368567346432215E-3</v>
      </c>
      <c r="K65" s="60">
        <v>733.01609010458606</v>
      </c>
      <c r="L65" s="60">
        <v>745.88825214899703</v>
      </c>
      <c r="M65" s="121">
        <f t="shared" si="3"/>
        <v>1.7560545011466866E-2</v>
      </c>
      <c r="N65" s="60">
        <v>806.00181818181795</v>
      </c>
      <c r="O65" s="60">
        <v>813.38100320170804</v>
      </c>
      <c r="P65" s="121">
        <f t="shared" si="4"/>
        <v>9.1552957492528897E-3</v>
      </c>
    </row>
    <row r="66" spans="1:18">
      <c r="A66" s="59">
        <v>24</v>
      </c>
      <c r="B66" s="60">
        <v>704.81690657375998</v>
      </c>
      <c r="C66" s="60">
        <v>709.13061041292599</v>
      </c>
      <c r="D66" s="121">
        <f t="shared" si="0"/>
        <v>6.1203183393196969E-3</v>
      </c>
      <c r="E66" s="60">
        <v>726.73141967067204</v>
      </c>
      <c r="F66" s="60">
        <v>727.40339531123698</v>
      </c>
      <c r="G66" s="121">
        <f t="shared" si="1"/>
        <v>9.2465472439529073E-4</v>
      </c>
      <c r="H66" s="60">
        <v>714.09592326139102</v>
      </c>
      <c r="I66" s="60">
        <v>717.10575427682704</v>
      </c>
      <c r="J66" s="121">
        <f t="shared" si="2"/>
        <v>4.2148833474495717E-3</v>
      </c>
      <c r="K66" s="60">
        <v>749.46390658174096</v>
      </c>
      <c r="L66" s="60">
        <v>761.49220103986102</v>
      </c>
      <c r="M66" s="121">
        <f t="shared" si="3"/>
        <v>1.6049197769883783E-2</v>
      </c>
      <c r="N66" s="60">
        <v>817.34386973180096</v>
      </c>
      <c r="O66" s="60">
        <v>823.36072144288596</v>
      </c>
      <c r="P66" s="121">
        <f t="shared" si="4"/>
        <v>7.361469185618752E-3</v>
      </c>
    </row>
    <row r="67" spans="1:18">
      <c r="A67" s="59">
        <v>25</v>
      </c>
      <c r="B67" s="60">
        <v>716.10517547756604</v>
      </c>
      <c r="C67" s="60">
        <v>721.32838378069698</v>
      </c>
      <c r="D67" s="121">
        <f>C67/B67-1</f>
        <v>7.2939122380279997E-3</v>
      </c>
      <c r="E67" s="60">
        <v>749.46439361242994</v>
      </c>
      <c r="F67" s="60">
        <v>753.52131403989097</v>
      </c>
      <c r="G67" s="121">
        <f t="shared" si="1"/>
        <v>5.4130929528306559E-3</v>
      </c>
      <c r="H67" s="60">
        <v>735.08920187793399</v>
      </c>
      <c r="I67" s="60">
        <v>745.65434083601303</v>
      </c>
      <c r="J67" s="121">
        <f t="shared" si="2"/>
        <v>1.4372594415872575E-2</v>
      </c>
      <c r="K67" s="60">
        <v>768.37103594080304</v>
      </c>
      <c r="L67" s="60">
        <v>778.71444082518997</v>
      </c>
      <c r="M67" s="121">
        <f t="shared" si="3"/>
        <v>1.346147160755784E-2</v>
      </c>
      <c r="N67" s="60">
        <v>833.2998046875</v>
      </c>
      <c r="O67" s="60">
        <v>842.83764219234797</v>
      </c>
      <c r="P67" s="121">
        <f t="shared" si="4"/>
        <v>1.1445865523063148E-2</v>
      </c>
      <c r="R67" s="114"/>
    </row>
    <row r="68" spans="1:18">
      <c r="A68" s="59">
        <v>26</v>
      </c>
      <c r="B68" s="60">
        <v>731.54673745982996</v>
      </c>
      <c r="C68" s="60">
        <v>741.32017543859604</v>
      </c>
      <c r="D68" s="121">
        <f t="shared" si="0"/>
        <v>1.3359963866017122E-2</v>
      </c>
      <c r="E68" s="60">
        <v>768.614959061739</v>
      </c>
      <c r="F68" s="60">
        <v>774.58713850837103</v>
      </c>
      <c r="G68" s="121">
        <f t="shared" si="1"/>
        <v>7.7700536220663974E-3</v>
      </c>
      <c r="H68" s="60">
        <v>751.01758241758205</v>
      </c>
      <c r="I68" s="60">
        <v>765.07627118644098</v>
      </c>
      <c r="J68" s="121">
        <f t="shared" si="2"/>
        <v>1.8719520152381763E-2</v>
      </c>
      <c r="K68" s="60">
        <v>788.33885209713003</v>
      </c>
      <c r="L68" s="60">
        <v>796.62601626016306</v>
      </c>
      <c r="M68" s="121">
        <f t="shared" si="3"/>
        <v>1.0512185389553785E-2</v>
      </c>
      <c r="N68" s="60">
        <v>853.39051463168505</v>
      </c>
      <c r="O68" s="60">
        <v>861.08695652173901</v>
      </c>
      <c r="P68" s="121">
        <f t="shared" si="4"/>
        <v>9.0186635052718067E-3</v>
      </c>
      <c r="R68" s="114"/>
    </row>
    <row r="69" spans="1:18">
      <c r="A69" s="59">
        <v>27</v>
      </c>
      <c r="B69" s="60">
        <v>751.94145521247299</v>
      </c>
      <c r="C69" s="60">
        <v>766.38888888888903</v>
      </c>
      <c r="D69" s="121">
        <f t="shared" si="0"/>
        <v>1.921350867978644E-2</v>
      </c>
      <c r="E69" s="60">
        <v>786.05438329345202</v>
      </c>
      <c r="F69" s="60">
        <v>790.87521663778205</v>
      </c>
      <c r="G69" s="121">
        <f t="shared" si="1"/>
        <v>6.1329514175996191E-3</v>
      </c>
      <c r="H69" s="60">
        <v>768.93693693693695</v>
      </c>
      <c r="I69" s="60">
        <v>790.08249496981898</v>
      </c>
      <c r="J69" s="121">
        <f t="shared" si="2"/>
        <v>2.7499729844056464E-2</v>
      </c>
      <c r="K69" s="60">
        <v>804.12957746478901</v>
      </c>
      <c r="L69" s="60">
        <v>811.91874322860201</v>
      </c>
      <c r="M69" s="121">
        <f t="shared" si="3"/>
        <v>9.6864559917946291E-3</v>
      </c>
      <c r="N69" s="60">
        <v>866.65192307692303</v>
      </c>
      <c r="O69" s="60">
        <v>877.91847265221895</v>
      </c>
      <c r="P69" s="121">
        <f t="shared" si="4"/>
        <v>1.3000086049882231E-2</v>
      </c>
      <c r="R69" s="114"/>
    </row>
    <row r="70" spans="1:18">
      <c r="A70" s="59">
        <v>28</v>
      </c>
      <c r="B70" s="60">
        <v>769.15899280575502</v>
      </c>
      <c r="C70" s="60">
        <v>784.75295043273002</v>
      </c>
      <c r="D70" s="121">
        <f t="shared" si="0"/>
        <v>2.0274036672302431E-2</v>
      </c>
      <c r="E70" s="60">
        <v>795.79033041788102</v>
      </c>
      <c r="F70" s="60">
        <v>805.63360684980398</v>
      </c>
      <c r="G70" s="121">
        <f t="shared" si="1"/>
        <v>1.2369183258050143E-2</v>
      </c>
      <c r="H70" s="60">
        <v>786.27480916030504</v>
      </c>
      <c r="I70" s="60">
        <v>801.25515463917498</v>
      </c>
      <c r="J70" s="121">
        <f t="shared" si="2"/>
        <v>1.905230245754419E-2</v>
      </c>
      <c r="K70" s="60">
        <v>811.35273159144901</v>
      </c>
      <c r="L70" s="60">
        <v>818.62808988764004</v>
      </c>
      <c r="M70" s="121">
        <f t="shared" si="3"/>
        <v>8.9669486684547106E-3</v>
      </c>
      <c r="N70" s="60">
        <v>892.52003727865804</v>
      </c>
      <c r="O70" s="60">
        <v>904.015005359057</v>
      </c>
      <c r="P70" s="121">
        <f t="shared" si="4"/>
        <v>1.2879226908392605E-2</v>
      </c>
      <c r="R70" s="114"/>
    </row>
    <row r="71" spans="1:18">
      <c r="A71" s="59">
        <v>29</v>
      </c>
      <c r="B71" s="60">
        <v>783.73350529459697</v>
      </c>
      <c r="C71" s="60">
        <v>797.515997277059</v>
      </c>
      <c r="D71" s="121">
        <f t="shared" si="0"/>
        <v>1.7585686830220881E-2</v>
      </c>
      <c r="E71" s="60">
        <v>809.17967839664402</v>
      </c>
      <c r="F71" s="60">
        <v>816.59231553893198</v>
      </c>
      <c r="G71" s="121">
        <f t="shared" si="1"/>
        <v>9.160681292659012E-3</v>
      </c>
      <c r="H71" s="60">
        <v>803.85978835978801</v>
      </c>
      <c r="I71" s="60">
        <v>816.84382871536502</v>
      </c>
      <c r="J71" s="121">
        <f t="shared" si="2"/>
        <v>1.6152120734972852E-2</v>
      </c>
      <c r="K71" s="60">
        <v>824.01897018970203</v>
      </c>
      <c r="L71" s="60">
        <v>833.50948509485102</v>
      </c>
      <c r="M71" s="121">
        <f t="shared" si="3"/>
        <v>1.151735002285692E-2</v>
      </c>
      <c r="N71" s="60">
        <v>916.62547169811296</v>
      </c>
      <c r="O71" s="60">
        <v>926.52247191011202</v>
      </c>
      <c r="P71" s="121">
        <f t="shared" si="4"/>
        <v>1.0797212730368599E-2</v>
      </c>
      <c r="R71" s="114"/>
    </row>
    <row r="72" spans="1:18">
      <c r="A72" s="59">
        <v>30</v>
      </c>
      <c r="B72" s="60">
        <v>793.73987206823006</v>
      </c>
      <c r="C72" s="60">
        <v>812.25779467680604</v>
      </c>
      <c r="D72" s="121">
        <f t="shared" si="0"/>
        <v>2.3329963959507705E-2</v>
      </c>
      <c r="E72" s="60">
        <v>820.02359046945003</v>
      </c>
      <c r="F72" s="60">
        <v>825.56436739210596</v>
      </c>
      <c r="G72" s="121">
        <f t="shared" si="1"/>
        <v>6.7568506407040818E-3</v>
      </c>
      <c r="H72" s="60">
        <v>813.25196850393695</v>
      </c>
      <c r="I72" s="60">
        <v>824.46961325966902</v>
      </c>
      <c r="J72" s="121">
        <f t="shared" si="2"/>
        <v>1.3793566065838148E-2</v>
      </c>
      <c r="K72" s="60">
        <v>834.16636197440596</v>
      </c>
      <c r="L72" s="60">
        <v>837.70539419087095</v>
      </c>
      <c r="M72" s="121">
        <f t="shared" si="3"/>
        <v>4.2425976133686483E-3</v>
      </c>
      <c r="N72" s="60">
        <v>939.39370078740205</v>
      </c>
      <c r="O72" s="60">
        <v>953.88174512055105</v>
      </c>
      <c r="P72" s="121">
        <f t="shared" si="4"/>
        <v>1.5422760788160517E-2</v>
      </c>
      <c r="R72" s="114"/>
    </row>
    <row r="73" spans="1:18"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</row>
    <row r="74" spans="1:18">
      <c r="B74" s="7"/>
      <c r="C74" s="7"/>
      <c r="D74" s="92"/>
      <c r="E74" s="7"/>
      <c r="F74" s="7"/>
      <c r="G74" s="92"/>
      <c r="J74" s="118"/>
      <c r="K74" s="7"/>
      <c r="L74" s="7"/>
      <c r="M74" s="92"/>
      <c r="N74" s="7"/>
      <c r="O74" s="7"/>
      <c r="P74" s="92"/>
    </row>
    <row r="75" spans="1:18">
      <c r="B75" s="7"/>
      <c r="C75" s="7"/>
      <c r="D75" s="92"/>
      <c r="E75" s="7"/>
      <c r="F75" s="7"/>
      <c r="G75" s="92"/>
      <c r="J75" s="92"/>
      <c r="K75" s="7"/>
      <c r="L75" s="7"/>
      <c r="M75" s="92"/>
      <c r="N75" s="7"/>
      <c r="O75" s="7"/>
      <c r="P75" s="92"/>
    </row>
  </sheetData>
  <mergeCells count="13">
    <mergeCell ref="A32:L32"/>
    <mergeCell ref="A33:K33"/>
    <mergeCell ref="A31:L31"/>
    <mergeCell ref="H40:J41"/>
    <mergeCell ref="K40:M41"/>
    <mergeCell ref="N40:P41"/>
    <mergeCell ref="A35:I35"/>
    <mergeCell ref="A36:I36"/>
    <mergeCell ref="A37:I37"/>
    <mergeCell ref="A38:I38"/>
    <mergeCell ref="A40:A42"/>
    <mergeCell ref="B40:D41"/>
    <mergeCell ref="E40:G41"/>
  </mergeCells>
  <conditionalFormatting sqref="D43:D72">
    <cfRule type="colorScale" priority="6">
      <colorScale>
        <cfvo type="num" val="-0.05"/>
        <cfvo type="num" val="0"/>
        <cfvo type="num" val="0.05"/>
        <color theme="6" tint="-0.499984740745262"/>
        <color theme="0"/>
        <color theme="5" tint="-0.499984740745262"/>
      </colorScale>
    </cfRule>
  </conditionalFormatting>
  <conditionalFormatting sqref="G43:G72">
    <cfRule type="colorScale" priority="5">
      <colorScale>
        <cfvo type="num" val="-0.05"/>
        <cfvo type="num" val="0"/>
        <cfvo type="num" val="0.05"/>
        <color theme="6" tint="-0.499984740745262"/>
        <color theme="0"/>
        <color theme="5" tint="-0.499984740745262"/>
      </colorScale>
    </cfRule>
  </conditionalFormatting>
  <conditionalFormatting sqref="J43:J72">
    <cfRule type="colorScale" priority="4">
      <colorScale>
        <cfvo type="num" val="-0.05"/>
        <cfvo type="num" val="0"/>
        <cfvo type="num" val="0.05"/>
        <color theme="6" tint="-0.499984740745262"/>
        <color theme="0"/>
        <color theme="5" tint="-0.499984740745262"/>
      </colorScale>
    </cfRule>
  </conditionalFormatting>
  <conditionalFormatting sqref="M43:M72">
    <cfRule type="colorScale" priority="3">
      <colorScale>
        <cfvo type="num" val="-0.05"/>
        <cfvo type="num" val="0"/>
        <cfvo type="num" val="0.05"/>
        <color theme="6" tint="-0.499984740745262"/>
        <color theme="0"/>
        <color theme="5" tint="-0.499984740745262"/>
      </colorScale>
    </cfRule>
  </conditionalFormatting>
  <conditionalFormatting sqref="P43:P72">
    <cfRule type="colorScale" priority="2">
      <colorScale>
        <cfvo type="num" val="-0.05"/>
        <cfvo type="num" val="0"/>
        <cfvo type="num" val="0.05"/>
        <color theme="6" tint="-0.499984740745262"/>
        <color theme="0"/>
        <color theme="5" tint="-0.499984740745262"/>
      </colorScale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3</vt:i4>
      </vt:variant>
    </vt:vector>
  </HeadingPairs>
  <TitlesOfParts>
    <vt:vector size="19" baseType="lpstr">
      <vt:lpstr>Table des matières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Données_6.1(1)</vt:lpstr>
      <vt:lpstr>Données_6.1(2)</vt:lpstr>
      <vt:lpstr>Données_6.7</vt:lpstr>
      <vt:lpstr>'6.4'!Zone_d_impression</vt:lpstr>
      <vt:lpstr>'Données_6.1(1)'!Zone_d_impression</vt:lpstr>
      <vt:lpstr>'Données_6.1(2)'!Zone_d_impression</vt:lpstr>
    </vt:vector>
  </TitlesOfParts>
  <Company>Ministere de l'Education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BSN 2020- Chap 4- La carrière des personnels fonctionnaires relevant de l’enseignement scolaire public : ancienneté, avancement</dc:title>
  <dc:creator>DEPP-MENJS;direction de l'évaluation, de la prospective et de la performance;ministère de l'éducation nationale, de la Jeunesse et des Sports</dc:creator>
  <cp:lastModifiedBy>Pascaline Feuillet</cp:lastModifiedBy>
  <dcterms:created xsi:type="dcterms:W3CDTF">2020-05-11T15:33:11Z</dcterms:created>
  <dcterms:modified xsi:type="dcterms:W3CDTF">2025-09-12T14:30:31Z</dcterms:modified>
</cp:coreProperties>
</file>