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0 - Le coût d'un élève ou d'un étudiant\"/>
    </mc:Choice>
  </mc:AlternateContent>
  <bookViews>
    <workbookView xWindow="690" yWindow="135" windowWidth="20370" windowHeight="10725" tabRatio="830" firstSheet="1" activeTab="1"/>
  </bookViews>
  <sheets>
    <sheet name="Gra02old" sheetId="14483" state="hidden" r:id="rId1"/>
    <sheet name="Sommaire" sheetId="14516" r:id="rId2"/>
    <sheet name="Figure 10.1" sheetId="14506" r:id="rId3"/>
    <sheet name="Figure 10.2" sheetId="14509" r:id="rId4"/>
    <sheet name="Figure 10.3" sheetId="14510" r:id="rId5"/>
    <sheet name="Figure 10.4 " sheetId="14508" r:id="rId6"/>
    <sheet name="Figure 10.5-web" sheetId="14511" r:id="rId7"/>
    <sheet name="Figure 10.6-web" sheetId="14512" r:id="rId8"/>
    <sheet name="Figure 10.7-web" sheetId="14513" r:id="rId9"/>
    <sheet name="Figure 10.8-web" sheetId="14514" r:id="rId10"/>
    <sheet name="Figure 10.9-web " sheetId="14515" r:id="rId11"/>
    <sheet name="Figure 2.2 n (2)" sheetId="1449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nnee">'[12]PIB n'!$G$2</definedName>
    <definedName name="asd">[13]POpula!$A$1:$I$1559</definedName>
    <definedName name="asdasdas">[14]Data5.11a!$B$3:$C$34</definedName>
    <definedName name="aus">#REF!</definedName>
    <definedName name="AUSP">#REF!</definedName>
    <definedName name="Australia_5B">[15]GRAD!$E$32:$G$32</definedName>
    <definedName name="Austria_5B">[15]GRAD!$E$33:$G$33</definedName>
    <definedName name="B7_STRatio">#REF!</definedName>
    <definedName name="_xlnm.Database">#REF!</definedName>
    <definedName name="BE">#REF!</definedName>
    <definedName name="Belgium_5B">[15]GRAD!$E$34:$G$34</definedName>
    <definedName name="BELP">#REF!</definedName>
    <definedName name="body">#REF!</definedName>
    <definedName name="body1">#REF!</definedName>
    <definedName name="C1.1a">#REF!</definedName>
    <definedName name="calcul">'[16]Calcul_B1.1'!$A$1:$L$37</definedName>
    <definedName name="calcul1">'[17]Calcul_B1.1'!$A$1:$L$37</definedName>
    <definedName name="chart12">'[18]UIS data 1998-2004'!#REF!</definedName>
    <definedName name="countries">#REF!</definedName>
    <definedName name="countries1">#REF!</definedName>
    <definedName name="Country">[19]Countries!$A$1:$C$53</definedName>
    <definedName name="Czech_Republic_5B">[15]GRAD!$E$35:$G$35</definedName>
    <definedName name="DataEntryBlock10">[20]DEM2!#REF!</definedName>
    <definedName name="DataEntryBlock11">[20]DEM2!#REF!</definedName>
    <definedName name="DataEntryBlock12">[20]DEM2!#REF!</definedName>
    <definedName name="DataEntryBlock13">[20]DEM2!#REF!</definedName>
    <definedName name="DataEntryBlock14">[20]DEM2!#REF!</definedName>
    <definedName name="DataEntryBlock15">[20]DEM2!#REF!</definedName>
    <definedName name="DATE">#REF!</definedName>
    <definedName name="DEN">#REF!</definedName>
    <definedName name="Denmark_5B">[15]GRAD!$E$37:$G$37</definedName>
    <definedName name="DENP">#REF!</definedName>
    <definedName name="dfsa" hidden="1">'[4]Time series'!#REF!</definedName>
    <definedName name="dpogjr" hidden="1">'[4]Time series'!#REF!</definedName>
    <definedName name="effect">#REF!</definedName>
    <definedName name="f">#REF!</definedName>
    <definedName name="f1_time">[21]F1_TIME!$A$1:$D$31</definedName>
    <definedName name="ffff" hidden="1">'[11]Time series'!#REF!</definedName>
    <definedName name="fg_567">[22]FG_567!$A$1:$AC$30</definedName>
    <definedName name="FG_ISC123">[23]FG_123!$A$1:$AZ$45</definedName>
    <definedName name="FG_ISC567">[22]FG_567!$A$1:$AZ$45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#REF!</definedName>
    <definedName name="FR">#REF!</definedName>
    <definedName name="France_5B">[15]GRAD!$E$38:$G$38</definedName>
    <definedName name="FRAP">#REF!</definedName>
    <definedName name="GE">#REF!</definedName>
    <definedName name="Germany_5B">[15]GRAD!$E$39:$G$39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#REF!</definedName>
    <definedName name="_xlnm.Print_Titles">#REF!</definedName>
    <definedName name="INDF1">[24]F1_ALL!$A$1:$AZ$50</definedName>
    <definedName name="indf11">[25]F11_ALL!$A$1:$AZ$15</definedName>
    <definedName name="indf11_94">[26]F11_A94!$A$1:$AE$15</definedName>
    <definedName name="INDF12">[27]F12_ALL!$A$1:$AJ$25</definedName>
    <definedName name="INDF13">[28]F13_ALL!$A$1:$AH$10</definedName>
    <definedName name="INPUT">[29]OUTPUT!$A:$E</definedName>
    <definedName name="Ireland_5B">[15]GRAD!$E$43:$G$43</definedName>
    <definedName name="ISO">[30]Results!$B$9</definedName>
    <definedName name="Italy_5B">[15]GRAD!$E$45:$G$45</definedName>
    <definedName name="ITAP">#REF!</definedName>
    <definedName name="Japan_5B">[15]GRAD!$E$46:$G$46</definedName>
    <definedName name="jfld">#REF!</definedName>
    <definedName name="jhhhg" hidden="1">'[4]Time series'!#REF!</definedName>
    <definedName name="jhklglg">#REF!</definedName>
    <definedName name="Korea_5B">[15]GRAD!$E$47:$G$47</definedName>
    <definedName name="LevelsUS">'[31]%US'!$A$3:$Q$42</definedName>
    <definedName name="LUX">#REF!</definedName>
    <definedName name="LUXP">#REF!</definedName>
    <definedName name="m">#REF!</definedName>
    <definedName name="m0">#REF!</definedName>
    <definedName name="Measure">[30]Results!$B$11</definedName>
    <definedName name="median">[32]Questions_DatabaseB!#REF!</definedName>
    <definedName name="Men">[15]GRAD!$F$2:$F$61</definedName>
    <definedName name="Mexico_5B">[15]GRAD!$E$49:$G$49</definedName>
    <definedName name="moi" hidden="1">[33]A11!#REF!</definedName>
    <definedName name="n">#REF!</definedName>
    <definedName name="n_24">#REF!</definedName>
    <definedName name="nb">#REF!</definedName>
    <definedName name="NE">#REF!</definedName>
    <definedName name="Netherlands_5B">[15]GRAD!$E$50:$G$50</definedName>
    <definedName name="New_Zealand_5B">[15]GRAD!$E$51:$G$51</definedName>
    <definedName name="NFBS79X89">'[34]NFBS79-89'!$A$3:$M$49</definedName>
    <definedName name="NFBS79X89T">'[34]NFBS79-89'!$A$3:$M$3</definedName>
    <definedName name="NFBS90X97">'[34]NFBS90-97'!$A$3:$M$49</definedName>
    <definedName name="NFBS90X97T">'[34]NFBS90-97'!$A$3:$M$3</definedName>
    <definedName name="ni">#REF!</definedName>
    <definedName name="NLD">#REF!</definedName>
    <definedName name="NLDP">#REF!</definedName>
    <definedName name="NO">#REF!</definedName>
    <definedName name="NORP">#REF!</definedName>
    <definedName name="Norway_5B">[15]GRAD!$E$52:$G$52</definedName>
    <definedName name="NOTE">#REF!</definedName>
    <definedName name="ok" hidden="1">'[4]Time series'!#REF!</definedName>
    <definedName name="p">#REF!</definedName>
    <definedName name="p5_age">[35]p5_ageISC5a!$A$1:$D$55</definedName>
    <definedName name="p5nr">[36]P5nr_2!$A$1:$AC$43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[15]GRAD!$E$53:$G$53</definedName>
    <definedName name="POpula">[37]POpula!$A$1:$I$1559</definedName>
    <definedName name="popula1">[37]POpula!$A$1:$I$1559</definedName>
    <definedName name="Portugal_5B">[15]GRAD!$E$54:$G$54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[38]Data_Shifted!$I$1</definedName>
    <definedName name="Slovakia_5B">[15]GRAD!$E$55:$G$55</definedName>
    <definedName name="smt">#REF!</definedName>
    <definedName name="SORTIE1">#REF!</definedName>
    <definedName name="Spain_5B">[15]GRAD!$E$56:$G$56</definedName>
    <definedName name="SPAP">#REF!</definedName>
    <definedName name="SPSS">[39]Figure5.6!$B$2:$X$30</definedName>
    <definedName name="SW">#REF!</definedName>
    <definedName name="SWE">#REF!</definedName>
    <definedName name="Sweden_5B">[15]GRAD!$E$57:$G$57</definedName>
    <definedName name="SWEP">#REF!</definedName>
    <definedName name="SWIP">#REF!</definedName>
    <definedName name="Switzerland_5B">[15]GRAD!$E$58:$G$58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'[40]Graph 3.7.a'!$B$125:$C$151</definedName>
    <definedName name="toto1">[41]Data5.11a!$B$3:$C$34</definedName>
    <definedName name="tpoc00">#REF!</definedName>
    <definedName name="tpoc00_2">#REF!</definedName>
    <definedName name="Turkey_5B">[15]GRAD!$E$59:$G$59</definedName>
    <definedName name="UK">#REF!</definedName>
    <definedName name="UKP">#REF!</definedName>
    <definedName name="United_Kingdom_5B">[15]GRAD!$E$60:$G$60</definedName>
    <definedName name="United_States_5B">[15]GRAD!$E$61:$G$61</definedName>
    <definedName name="USA_m">#REF!</definedName>
    <definedName name="valuevx">42.314159</definedName>
    <definedName name="weight">[42]F5_W!$A$1:$C$33</definedName>
    <definedName name="Women">[15]GRAD!$G$2:$G$61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[43]Settings!$B$14</definedName>
    <definedName name="xx" hidden="1">'[4]Time series'!#REF!</definedName>
    <definedName name="y">#REF!</definedName>
    <definedName name="year">[30]Results!$B$10</definedName>
    <definedName name="yut">#REF!</definedName>
    <definedName name="_xlnm.Print_Area" localSheetId="2">'Figure 10.1'!$A$1:$E$8</definedName>
    <definedName name="_xlnm.Print_Area" localSheetId="5">'Figure 10.4 '!$A$1:$O$26</definedName>
    <definedName name="_xlnm.Print_Area" localSheetId="6">'Figure 10.5-web'!$A$1:$I$26</definedName>
    <definedName name="_xlnm.Print_Area" localSheetId="7">'Figure 10.6-web'!$A$1:$I$25</definedName>
    <definedName name="_xlnm.Print_Area" localSheetId="8">'Figure 10.7-web'!$A$1:$I$25</definedName>
    <definedName name="_xlnm.Print_Area" localSheetId="9">'Figure 10.8-web'!$A$1:$I$25</definedName>
    <definedName name="_xlnm.Print_Area" localSheetId="10">'Figure 10.9-web '!$A$1:$H$29</definedName>
    <definedName name="_xlnm.Print_Area" localSheetId="11">'Figure 2.2 n (2)'!$A$1:$N$38</definedName>
    <definedName name="_xlnm.Print_Area">#REF!</definedName>
  </definedNames>
  <calcPr calcId="162913"/>
</workbook>
</file>

<file path=xl/calcChain.xml><?xml version="1.0" encoding="utf-8"?>
<calcChain xmlns="http://schemas.openxmlformats.org/spreadsheetml/2006/main">
  <c r="H44" i="14497" l="1"/>
  <c r="G44" i="14497"/>
  <c r="H45" i="14497" l="1"/>
  <c r="H47" i="14497" s="1"/>
  <c r="G7" i="14497"/>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Y40" i="14483" s="1"/>
  <c r="W39" i="14483"/>
  <c r="U39" i="14483"/>
  <c r="U40" i="14483" s="1"/>
  <c r="Y38" i="14483"/>
  <c r="W38" i="14483"/>
  <c r="U38" i="14483"/>
  <c r="S40" i="14483"/>
  <c r="G24" i="14483"/>
  <c r="M32" i="14483"/>
  <c r="M25" i="14483"/>
  <c r="C25" i="14483"/>
  <c r="C6" i="14483"/>
  <c r="C40" i="14483" s="1"/>
  <c r="Y37" i="14483"/>
  <c r="W37" i="14483"/>
  <c r="U37" i="14483"/>
  <c r="U36" i="14483"/>
  <c r="U32" i="14483"/>
  <c r="AA34" i="14483"/>
  <c r="AA35" i="14483"/>
  <c r="AA36" i="14483"/>
  <c r="AA33" i="14483"/>
  <c r="Y33" i="14483"/>
  <c r="W33" i="14483"/>
  <c r="Y34" i="14483"/>
  <c r="W34" i="14483"/>
  <c r="W35" i="14483"/>
  <c r="Y35" i="14483"/>
  <c r="Z35" i="14483" s="1"/>
  <c r="W36" i="14483"/>
  <c r="Y36" i="14483"/>
  <c r="Y32" i="14483"/>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Z38" i="14483"/>
  <c r="Z32" i="14483" l="1"/>
  <c r="Z39" i="14483"/>
  <c r="Z34" i="14483"/>
  <c r="W40" i="14483"/>
  <c r="Z33" i="14483"/>
  <c r="Z36" i="14483"/>
  <c r="Z37" i="14483"/>
</calcChain>
</file>

<file path=xl/comments1.xml><?xml version="1.0" encoding="utf-8"?>
<comments xmlns="http://schemas.openxmlformats.org/spreadsheetml/2006/main">
  <authors>
    <author>jeljouma</author>
  </authors>
  <commentList>
    <comment ref="T37" authorId="0" shape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<sst xmlns="http://schemas.openxmlformats.org/spreadsheetml/2006/main" count="259" uniqueCount="130">
  <si>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</si>
  <si>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</si>
  <si>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</si>
  <si>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</si>
  <si>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</si>
  <si>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</si>
  <si>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</si>
  <si>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</si>
  <si>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</si>
  <si>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</si>
  <si>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</si>
  <si>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</si>
  <si>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</si>
  <si>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</si>
  <si>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</si>
  <si>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</si>
  <si>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</si>
  <si>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</si>
  <si>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</si>
  <si>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</si>
  <si>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</si>
  <si>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</si>
  <si>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</si>
  <si>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</si>
  <si>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</si>
  <si>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</si>
  <si>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</si>
  <si>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</si>
  <si>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</si>
  <si>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</si>
  <si>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</si>
  <si>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Coût</t>
  </si>
  <si>
    <t>France</t>
  </si>
  <si>
    <t>Espagne</t>
  </si>
  <si>
    <t>Finlande</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</si>
  <si>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</si>
  <si>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</si>
  <si>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</si>
  <si>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</si>
  <si>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</si>
  <si>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</si>
  <si>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</si>
  <si>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</si>
  <si>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</si>
  <si>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</si>
  <si>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</si>
  <si>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</si>
  <si>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</si>
  <si>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</si>
  <si>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</si>
  <si>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</si>
  <si>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</si>
  <si>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</si>
  <si>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</si>
  <si>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</si>
  <si>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</si>
  <si>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</si>
  <si>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</si>
  <si>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</si>
  <si>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</si>
  <si>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</si>
  <si>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</si>
  <si>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</si>
  <si>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</si>
  <si>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Italie</t>
  </si>
  <si>
    <t>Moyenne OCDE</t>
  </si>
  <si>
    <t>Dépense moyenne par élève</t>
  </si>
  <si>
    <t xml:space="preserve">en euros courants </t>
  </si>
  <si>
    <t>Norvège</t>
  </si>
  <si>
    <t>Préélémentaire</t>
  </si>
  <si>
    <t>Niveaux</t>
  </si>
  <si>
    <t>Élémentaire</t>
  </si>
  <si>
    <t>Formations en collège</t>
  </si>
  <si>
    <t>Formations professionnelles en lycée</t>
  </si>
  <si>
    <t>STS</t>
  </si>
  <si>
    <t>Supérieur</t>
  </si>
  <si>
    <t>CPGE</t>
  </si>
  <si>
    <t xml:space="preserve">Universités </t>
  </si>
  <si>
    <t>Dépense moyenne pour un élève du 1er degré</t>
  </si>
  <si>
    <t>Dépense moyenne pour un élève du 2d degré</t>
  </si>
  <si>
    <t>Dépense moyenne pour un élève du supérieur</t>
  </si>
  <si>
    <t>Formations GT en lycée</t>
  </si>
  <si>
    <t>2023p</t>
  </si>
  <si>
    <t>en euros constants (prix du PIB 2023)¹</t>
  </si>
  <si>
    <r>
      <rPr>
        <b/>
        <sz val="9"/>
        <rFont val="Marianne"/>
      </rPr>
      <t>2023p</t>
    </r>
    <r>
      <rPr>
        <sz val="9"/>
        <rFont val="Marianne"/>
      </rPr>
      <t xml:space="preserve"> : données provisoires.</t>
    </r>
  </si>
  <si>
    <r>
      <rPr>
        <b/>
        <sz val="9"/>
        <rFont val="Marianne"/>
      </rPr>
      <t>Champ :</t>
    </r>
    <r>
      <rPr>
        <sz val="9"/>
        <rFont val="Marianne"/>
      </rPr>
      <t xml:space="preserve"> France.</t>
    </r>
  </si>
  <si>
    <r>
      <rPr>
        <b/>
        <sz val="9"/>
        <rFont val="Marianne"/>
      </rPr>
      <t>Source :</t>
    </r>
    <r>
      <rPr>
        <sz val="9"/>
        <rFont val="Marianne"/>
      </rPr>
      <t xml:space="preserve"> DEPP, Compte de l'éducation.</t>
    </r>
  </si>
  <si>
    <r>
      <rPr>
        <b/>
        <sz val="9"/>
        <rFont val="Marianne"/>
      </rPr>
      <t>1.</t>
    </r>
    <r>
      <rPr>
        <sz val="9"/>
        <rFont val="Marianne"/>
      </rPr>
      <t xml:space="preserve"> Y compris apprentissage.</t>
    </r>
  </si>
  <si>
    <r>
      <rPr>
        <b/>
        <sz val="9"/>
        <rFont val="Marianne"/>
      </rPr>
      <t xml:space="preserve">Champ : </t>
    </r>
    <r>
      <rPr>
        <sz val="9"/>
        <rFont val="Marianne"/>
      </rPr>
      <t>France.</t>
    </r>
  </si>
  <si>
    <t>Premier degré</t>
  </si>
  <si>
    <t>Second degré</t>
  </si>
  <si>
    <r>
      <rPr>
        <b/>
        <sz val="9"/>
        <rFont val="Marianne"/>
      </rPr>
      <t>2023p</t>
    </r>
    <r>
      <rPr>
        <sz val="9"/>
        <rFont val="Marianne"/>
      </rPr>
      <t> : données provisoires</t>
    </r>
  </si>
  <si>
    <r>
      <rPr>
        <b/>
        <sz val="9"/>
        <rFont val="Marianne"/>
      </rPr>
      <t>Champ :</t>
    </r>
    <r>
      <rPr>
        <sz val="9"/>
        <rFont val="Marianne"/>
      </rPr>
      <t xml:space="preserve"> France.</t>
    </r>
  </si>
  <si>
    <r>
      <rPr>
        <b/>
        <sz val="9"/>
        <rFont val="Marianne"/>
      </rPr>
      <t>Source :</t>
    </r>
    <r>
      <rPr>
        <sz val="9"/>
        <rFont val="Marianne"/>
      </rPr>
      <t xml:space="preserve"> DEPP, Compte de l'éducation.</t>
    </r>
  </si>
  <si>
    <r>
      <rPr>
        <b/>
        <sz val="9"/>
        <rFont val="Marianne"/>
      </rPr>
      <t>1.</t>
    </r>
    <r>
      <rPr>
        <sz val="9"/>
        <rFont val="Marianne"/>
      </rPr>
      <t xml:space="preserve"> Y compris l'apprentissage.</t>
    </r>
  </si>
  <si>
    <r>
      <rPr>
        <b/>
        <sz val="9"/>
        <rFont val="Marianne"/>
      </rPr>
      <t>Source :</t>
    </r>
    <r>
      <rPr>
        <sz val="9"/>
        <rFont val="Marianne"/>
      </rPr>
      <t xml:space="preserve"> OCDE, </t>
    </r>
    <r>
      <rPr>
        <i/>
        <sz val="9"/>
        <rFont val="Marianne"/>
      </rPr>
      <t>Regards sur l'éducation</t>
    </r>
    <r>
      <rPr>
        <sz val="9"/>
        <rFont val="Marianne"/>
      </rPr>
      <t>, 2024.</t>
    </r>
  </si>
  <si>
    <r>
      <rPr>
        <b/>
        <sz val="9"/>
        <rFont val="Marianne"/>
      </rPr>
      <t>1.</t>
    </r>
    <r>
      <rPr>
        <sz val="9"/>
        <rFont val="Marianne"/>
      </rPr>
      <t xml:space="preserve"> Dollars américains convertis en utilisant les parités de pouvoir d’achat, qui sont des taux de conversion monétaire permettant d’exprimer dans une unité commune les pouvoirs d’achat des différentes monnaies.</t>
    </r>
  </si>
  <si>
    <r>
      <rPr>
        <b/>
        <sz val="8"/>
        <rFont val="Marianne"/>
      </rPr>
      <t>Source :</t>
    </r>
    <r>
      <rPr>
        <sz val="8"/>
        <rFont val="Marianne"/>
      </rPr>
      <t xml:space="preserve"> OCDE, </t>
    </r>
    <r>
      <rPr>
        <i/>
        <sz val="8"/>
        <rFont val="Marianne"/>
      </rPr>
      <t>Regards sur l'éducation</t>
    </r>
    <r>
      <rPr>
        <sz val="8"/>
        <rFont val="Marianne"/>
      </rPr>
      <t>, 2024.</t>
    </r>
  </si>
  <si>
    <r>
      <rPr>
        <b/>
        <sz val="8"/>
        <rFont val="Marianne"/>
      </rPr>
      <t>1.</t>
    </r>
    <r>
      <rPr>
        <sz val="8"/>
        <rFont val="Marianne"/>
      </rPr>
      <t xml:space="preserve"> Dollars américains convertis en utilisant les parités de pouvoir d’achat, qui sont des taux de conversion monétaire permettant d’exprimer dans une unité commune les pouvoirs d’achat des différentes monnaies.</t>
    </r>
  </si>
  <si>
    <r>
      <rPr>
        <b/>
        <sz val="9"/>
        <rFont val="Marianne"/>
      </rPr>
      <t>2.</t>
    </r>
    <r>
      <rPr>
        <sz val="9"/>
        <rFont val="Marianne"/>
      </rPr>
      <t xml:space="preserve"> Dollars américains convertis en utilisant les parités de pouvoir d’achat, qui sont des taux de conversion monétaire permettant d’exprimer dans une unité commune les pouvoirs d’achat des différentes monnaies.</t>
    </r>
  </si>
  <si>
    <r>
      <t>L’état de l’École 2024</t>
    </r>
    <r>
      <rPr>
        <sz val="8"/>
        <rFont val="Marianne"/>
      </rPr>
      <t xml:space="preserve">, DEPP </t>
    </r>
  </si>
  <si>
    <r>
      <rPr>
        <b/>
        <sz val="9"/>
        <rFont val="Marianne"/>
      </rPr>
      <t>Lecture</t>
    </r>
    <r>
      <rPr>
        <sz val="9"/>
        <rFont val="Marianne"/>
      </rPr>
      <t xml:space="preserve"> : en 2023, la dépense moyenne par élève est estimée à 8 430 euros en élémentaire.</t>
    </r>
  </si>
  <si>
    <r>
      <rPr>
        <b/>
        <sz val="9"/>
        <rFont val="Marianne"/>
      </rPr>
      <t>Lecture</t>
    </r>
    <r>
      <rPr>
        <sz val="9"/>
        <rFont val="Marianne"/>
      </rPr>
      <t xml:space="preserve"> : en 2023, la dépense moyenne par élève est de 8 450 euros dans le premier degré contre 3 750 euros en 1980.</t>
    </r>
  </si>
  <si>
    <r>
      <rPr>
        <b/>
        <sz val="9"/>
        <rFont val="Marianne"/>
      </rPr>
      <t>Lecture</t>
    </r>
    <r>
      <rPr>
        <sz val="9"/>
        <rFont val="Marianne"/>
      </rPr>
      <t xml:space="preserve"> :  en 2021, la dépense moyenne par élève en France, de l'élémentaire à l'enseignement supérieur, est de 14 800 équivalents dollars.</t>
    </r>
  </si>
  <si>
    <r>
      <t>Lecture :</t>
    </r>
    <r>
      <rPr>
        <sz val="9"/>
        <rFont val="Marianne"/>
      </rPr>
      <t xml:space="preserve"> la dépense moyenne par élève ou étudiant (y compris apprenti) est estimée à titre provisoire 
à 10 470 euros pour 2023.</t>
    </r>
  </si>
  <si>
    <r>
      <rPr>
        <b/>
        <sz val="9"/>
        <rFont val="Marianne"/>
      </rPr>
      <t>Source :</t>
    </r>
    <r>
      <rPr>
        <sz val="9"/>
        <rFont val="Marianne"/>
      </rPr>
      <t xml:space="preserve"> DEPP, Compte de l’éducation.</t>
    </r>
  </si>
  <si>
    <r>
      <rPr>
        <b/>
        <sz val="9"/>
        <rFont val="Marianne"/>
      </rPr>
      <t>1</t>
    </r>
    <r>
      <rPr>
        <sz val="9"/>
        <rFont val="Marianne"/>
      </rPr>
      <t>. Pour passer des euros courants, observés à une date donnée, aux euros constants, corrigés de la variation des prix, le déflateur utilisé est le prix du PIB (+ 5,3 % en 2023). Celui-ci s'obtient à partir des évolutions du PIB en valeur et en volume (en euros courants et constants).</t>
    </r>
    <r>
      <rPr>
        <strike/>
        <sz val="9"/>
        <rFont val="Marianne"/>
      </rPr>
      <t xml:space="preserve"> </t>
    </r>
  </si>
  <si>
    <t>10.1 Dépense moyenne par élève ou étudiant (y compris apprenti)</t>
  </si>
  <si>
    <t>10.2 Dépense moyenne par élève ou étudiant (y compris apprenti) selon le niveau de formation en 2023 (en euros)</t>
  </si>
  <si>
    <t>10.3 Évolution de la dépense moyenne par élève ou étudiant en euros constants (prix 2023)</t>
  </si>
  <si>
    <r>
      <rPr>
        <b/>
        <sz val="9"/>
        <rFont val="Marianne"/>
      </rPr>
      <t xml:space="preserve">1. </t>
    </r>
    <r>
      <rPr>
        <sz val="9"/>
        <rFont val="Marianne"/>
      </rPr>
      <t>Voir méthodologie.</t>
    </r>
  </si>
  <si>
    <r>
      <t>10.4 Dépense moyenne par élève de l’élémentaire à l’enseignement supérieur au titre des établissements publics et privés en 2021 (en équivalents dollars)</t>
    </r>
    <r>
      <rPr>
        <b/>
        <vertAlign val="superscript"/>
        <sz val="10"/>
        <rFont val="Marianne"/>
      </rPr>
      <t>1</t>
    </r>
  </si>
  <si>
    <r>
      <t>10.5-web Dépense moyenne par élève de l’élémentaire au titre des établissements d'enseignement publics et privés en 2021  en équivalents dollars</t>
    </r>
    <r>
      <rPr>
        <b/>
        <vertAlign val="superscript"/>
        <sz val="10"/>
        <rFont val="Marianne"/>
      </rPr>
      <t>1</t>
    </r>
  </si>
  <si>
    <r>
      <t>10.6-web Dépense moyenne par un élève du secondaire au titre des établissements d'enseignement publics et privés en 2021 en équivalents dollars</t>
    </r>
    <r>
      <rPr>
        <b/>
        <vertAlign val="superscript"/>
        <sz val="10"/>
        <rFont val="Marianne"/>
      </rPr>
      <t>1</t>
    </r>
  </si>
  <si>
    <r>
      <t>10.7-web Dépense moyenne par élève du 1er cycle du secondaire au titre des établissements d'enseignement publics et privés en 2021 en équivalents dollars</t>
    </r>
    <r>
      <rPr>
        <b/>
        <vertAlign val="superscript"/>
        <sz val="9"/>
        <rFont val="Marianne"/>
      </rPr>
      <t xml:space="preserve">1
</t>
    </r>
  </si>
  <si>
    <r>
      <t>10.8-web Dépense moyenne par élève du second cycle du secondaire au titre des établissements d'enseignement publics et privés en 2021 en équivalents dollars</t>
    </r>
    <r>
      <rPr>
        <b/>
        <vertAlign val="superscript"/>
        <sz val="10"/>
        <rFont val="Marianne"/>
      </rPr>
      <t>1</t>
    </r>
  </si>
  <si>
    <r>
      <t>10.9-web Dépense moyenne par étudiant (y compris activités de recherche et développement</t>
    </r>
    <r>
      <rPr>
        <b/>
        <vertAlign val="superscript"/>
        <sz val="10"/>
        <rFont val="Marianne"/>
      </rPr>
      <t>1</t>
    </r>
    <r>
      <rPr>
        <b/>
        <sz val="10"/>
        <rFont val="Marianne"/>
      </rPr>
      <t>) au titre des établissements d'enseignement en 2021 en équivalents dollars</t>
    </r>
    <r>
      <rPr>
        <b/>
        <vertAlign val="superscript"/>
        <sz val="10"/>
        <rFont val="Marianne"/>
      </rPr>
      <t xml:space="preserve">2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</si>
  <si>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</si>
  <si>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</si>
  <si>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</si>
  <si>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</si>
  <si>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</si>
  <si>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
  </si>
  <si>
    <t>DEPP, Compte de l’éducation.</t>
  </si>
  <si>
    <r>
      <rPr>
        <sz val="10"/>
        <rFont val="Arial"/>
        <family val="2"/>
      </rPr>
      <t xml:space="preserve">DEPP, </t>
    </r>
    <r>
      <rPr>
        <i/>
        <sz val="10"/>
        <rFont val="Arial"/>
        <family val="2"/>
      </rPr>
      <t>L'état de l'École 2024</t>
    </r>
  </si>
  <si>
    <r>
      <t xml:space="preserve">OCDE, 2024, </t>
    </r>
    <r>
      <rPr>
        <i/>
        <sz val="11"/>
        <color theme="1"/>
        <rFont val="Calibri"/>
        <family val="2"/>
        <scheme val="minor"/>
      </rPr>
      <t>Regards sur l'éducation.</t>
    </r>
  </si>
  <si>
    <r>
      <rPr>
        <b/>
        <sz val="9"/>
        <rFont val="Marianne"/>
      </rPr>
      <t>Source :</t>
    </r>
    <r>
      <rPr>
        <sz val="9"/>
        <rFont val="Marianne"/>
      </rPr>
      <t xml:space="preserve"> OCDE, 2024, </t>
    </r>
    <r>
      <rPr>
        <i/>
        <sz val="9"/>
        <rFont val="Marianne"/>
      </rPr>
      <t>Regards sur l'éducation</t>
    </r>
    <r>
      <rPr>
        <sz val="9"/>
        <rFont val="Marianne"/>
      </rPr>
      <t>.</t>
    </r>
  </si>
  <si>
    <t>10- La dépense moyenne par élève ou étudiant</t>
  </si>
  <si>
    <r>
      <rPr>
        <b/>
        <sz val="9"/>
        <rFont val="Marianne"/>
      </rPr>
      <t xml:space="preserve">Note : </t>
    </r>
    <r>
      <rPr>
        <sz val="9"/>
        <rFont val="Marianne"/>
      </rPr>
      <t>les données 2023 sont provisioires.</t>
    </r>
  </si>
  <si>
    <t>10.3 Évolution de la dépense moyenne par élève ou étudiant (en euros constants, prix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</si>
</sst>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quot;  &quot;"/>
    <numFmt numFmtId="166" formatCode="0.0%"/>
    <numFmt numFmtId="167" formatCode="0.000"/>
    <numFmt numFmtId="168" formatCode="#,##0.000"/>
    <numFmt numFmtId="169" formatCode="#,##0_ ;\-#,##0\ "/>
    <numFmt numFmtId="170" formatCode="#,##0.0000&quot;   &quot;"/>
    <numFmt numFmtId="171" formatCode="0.0"/>
  </numFmts>
  <fonts count="5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sz val="10"/>
      <name val="Arial"/>
      <family val="2"/>
    </font>
    <font>
      <b/>
      <sz val="12"/>
      <name val="Arial"/>
      <family val="2"/>
    </font>
    <font>
      <b/>
      <sz val="12"/>
      <color theme="9"/>
      <name val="Times New Roman"/>
      <family val="1"/>
    </font>
    <font>
      <sz val="11"/>
      <color rgb="FF9C6500"/>
      <name val="Calibri"/>
      <family val="2"/>
      <scheme val="minor"/>
    </font>
    <font>
      <sz val="10"/>
      <name val="Arial"/>
      <family val="2"/>
    </font>
    <font>
      <sz val="11"/>
      <color rgb="FF000000"/>
      <name val="Calibri"/>
      <family val="2"/>
      <scheme val="minor"/>
    </font>
    <font>
      <sz val="10"/>
      <name val="MS Sans Serif"/>
    </font>
    <font>
      <b/>
      <sz val="10"/>
      <name val="Marianne"/>
    </font>
    <font>
      <i/>
      <sz val="8"/>
      <name val="Marianne"/>
    </font>
    <font>
      <sz val="9"/>
      <name val="Marianne"/>
    </font>
    <font>
      <b/>
      <sz val="9"/>
      <name val="Marianne"/>
    </font>
    <font>
      <strike/>
      <sz val="9"/>
      <name val="Marianne"/>
    </font>
    <font>
      <i/>
      <sz val="9"/>
      <name val="Marianne"/>
    </font>
    <font>
      <sz val="9"/>
      <color theme="0"/>
      <name val="Marianne"/>
    </font>
    <font>
      <sz val="9"/>
      <color rgb="FFFF0000"/>
      <name val="Marianne"/>
    </font>
    <font>
      <sz val="8"/>
      <name val="Marianne"/>
    </font>
    <font>
      <b/>
      <sz val="8"/>
      <name val="Marianne"/>
    </font>
    <font>
      <b/>
      <sz val="9"/>
      <color indexed="12"/>
      <name val="Marianne"/>
    </font>
    <font>
      <b/>
      <sz val="9"/>
      <color theme="1" tint="0.499984740745262"/>
      <name val="Marianne"/>
    </font>
    <font>
      <sz val="9"/>
      <color theme="1" tint="0.499984740745262"/>
      <name val="Marianne"/>
    </font>
    <font>
      <b/>
      <i/>
      <sz val="9"/>
      <name val="Marianne"/>
    </font>
    <font>
      <b/>
      <vertAlign val="superscript"/>
      <sz val="10"/>
      <name val="Marianne"/>
    </font>
    <font>
      <b/>
      <vertAlign val="superscript"/>
      <sz val="9"/>
      <name val="Marianne"/>
    </font>
    <font>
      <b/>
      <i/>
      <sz val="8"/>
      <name val="Marianne"/>
    </font>
    <font>
      <sz val="8"/>
      <color rgb="FFFF0000"/>
      <name val="Marianne"/>
    </font>
    <font>
      <b/>
      <sz val="9"/>
      <color indexed="62"/>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i/>
      <sz val="11"/>
      <color theme="1"/>
      <name val="Calibri"/>
      <family val="2"/>
      <scheme val="minor"/>
    </font>
    <font>
      <b/>
      <sz val="12"/>
      <name val="Marianne"/>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theme="0"/>
        <bgColor indexed="64"/>
      </patternFill>
    </fill>
    <fill>
      <patternFill patternType="solid">
        <fgColor rgb="FFD9DCEB"/>
        <bgColor indexed="64"/>
      </patternFill>
    </fill>
    <fill>
      <patternFill patternType="solid">
        <fgColor theme="0" tint="-4.9989318521683403E-2"/>
        <bgColor indexed="64"/>
      </patternFill>
    </fill>
    <fill>
      <patternFill patternType="solid">
        <fgColor rgb="FF009081"/>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rgb="FF6973B3"/>
      </top>
      <bottom style="medium">
        <color rgb="FF0070C0"/>
      </bottom>
      <diagonal/>
    </border>
    <border>
      <left style="hair">
        <color auto="1"/>
      </left>
      <right style="hair">
        <color auto="1"/>
      </right>
      <top style="hair">
        <color auto="1"/>
      </top>
      <bottom style="medium">
        <color rgb="FF6973B3"/>
      </bottom>
      <diagonal/>
    </border>
    <border>
      <left style="hair">
        <color auto="1"/>
      </left>
      <right style="hair">
        <color auto="1"/>
      </right>
      <top style="medium">
        <color auto="1"/>
      </top>
      <bottom/>
      <diagonal/>
    </border>
    <border>
      <left style="hair">
        <color auto="1"/>
      </left>
      <right style="hair">
        <color auto="1"/>
      </right>
      <top style="medium">
        <color theme="1"/>
      </top>
      <bottom style="hair">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7">
    <xf numFmtId="0" fontId="0" fillId="0" borderId="0"/>
    <xf numFmtId="40" fontId="4" fillId="0" borderId="0" applyFont="0" applyFill="0" applyBorder="0" applyAlignment="0" applyProtection="0"/>
    <xf numFmtId="9" fontId="4" fillId="0" borderId="0" applyFont="0" applyFill="0" applyBorder="0" applyAlignment="0" applyProtection="0"/>
    <xf numFmtId="0" fontId="20" fillId="5" borderId="0" applyNumberFormat="0" applyBorder="0" applyAlignment="0" applyProtection="0"/>
    <xf numFmtId="0" fontId="4" fillId="0" borderId="0"/>
    <xf numFmtId="0" fontId="17" fillId="0" borderId="0"/>
    <xf numFmtId="0" fontId="17" fillId="0" borderId="0"/>
    <xf numFmtId="0" fontId="17" fillId="0" borderId="0"/>
    <xf numFmtId="0" fontId="21" fillId="0" borderId="0"/>
    <xf numFmtId="0" fontId="4" fillId="0" borderId="0"/>
    <xf numFmtId="0" fontId="22" fillId="0" borderId="0"/>
    <xf numFmtId="0" fontId="17" fillId="0" borderId="0"/>
    <xf numFmtId="0" fontId="23" fillId="0" borderId="0"/>
    <xf numFmtId="0" fontId="3" fillId="0" borderId="0"/>
    <xf numFmtId="0" fontId="4" fillId="0" borderId="0"/>
    <xf numFmtId="0" fontId="2" fillId="0" borderId="0"/>
    <xf numFmtId="0" fontId="49" fillId="0" borderId="0" applyNumberFormat="0" applyFill="0" applyBorder="0" applyAlignment="0" applyProtection="0">
      <alignment vertical="top"/>
      <protection locked="0"/>
    </xf>
  </cellStyleXfs>
  <cellXfs count="250">
    <xf numFmtId="0" fontId="0" fillId="0" borderId="0" xfId="0"/>
    <xf numFmtId="0" fontId="5" fillId="0" borderId="0" xfId="0" applyFont="1"/>
    <xf numFmtId="0" fontId="5" fillId="0" borderId="0" xfId="0" applyFont="1" applyAlignment="1">
      <alignment horizontal="center"/>
    </xf>
    <xf numFmtId="0" fontId="5" fillId="0" borderId="1" xfId="0" applyFont="1" applyBorder="1" applyAlignment="1">
      <alignment horizontal="centerContinuous" vertical="center"/>
    </xf>
    <xf numFmtId="0" fontId="5" fillId="0" borderId="1" xfId="0" applyFont="1" applyBorder="1" applyAlignment="1">
      <alignment horizontal="centerContinuous"/>
    </xf>
    <xf numFmtId="165" fontId="5" fillId="0" borderId="2" xfId="0" applyNumberFormat="1" applyFont="1" applyBorder="1"/>
    <xf numFmtId="164" fontId="5" fillId="0" borderId="2" xfId="0" applyNumberFormat="1" applyFont="1" applyBorder="1"/>
    <xf numFmtId="0" fontId="7" fillId="0" borderId="3" xfId="0" applyFont="1" applyBorder="1" applyAlignment="1">
      <alignment horizontal="centerContinuous" vertical="center" wrapText="1"/>
    </xf>
    <xf numFmtId="164" fontId="5" fillId="2" borderId="2" xfId="0" applyNumberFormat="1" applyFont="1" applyFill="1" applyBorder="1"/>
    <xf numFmtId="164" fontId="5" fillId="2" borderId="2" xfId="0" applyNumberFormat="1" applyFont="1" applyFill="1" applyBorder="1" applyAlignment="1">
      <alignment horizontal="right"/>
    </xf>
    <xf numFmtId="165" fontId="5" fillId="2" borderId="2" xfId="0" applyNumberFormat="1" applyFont="1" applyFill="1" applyBorder="1"/>
    <xf numFmtId="164" fontId="5" fillId="3" borderId="2" xfId="0" applyNumberFormat="1" applyFont="1" applyFill="1" applyBorder="1" applyAlignment="1">
      <alignment horizontal="right"/>
    </xf>
    <xf numFmtId="165" fontId="5" fillId="3" borderId="2" xfId="0" applyNumberFormat="1" applyFont="1" applyFill="1" applyBorder="1"/>
    <xf numFmtId="164" fontId="5" fillId="3" borderId="2" xfId="0" applyNumberFormat="1" applyFont="1" applyFill="1" applyBorder="1"/>
    <xf numFmtId="0" fontId="5" fillId="0" borderId="2" xfId="0" quotePrefix="1" applyFont="1" applyBorder="1" applyAlignment="1">
      <alignment horizontal="center"/>
    </xf>
    <xf numFmtId="0" fontId="6"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164" fontId="5" fillId="3" borderId="4" xfId="0" applyNumberFormat="1" applyFont="1" applyFill="1" applyBorder="1" applyAlignment="1">
      <alignment horizontal="right"/>
    </xf>
    <xf numFmtId="165" fontId="5" fillId="0" borderId="4" xfId="0" applyNumberFormat="1" applyFont="1" applyBorder="1"/>
    <xf numFmtId="164" fontId="5" fillId="0" borderId="4" xfId="0" applyNumberFormat="1" applyFont="1" applyBorder="1"/>
    <xf numFmtId="0" fontId="5" fillId="0" borderId="4" xfId="0" quotePrefix="1" applyFont="1" applyBorder="1" applyAlignment="1">
      <alignment horizontal="center"/>
    </xf>
    <xf numFmtId="0" fontId="7" fillId="0" borderId="0" xfId="0" applyFont="1"/>
    <xf numFmtId="0" fontId="5" fillId="0" borderId="0" xfId="0" applyFont="1" applyFill="1"/>
    <xf numFmtId="164" fontId="5" fillId="0" borderId="4" xfId="0" applyNumberFormat="1" applyFont="1" applyFill="1" applyBorder="1"/>
    <xf numFmtId="165" fontId="5" fillId="0" borderId="4" xfId="0" applyNumberFormat="1" applyFont="1" applyFill="1" applyBorder="1"/>
    <xf numFmtId="164" fontId="5" fillId="0" borderId="2" xfId="0" applyNumberFormat="1" applyFont="1" applyFill="1" applyBorder="1"/>
    <xf numFmtId="165" fontId="5" fillId="0" borderId="2" xfId="0" applyNumberFormat="1" applyFont="1" applyFill="1" applyBorder="1"/>
    <xf numFmtId="0" fontId="8" fillId="0" borderId="0" xfId="0" quotePrefix="1" applyFont="1" applyAlignment="1">
      <alignment horizontal="left"/>
    </xf>
    <xf numFmtId="0" fontId="5" fillId="0" borderId="0" xfId="0" applyFont="1" applyFill="1" applyBorder="1"/>
    <xf numFmtId="164" fontId="5" fillId="0" borderId="8" xfId="0" applyNumberFormat="1" applyFont="1" applyFill="1" applyBorder="1" applyAlignment="1">
      <alignment horizontal="right"/>
    </xf>
    <xf numFmtId="3" fontId="10" fillId="0" borderId="0" xfId="0" applyNumberFormat="1" applyFont="1"/>
    <xf numFmtId="0" fontId="11" fillId="0" borderId="0" xfId="0" applyFont="1" applyAlignment="1">
      <alignment horizontal="left"/>
    </xf>
    <xf numFmtId="3" fontId="5" fillId="0" borderId="0" xfId="0" applyNumberFormat="1" applyFont="1"/>
    <xf numFmtId="0" fontId="12" fillId="0" borderId="0" xfId="0" quotePrefix="1" applyFont="1" applyAlignment="1">
      <alignment horizontal="left"/>
    </xf>
    <xf numFmtId="0" fontId="6" fillId="0" borderId="6"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164" fontId="5" fillId="0" borderId="5" xfId="0" applyNumberFormat="1" applyFont="1" applyFill="1" applyBorder="1" applyAlignment="1">
      <alignment horizontal="right"/>
    </xf>
    <xf numFmtId="0" fontId="8" fillId="0" borderId="0" xfId="0" applyFont="1" applyAlignment="1">
      <alignment horizontal="left"/>
    </xf>
    <xf numFmtId="0" fontId="0" fillId="2" borderId="2" xfId="0" applyFill="1" applyBorder="1"/>
    <xf numFmtId="0" fontId="8" fillId="0" borderId="2" xfId="0" applyFont="1" applyBorder="1" applyAlignment="1">
      <alignment horizontal="left"/>
    </xf>
    <xf numFmtId="0" fontId="5" fillId="0" borderId="2" xfId="0" applyFont="1" applyBorder="1"/>
    <xf numFmtId="0" fontId="5"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5" fillId="2" borderId="2" xfId="0" applyFont="1" applyFill="1" applyBorder="1" applyAlignment="1">
      <alignment horizontal="center"/>
    </xf>
    <xf numFmtId="0" fontId="5" fillId="2" borderId="2" xfId="0" applyFont="1" applyFill="1" applyBorder="1"/>
    <xf numFmtId="0" fontId="8" fillId="2" borderId="2" xfId="0" applyFont="1" applyFill="1" applyBorder="1" applyAlignment="1">
      <alignment horizontal="left"/>
    </xf>
    <xf numFmtId="164" fontId="5" fillId="3" borderId="2" xfId="0" applyNumberFormat="1" applyFont="1" applyFill="1" applyBorder="1" applyAlignment="1"/>
    <xf numFmtId="164" fontId="5" fillId="0" borderId="2" xfId="0" applyNumberFormat="1" applyFont="1" applyBorder="1" applyAlignment="1"/>
    <xf numFmtId="165" fontId="5" fillId="3" borderId="2" xfId="0" applyNumberFormat="1" applyFont="1" applyFill="1" applyBorder="1" applyAlignment="1"/>
    <xf numFmtId="168" fontId="13" fillId="0" borderId="0" xfId="0" applyNumberFormat="1" applyFont="1"/>
    <xf numFmtId="0" fontId="13" fillId="0" borderId="0" xfId="0" applyFont="1"/>
    <xf numFmtId="167" fontId="13" fillId="0" borderId="0" xfId="0" applyNumberFormat="1" applyFont="1"/>
    <xf numFmtId="0" fontId="5" fillId="0" borderId="4" xfId="0" applyFont="1" applyBorder="1"/>
    <xf numFmtId="0" fontId="5" fillId="0" borderId="0" xfId="0" applyFont="1" applyBorder="1" applyAlignment="1">
      <alignment horizontal="center"/>
    </xf>
    <xf numFmtId="0" fontId="10" fillId="0" borderId="0" xfId="0" applyFont="1" applyAlignment="1">
      <alignment horizontal="left"/>
    </xf>
    <xf numFmtId="164" fontId="0" fillId="0" borderId="0" xfId="0" applyNumberFormat="1"/>
    <xf numFmtId="164" fontId="5" fillId="0" borderId="0" xfId="0" applyNumberFormat="1" applyFont="1"/>
    <xf numFmtId="3" fontId="16" fillId="0" borderId="0" xfId="0" applyNumberFormat="1" applyFont="1" applyFill="1" applyBorder="1" applyAlignment="1"/>
    <xf numFmtId="3" fontId="16" fillId="4" borderId="0" xfId="0" applyNumberFormat="1" applyFont="1" applyFill="1" applyBorder="1" applyAlignment="1"/>
    <xf numFmtId="0" fontId="6" fillId="0" borderId="4" xfId="0" quotePrefix="1" applyFont="1" applyBorder="1" applyAlignment="1">
      <alignment horizontal="center" vertical="center" wrapText="1"/>
    </xf>
    <xf numFmtId="0" fontId="5" fillId="0" borderId="0" xfId="0" applyFont="1" applyBorder="1"/>
    <xf numFmtId="0" fontId="6" fillId="0" borderId="7" xfId="0" quotePrefix="1" applyFont="1" applyBorder="1" applyAlignment="1">
      <alignment horizontal="center" vertical="center" wrapText="1"/>
    </xf>
    <xf numFmtId="0" fontId="7" fillId="0" borderId="7" xfId="0" applyFont="1" applyBorder="1" applyAlignment="1">
      <alignment horizontal="centerContinuous" vertical="center" wrapText="1"/>
    </xf>
    <xf numFmtId="167" fontId="5" fillId="0" borderId="0" xfId="0" applyNumberFormat="1" applyFont="1"/>
    <xf numFmtId="170" fontId="5" fillId="0" borderId="0" xfId="0" applyNumberFormat="1" applyFont="1"/>
    <xf numFmtId="0" fontId="5" fillId="0" borderId="0" xfId="0" applyFont="1"/>
    <xf numFmtId="0" fontId="5" fillId="0" borderId="0" xfId="0" applyFont="1" applyAlignment="1"/>
    <xf numFmtId="164" fontId="5" fillId="0" borderId="0" xfId="0" applyNumberFormat="1" applyFont="1" applyAlignment="1"/>
    <xf numFmtId="164" fontId="7" fillId="0" borderId="0" xfId="0" applyNumberFormat="1" applyFont="1" applyAlignment="1"/>
    <xf numFmtId="166" fontId="5" fillId="0" borderId="0" xfId="2" applyNumberFormat="1" applyFont="1"/>
    <xf numFmtId="166" fontId="5" fillId="0" borderId="0" xfId="2" applyNumberFormat="1" applyFont="1" applyAlignment="1"/>
    <xf numFmtId="166" fontId="7" fillId="0" borderId="0" xfId="2" applyNumberFormat="1" applyFont="1" applyAlignment="1"/>
    <xf numFmtId="38" fontId="5" fillId="0" borderId="0" xfId="1" applyNumberFormat="1" applyFont="1"/>
    <xf numFmtId="38" fontId="5" fillId="0" borderId="0" xfId="0" applyNumberFormat="1" applyFont="1"/>
    <xf numFmtId="171" fontId="25" fillId="0" borderId="0" xfId="0" applyNumberFormat="1" applyFont="1" applyAlignment="1">
      <alignment horizontal="right" vertical="center"/>
    </xf>
    <xf numFmtId="0" fontId="26" fillId="0" borderId="0" xfId="0" quotePrefix="1" applyFont="1" applyBorder="1" applyAlignment="1">
      <alignment horizontal="lef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6" fillId="0" borderId="0" xfId="0" applyFont="1"/>
    <xf numFmtId="171" fontId="29" fillId="0" borderId="0" xfId="0" applyNumberFormat="1" applyFont="1" applyAlignment="1">
      <alignment horizontal="right" vertical="center"/>
    </xf>
    <xf numFmtId="166" fontId="26" fillId="0" borderId="0" xfId="0" applyNumberFormat="1" applyFont="1"/>
    <xf numFmtId="171" fontId="26" fillId="0" borderId="0" xfId="0" applyNumberFormat="1" applyFont="1"/>
    <xf numFmtId="0" fontId="24" fillId="0" borderId="0" xfId="0" applyFont="1" applyAlignment="1">
      <alignment horizontal="left" vertical="center"/>
    </xf>
    <xf numFmtId="0" fontId="26" fillId="6" borderId="13" xfId="0" quotePrefix="1" applyFont="1" applyFill="1" applyBorder="1" applyAlignment="1">
      <alignment horizontal="left" vertical="center"/>
    </xf>
    <xf numFmtId="164" fontId="26" fillId="6" borderId="13" xfId="0" applyNumberFormat="1" applyFont="1" applyFill="1" applyBorder="1" applyAlignment="1">
      <alignment horizontal="right" vertical="center"/>
    </xf>
    <xf numFmtId="164" fontId="27" fillId="6" borderId="13" xfId="0" applyNumberFormat="1" applyFont="1" applyFill="1" applyBorder="1" applyAlignment="1">
      <alignment horizontal="right" vertical="center"/>
    </xf>
    <xf numFmtId="0" fontId="26" fillId="6" borderId="15" xfId="0" quotePrefix="1" applyFont="1" applyFill="1" applyBorder="1" applyAlignment="1">
      <alignment horizontal="left" vertical="center"/>
    </xf>
    <xf numFmtId="164" fontId="26" fillId="6" borderId="15" xfId="0" applyNumberFormat="1" applyFont="1" applyFill="1" applyBorder="1" applyAlignment="1">
      <alignment horizontal="right" vertical="center"/>
    </xf>
    <xf numFmtId="164" fontId="27" fillId="6" borderId="15" xfId="0" applyNumberFormat="1" applyFont="1" applyFill="1" applyBorder="1" applyAlignment="1">
      <alignment horizontal="right" vertical="center"/>
    </xf>
    <xf numFmtId="0" fontId="27" fillId="6" borderId="0" xfId="11" applyFont="1" applyFill="1"/>
    <xf numFmtId="0" fontId="26" fillId="6" borderId="0" xfId="14" applyFont="1" applyFill="1" applyAlignment="1">
      <alignment horizontal="left"/>
    </xf>
    <xf numFmtId="0" fontId="26" fillId="6" borderId="0" xfId="12" applyFont="1" applyFill="1"/>
    <xf numFmtId="0" fontId="26" fillId="6" borderId="0" xfId="11" applyFont="1" applyFill="1"/>
    <xf numFmtId="0" fontId="27" fillId="6" borderId="0" xfId="11" applyFont="1" applyFill="1" applyAlignment="1">
      <alignment vertical="center"/>
    </xf>
    <xf numFmtId="0" fontId="34" fillId="6" borderId="0" xfId="11" applyFont="1" applyFill="1"/>
    <xf numFmtId="3" fontId="26" fillId="6" borderId="0" xfId="13" applyNumberFormat="1" applyFont="1" applyFill="1" applyBorder="1" applyAlignment="1">
      <alignment horizontal="right"/>
    </xf>
    <xf numFmtId="171" fontId="29" fillId="6" borderId="0" xfId="0" applyNumberFormat="1" applyFont="1" applyFill="1" applyAlignment="1">
      <alignment horizontal="right" vertical="center"/>
    </xf>
    <xf numFmtId="0" fontId="26" fillId="6" borderId="0" xfId="7" applyFont="1" applyFill="1" applyAlignment="1">
      <alignment horizontal="left"/>
    </xf>
    <xf numFmtId="0" fontId="31" fillId="6" borderId="0" xfId="12" applyFont="1" applyFill="1"/>
    <xf numFmtId="0" fontId="35" fillId="6" borderId="0" xfId="12" applyFont="1" applyFill="1"/>
    <xf numFmtId="3" fontId="35" fillId="6" borderId="0" xfId="12" applyNumberFormat="1" applyFont="1" applyFill="1"/>
    <xf numFmtId="0" fontId="36" fillId="6" borderId="0" xfId="12" applyFont="1" applyFill="1"/>
    <xf numFmtId="3" fontId="36" fillId="6" borderId="0" xfId="12" applyNumberFormat="1" applyFont="1" applyFill="1"/>
    <xf numFmtId="3" fontId="30" fillId="6" borderId="0" xfId="11" applyNumberFormat="1" applyFont="1" applyFill="1" applyBorder="1"/>
    <xf numFmtId="0" fontId="0" fillId="6" borderId="0" xfId="0" applyFill="1"/>
    <xf numFmtId="0" fontId="26" fillId="6" borderId="11" xfId="11" applyFont="1" applyFill="1" applyBorder="1" applyAlignment="1">
      <alignment horizontal="left" indent="1"/>
    </xf>
    <xf numFmtId="0" fontId="27" fillId="6" borderId="11" xfId="11" applyFont="1" applyFill="1" applyBorder="1" applyAlignment="1"/>
    <xf numFmtId="0" fontId="26" fillId="6" borderId="17" xfId="11" applyFont="1" applyFill="1" applyBorder="1" applyAlignment="1">
      <alignment horizontal="left" indent="1"/>
    </xf>
    <xf numFmtId="0" fontId="27" fillId="6" borderId="12" xfId="11" applyFont="1" applyFill="1" applyBorder="1" applyAlignment="1"/>
    <xf numFmtId="0" fontId="27" fillId="7" borderId="14" xfId="0" applyFont="1" applyFill="1" applyBorder="1" applyAlignment="1">
      <alignment horizontal="center" vertical="center"/>
    </xf>
    <xf numFmtId="0" fontId="26" fillId="7" borderId="14" xfId="0" applyFont="1" applyFill="1" applyBorder="1" applyAlignment="1">
      <alignment horizontal="center" vertical="center"/>
    </xf>
    <xf numFmtId="0" fontId="26" fillId="8" borderId="16" xfId="11" applyFont="1" applyFill="1" applyBorder="1" applyAlignment="1">
      <alignment vertical="center"/>
    </xf>
    <xf numFmtId="0" fontId="26" fillId="8" borderId="16" xfId="11" applyFont="1" applyFill="1" applyBorder="1" applyAlignment="1">
      <alignment horizontal="right" vertical="center"/>
    </xf>
    <xf numFmtId="0" fontId="26" fillId="6" borderId="0" xfId="12" applyFont="1" applyFill="1" applyAlignment="1">
      <alignment horizontal="right"/>
    </xf>
    <xf numFmtId="0" fontId="26" fillId="6" borderId="0" xfId="12" applyFont="1" applyFill="1" applyAlignment="1">
      <alignment vertical="center"/>
    </xf>
    <xf numFmtId="0" fontId="26" fillId="6" borderId="0" xfId="12" applyFont="1" applyFill="1" applyAlignment="1"/>
    <xf numFmtId="0" fontId="26" fillId="6" borderId="0" xfId="12" applyFont="1" applyFill="1" applyAlignment="1">
      <alignment horizontal="left" vertical="center"/>
    </xf>
    <xf numFmtId="0" fontId="26" fillId="6" borderId="13" xfId="12" applyFont="1" applyFill="1" applyBorder="1" applyAlignment="1">
      <alignment horizontal="left"/>
    </xf>
    <xf numFmtId="0" fontId="26" fillId="6" borderId="11" xfId="12" applyFont="1" applyFill="1" applyBorder="1" applyAlignment="1">
      <alignment horizontal="left"/>
    </xf>
    <xf numFmtId="0" fontId="26" fillId="6" borderId="12" xfId="12" applyFont="1" applyFill="1" applyBorder="1" applyAlignment="1">
      <alignment horizontal="left"/>
    </xf>
    <xf numFmtId="3" fontId="26" fillId="6" borderId="13" xfId="12" applyNumberFormat="1" applyFont="1" applyFill="1" applyBorder="1" applyAlignment="1">
      <alignment horizontal="right"/>
    </xf>
    <xf numFmtId="3" fontId="26" fillId="6" borderId="11" xfId="12" applyNumberFormat="1" applyFont="1" applyFill="1" applyBorder="1" applyAlignment="1">
      <alignment horizontal="right"/>
    </xf>
    <xf numFmtId="3" fontId="26" fillId="6" borderId="12" xfId="12" applyNumberFormat="1" applyFont="1" applyFill="1" applyBorder="1" applyAlignment="1">
      <alignment horizontal="right"/>
    </xf>
    <xf numFmtId="0" fontId="26" fillId="0" borderId="0" xfId="4" applyFont="1"/>
    <xf numFmtId="0" fontId="24" fillId="0" borderId="0" xfId="4" applyFont="1" applyAlignment="1"/>
    <xf numFmtId="0" fontId="26" fillId="0" borderId="0" xfId="4" applyFont="1" applyAlignment="1"/>
    <xf numFmtId="0" fontId="27" fillId="0" borderId="0" xfId="4" quotePrefix="1" applyFont="1" applyAlignment="1">
      <alignment vertical="center"/>
    </xf>
    <xf numFmtId="0" fontId="27" fillId="0" borderId="0" xfId="4" quotePrefix="1" applyFont="1" applyAlignment="1">
      <alignment horizontal="left"/>
    </xf>
    <xf numFmtId="0" fontId="27" fillId="0" borderId="0" xfId="4" quotePrefix="1" applyFont="1" applyAlignment="1"/>
    <xf numFmtId="3" fontId="26" fillId="0" borderId="9" xfId="4" applyNumberFormat="1" applyFont="1" applyBorder="1" applyAlignment="1">
      <alignment horizontal="center"/>
    </xf>
    <xf numFmtId="0" fontId="27" fillId="0" borderId="0" xfId="4" applyFont="1" applyAlignment="1"/>
    <xf numFmtId="0" fontId="29" fillId="0" borderId="0" xfId="0" applyFont="1" applyAlignment="1">
      <alignment horizontal="right"/>
    </xf>
    <xf numFmtId="1" fontId="26" fillId="0" borderId="0" xfId="4" applyNumberFormat="1" applyFont="1"/>
    <xf numFmtId="0" fontId="31" fillId="0" borderId="0" xfId="4" applyFont="1"/>
    <xf numFmtId="0" fontId="24" fillId="0" borderId="0" xfId="4" quotePrefix="1" applyFont="1" applyAlignment="1">
      <alignment vertical="center"/>
    </xf>
    <xf numFmtId="0" fontId="26" fillId="0" borderId="13" xfId="4" applyFont="1" applyBorder="1" applyAlignment="1">
      <alignment horizontal="left"/>
    </xf>
    <xf numFmtId="0" fontId="26" fillId="0" borderId="11" xfId="4" applyFont="1" applyBorder="1" applyAlignment="1">
      <alignment horizontal="left"/>
    </xf>
    <xf numFmtId="0" fontId="37" fillId="0" borderId="11" xfId="4" applyFont="1" applyBorder="1" applyAlignment="1">
      <alignment horizontal="left"/>
    </xf>
    <xf numFmtId="0" fontId="27" fillId="0" borderId="11" xfId="4" applyFont="1" applyFill="1" applyBorder="1" applyAlignment="1">
      <alignment horizontal="left"/>
    </xf>
    <xf numFmtId="0" fontId="26" fillId="0" borderId="12" xfId="4" applyFont="1" applyBorder="1" applyAlignment="1">
      <alignment horizontal="left"/>
    </xf>
    <xf numFmtId="169" fontId="26" fillId="0" borderId="13" xfId="4" applyNumberFormat="1" applyFont="1" applyBorder="1" applyAlignment="1">
      <alignment horizontal="right"/>
    </xf>
    <xf numFmtId="169" fontId="26" fillId="0" borderId="11" xfId="4" applyNumberFormat="1" applyFont="1" applyBorder="1" applyAlignment="1">
      <alignment horizontal="right"/>
    </xf>
    <xf numFmtId="169" fontId="37" fillId="0" borderId="11" xfId="4" applyNumberFormat="1" applyFont="1" applyBorder="1" applyAlignment="1">
      <alignment horizontal="right"/>
    </xf>
    <xf numFmtId="169" fontId="27" fillId="0" borderId="11" xfId="4" applyNumberFormat="1" applyFont="1" applyFill="1" applyBorder="1" applyAlignment="1">
      <alignment horizontal="right"/>
    </xf>
    <xf numFmtId="169" fontId="26" fillId="0" borderId="12" xfId="4" applyNumberFormat="1" applyFont="1" applyBorder="1" applyAlignment="1">
      <alignment horizontal="right"/>
    </xf>
    <xf numFmtId="0" fontId="26" fillId="0" borderId="0" xfId="0" applyFont="1" applyAlignment="1">
      <alignment horizontal="left" wrapText="1"/>
    </xf>
    <xf numFmtId="0" fontId="26" fillId="8" borderId="10" xfId="12" applyFont="1" applyFill="1" applyBorder="1" applyAlignment="1">
      <alignment horizontal="centerContinuous" vertical="center" wrapText="1"/>
    </xf>
    <xf numFmtId="0" fontId="26" fillId="8" borderId="10" xfId="12" applyFont="1" applyFill="1" applyBorder="1" applyAlignment="1">
      <alignment horizontal="right" vertical="center" wrapText="1"/>
    </xf>
    <xf numFmtId="0" fontId="26" fillId="8" borderId="10" xfId="4" applyFont="1" applyFill="1" applyBorder="1" applyAlignment="1">
      <alignment horizontal="left"/>
    </xf>
    <xf numFmtId="0" fontId="26" fillId="8" borderId="10" xfId="4" applyFont="1" applyFill="1" applyBorder="1" applyAlignment="1">
      <alignment horizontal="right"/>
    </xf>
    <xf numFmtId="0" fontId="26" fillId="0" borderId="0" xfId="0" applyFont="1" applyAlignment="1">
      <alignment wrapText="1"/>
    </xf>
    <xf numFmtId="0" fontId="26" fillId="0" borderId="0" xfId="0" applyFont="1" applyAlignment="1">
      <alignment horizontal="right"/>
    </xf>
    <xf numFmtId="171" fontId="26" fillId="0" borderId="0" xfId="4" applyNumberFormat="1" applyFont="1"/>
    <xf numFmtId="0" fontId="32" fillId="0" borderId="0" xfId="4" applyFont="1"/>
    <xf numFmtId="0" fontId="32" fillId="0" borderId="0" xfId="4" applyFont="1" applyAlignment="1"/>
    <xf numFmtId="0" fontId="32" fillId="8" borderId="10" xfId="4" applyFont="1" applyFill="1" applyBorder="1" applyAlignment="1">
      <alignment horizontal="left"/>
    </xf>
    <xf numFmtId="0" fontId="32" fillId="8" borderId="10" xfId="4" applyFont="1" applyFill="1" applyBorder="1" applyAlignment="1">
      <alignment horizontal="right"/>
    </xf>
    <xf numFmtId="0" fontId="32" fillId="0" borderId="13" xfId="4" applyFont="1" applyBorder="1" applyAlignment="1">
      <alignment horizontal="left"/>
    </xf>
    <xf numFmtId="169" fontId="32" fillId="0" borderId="13" xfId="4" applyNumberFormat="1" applyFont="1" applyBorder="1" applyAlignment="1">
      <alignment horizontal="right"/>
    </xf>
    <xf numFmtId="0" fontId="32" fillId="0" borderId="11" xfId="4" applyFont="1" applyBorder="1" applyAlignment="1">
      <alignment horizontal="left"/>
    </xf>
    <xf numFmtId="169" fontId="32" fillId="0" borderId="11" xfId="4" applyNumberFormat="1" applyFont="1" applyBorder="1" applyAlignment="1">
      <alignment horizontal="right"/>
    </xf>
    <xf numFmtId="0" fontId="40" fillId="0" borderId="11" xfId="4" applyFont="1" applyBorder="1" applyAlignment="1">
      <alignment horizontal="left"/>
    </xf>
    <xf numFmtId="169" fontId="40" fillId="0" borderId="11" xfId="4" applyNumberFormat="1" applyFont="1" applyBorder="1" applyAlignment="1">
      <alignment horizontal="right"/>
    </xf>
    <xf numFmtId="0" fontId="33" fillId="0" borderId="11" xfId="4" applyFont="1" applyFill="1" applyBorder="1" applyAlignment="1">
      <alignment horizontal="left"/>
    </xf>
    <xf numFmtId="169" fontId="33" fillId="0" borderId="11" xfId="4" applyNumberFormat="1" applyFont="1" applyFill="1" applyBorder="1" applyAlignment="1">
      <alignment horizontal="right"/>
    </xf>
    <xf numFmtId="0" fontId="32" fillId="0" borderId="12" xfId="4" applyFont="1" applyBorder="1" applyAlignment="1">
      <alignment horizontal="left"/>
    </xf>
    <xf numFmtId="169" fontId="32" fillId="0" borderId="12" xfId="4" applyNumberFormat="1" applyFont="1" applyBorder="1" applyAlignment="1">
      <alignment horizontal="right"/>
    </xf>
    <xf numFmtId="171" fontId="32" fillId="0" borderId="0" xfId="4" applyNumberFormat="1" applyFont="1"/>
    <xf numFmtId="0" fontId="41" fillId="0" borderId="0" xfId="4" applyFont="1"/>
    <xf numFmtId="0" fontId="31" fillId="0" borderId="0" xfId="4" applyFont="1" applyAlignment="1">
      <alignment horizontal="center"/>
    </xf>
    <xf numFmtId="0" fontId="26" fillId="0" borderId="0" xfId="4" applyFont="1" applyAlignment="1">
      <alignment vertical="top"/>
    </xf>
    <xf numFmtId="0" fontId="26" fillId="0" borderId="0" xfId="4" applyFont="1" applyAlignment="1">
      <alignment vertical="center"/>
    </xf>
    <xf numFmtId="0" fontId="27" fillId="0" borderId="0" xfId="4" applyFont="1" applyAlignment="1">
      <alignment vertical="center"/>
    </xf>
    <xf numFmtId="3" fontId="26" fillId="6" borderId="0" xfId="12" applyNumberFormat="1" applyFont="1" applyFill="1"/>
    <xf numFmtId="166" fontId="26" fillId="6" borderId="0" xfId="2" applyNumberFormat="1" applyFont="1" applyFill="1"/>
    <xf numFmtId="0" fontId="26" fillId="0" borderId="11" xfId="4" applyFont="1" applyFill="1" applyBorder="1" applyAlignment="1">
      <alignment horizontal="left"/>
    </xf>
    <xf numFmtId="169" fontId="26" fillId="0" borderId="11" xfId="4" applyNumberFormat="1" applyFont="1" applyFill="1" applyBorder="1" applyAlignment="1">
      <alignment horizontal="right"/>
    </xf>
    <xf numFmtId="0" fontId="27" fillId="0" borderId="11" xfId="4" applyFont="1" applyBorder="1" applyAlignment="1">
      <alignment horizontal="left"/>
    </xf>
    <xf numFmtId="169" fontId="27" fillId="0" borderId="11" xfId="4" applyNumberFormat="1" applyFont="1" applyBorder="1" applyAlignment="1">
      <alignment horizontal="right"/>
    </xf>
    <xf numFmtId="0" fontId="26" fillId="0" borderId="0" xfId="0" applyFont="1" applyAlignment="1">
      <alignment horizontal="left" wrapText="1"/>
    </xf>
    <xf numFmtId="2" fontId="26" fillId="0" borderId="0" xfId="2" applyNumberFormat="1" applyFont="1"/>
    <xf numFmtId="0" fontId="26" fillId="6" borderId="0" xfId="7" applyFont="1" applyFill="1" applyAlignment="1">
      <alignment horizontal="left"/>
    </xf>
    <xf numFmtId="3" fontId="26" fillId="6" borderId="17" xfId="12" applyNumberFormat="1" applyFont="1" applyFill="1" applyBorder="1"/>
    <xf numFmtId="3" fontId="26" fillId="6" borderId="11" xfId="12" applyNumberFormat="1" applyFont="1" applyFill="1" applyBorder="1"/>
    <xf numFmtId="3" fontId="27" fillId="6" borderId="11" xfId="12" applyNumberFormat="1" applyFont="1" applyFill="1" applyBorder="1"/>
    <xf numFmtId="3" fontId="26" fillId="6" borderId="11" xfId="11" applyNumberFormat="1" applyFont="1" applyFill="1" applyBorder="1"/>
    <xf numFmtId="3" fontId="27" fillId="6" borderId="11" xfId="11" applyNumberFormat="1" applyFont="1" applyFill="1" applyBorder="1"/>
    <xf numFmtId="3" fontId="27" fillId="6" borderId="12" xfId="11" applyNumberFormat="1" applyFont="1" applyFill="1" applyBorder="1"/>
    <xf numFmtId="0" fontId="26" fillId="6" borderId="0" xfId="7" applyFont="1" applyFill="1" applyAlignment="1">
      <alignment horizontal="left"/>
    </xf>
    <xf numFmtId="49" fontId="44" fillId="0" borderId="18" xfId="10" applyNumberFormat="1" applyFont="1" applyBorder="1"/>
    <xf numFmtId="20" fontId="44" fillId="6" borderId="19" xfId="15" applyNumberFormat="1" applyFont="1" applyFill="1" applyBorder="1" applyAlignment="1"/>
    <xf numFmtId="20" fontId="44" fillId="6" borderId="0" xfId="15" applyNumberFormat="1" applyFont="1" applyFill="1" applyBorder="1" applyAlignment="1"/>
    <xf numFmtId="0" fontId="2" fillId="6" borderId="0" xfId="15" applyFill="1"/>
    <xf numFmtId="0" fontId="2" fillId="0" borderId="0" xfId="15"/>
    <xf numFmtId="49" fontId="45" fillId="0" borderId="20" xfId="10" applyNumberFormat="1" applyFont="1" applyBorder="1" applyAlignment="1">
      <alignment horizontal="center" vertical="center" wrapText="1"/>
    </xf>
    <xf numFmtId="49" fontId="46" fillId="6" borderId="0" xfId="15" applyNumberFormat="1" applyFont="1" applyFill="1" applyBorder="1" applyAlignment="1">
      <alignment vertical="center" wrapText="1"/>
    </xf>
    <xf numFmtId="49" fontId="47" fillId="0" borderId="20" xfId="10" applyNumberFormat="1" applyFont="1" applyBorder="1" applyAlignment="1">
      <alignment horizontal="left" vertical="center"/>
    </xf>
    <xf numFmtId="49" fontId="47" fillId="6" borderId="0" xfId="15" applyNumberFormat="1" applyFont="1" applyFill="1" applyBorder="1" applyAlignment="1">
      <alignment vertical="center"/>
    </xf>
    <xf numFmtId="49" fontId="17" fillId="0" borderId="20" xfId="10" applyNumberFormat="1" applyFont="1" applyBorder="1" applyAlignment="1">
      <alignment horizontal="left" vertical="center" wrapText="1"/>
    </xf>
    <xf numFmtId="49" fontId="17" fillId="6" borderId="0" xfId="15" applyNumberFormat="1" applyFont="1" applyFill="1" applyBorder="1" applyAlignment="1">
      <alignment vertical="center" wrapText="1"/>
    </xf>
    <xf numFmtId="49" fontId="49" fillId="0" borderId="20" xfId="16" applyNumberFormat="1" applyBorder="1" applyAlignment="1" applyProtection="1">
      <alignment vertical="center"/>
    </xf>
    <xf numFmtId="49" fontId="50" fillId="6" borderId="0" xfId="16" applyNumberFormat="1" applyFont="1" applyFill="1" applyBorder="1" applyAlignment="1" applyProtection="1">
      <alignment vertical="center"/>
    </xf>
    <xf numFmtId="0" fontId="43" fillId="6" borderId="0" xfId="15" applyFont="1" applyFill="1"/>
    <xf numFmtId="0" fontId="43" fillId="0" borderId="0" xfId="15" applyFont="1"/>
    <xf numFmtId="49" fontId="50" fillId="0" borderId="20" xfId="16" applyNumberFormat="1" applyFont="1" applyBorder="1" applyAlignment="1" applyProtection="1">
      <alignment vertical="center"/>
    </xf>
    <xf numFmtId="0" fontId="51" fillId="6" borderId="0" xfId="15" applyFont="1" applyFill="1" applyBorder="1" applyAlignment="1">
      <alignment vertical="center"/>
    </xf>
    <xf numFmtId="49" fontId="52" fillId="9" borderId="20" xfId="15" applyNumberFormat="1" applyFont="1" applyFill="1" applyBorder="1" applyAlignment="1">
      <alignment vertical="center"/>
    </xf>
    <xf numFmtId="49" fontId="52" fillId="6" borderId="0" xfId="15" applyNumberFormat="1" applyFont="1" applyFill="1" applyBorder="1" applyAlignment="1">
      <alignment vertical="center"/>
    </xf>
    <xf numFmtId="49" fontId="53" fillId="9" borderId="20" xfId="15" applyNumberFormat="1" applyFont="1" applyFill="1" applyBorder="1" applyAlignment="1">
      <alignment vertical="center"/>
    </xf>
    <xf numFmtId="0" fontId="54" fillId="6" borderId="0" xfId="15" applyFont="1" applyFill="1" applyBorder="1" applyAlignment="1"/>
    <xf numFmtId="0" fontId="54" fillId="6" borderId="0" xfId="15" applyFont="1" applyFill="1" applyBorder="1" applyAlignment="1">
      <alignment wrapText="1"/>
    </xf>
    <xf numFmtId="0" fontId="2" fillId="6" borderId="0" xfId="15" applyFill="1" applyAlignment="1">
      <alignment wrapText="1"/>
    </xf>
    <xf numFmtId="0" fontId="2" fillId="0" borderId="0" xfId="15" applyAlignment="1">
      <alignment wrapText="1"/>
    </xf>
    <xf numFmtId="49" fontId="53" fillId="6" borderId="0" xfId="15" applyNumberFormat="1" applyFont="1" applyFill="1" applyBorder="1" applyAlignment="1">
      <alignment vertical="center"/>
    </xf>
    <xf numFmtId="49" fontId="55" fillId="6" borderId="0" xfId="15" applyNumberFormat="1" applyFont="1" applyFill="1" applyBorder="1" applyAlignment="1">
      <alignment vertical="center"/>
    </xf>
    <xf numFmtId="0" fontId="2" fillId="0" borderId="20" xfId="15" applyBorder="1"/>
    <xf numFmtId="0" fontId="24" fillId="6" borderId="0" xfId="11" applyFont="1" applyFill="1" applyAlignment="1"/>
    <xf numFmtId="0" fontId="24" fillId="6" borderId="0" xfId="12" quotePrefix="1" applyFont="1" applyFill="1" applyAlignment="1">
      <alignment vertical="center"/>
    </xf>
    <xf numFmtId="0" fontId="27" fillId="0" borderId="0" xfId="4" applyFont="1" applyAlignment="1">
      <alignment vertical="top" wrapText="1"/>
    </xf>
    <xf numFmtId="0" fontId="24" fillId="0" borderId="0" xfId="4" quotePrefix="1" applyFont="1" applyAlignment="1">
      <alignment vertical="top" wrapText="1"/>
    </xf>
    <xf numFmtId="0" fontId="2" fillId="0" borderId="22" xfId="15" applyBorder="1"/>
    <xf numFmtId="0" fontId="24" fillId="0" borderId="22" xfId="0" applyFont="1" applyBorder="1" applyAlignment="1">
      <alignment horizontal="left" vertical="center"/>
    </xf>
    <xf numFmtId="0" fontId="24" fillId="6" borderId="22" xfId="11" quotePrefix="1" applyFont="1" applyFill="1" applyBorder="1" applyAlignment="1"/>
    <xf numFmtId="0" fontId="24" fillId="6" borderId="22" xfId="12" quotePrefix="1" applyFont="1" applyFill="1" applyBorder="1" applyAlignment="1">
      <alignment vertical="center"/>
    </xf>
    <xf numFmtId="0" fontId="24" fillId="0" borderId="22" xfId="4" quotePrefix="1" applyFont="1" applyBorder="1" applyAlignment="1">
      <alignment vertical="center"/>
    </xf>
    <xf numFmtId="0" fontId="24" fillId="0" borderId="22" xfId="4" applyFont="1" applyBorder="1" applyAlignment="1"/>
    <xf numFmtId="0" fontId="27" fillId="0" borderId="22" xfId="4" applyFont="1" applyBorder="1" applyAlignment="1">
      <alignment vertical="top" wrapText="1"/>
    </xf>
    <xf numFmtId="0" fontId="24" fillId="0" borderId="22" xfId="4" quotePrefix="1" applyFont="1" applyBorder="1" applyAlignment="1">
      <alignment vertical="top" wrapText="1"/>
    </xf>
    <xf numFmtId="0" fontId="5" fillId="0" borderId="22" xfId="0" applyFont="1" applyBorder="1"/>
    <xf numFmtId="0" fontId="1" fillId="0" borderId="21" xfId="15" applyFont="1" applyBorder="1"/>
    <xf numFmtId="0" fontId="57" fillId="0" borderId="0" xfId="0" applyFont="1" applyAlignment="1">
      <alignment vertical="center"/>
    </xf>
    <xf numFmtId="0" fontId="26" fillId="6" borderId="0" xfId="7" applyFont="1" applyFill="1" applyAlignment="1">
      <alignment horizontal="left"/>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24" fillId="6" borderId="0" xfId="11" quotePrefix="1" applyFont="1" applyFill="1" applyAlignment="1">
      <alignment horizontal="left"/>
    </xf>
    <xf numFmtId="0" fontId="24" fillId="6" borderId="0" xfId="11" applyFont="1" applyFill="1" applyAlignment="1">
      <alignment horizontal="left"/>
    </xf>
    <xf numFmtId="0" fontId="26" fillId="6" borderId="0" xfId="7" applyFont="1" applyFill="1" applyAlignment="1">
      <alignment horizontal="left"/>
    </xf>
    <xf numFmtId="0" fontId="24" fillId="6" borderId="0" xfId="12" quotePrefix="1" applyFont="1" applyFill="1" applyAlignment="1">
      <alignment horizontal="left" vertical="center"/>
    </xf>
    <xf numFmtId="0" fontId="26" fillId="6" borderId="0" xfId="12" quotePrefix="1" applyFont="1" applyFill="1" applyBorder="1" applyAlignment="1">
      <alignment horizontal="left" vertical="center"/>
    </xf>
    <xf numFmtId="0" fontId="26" fillId="0" borderId="0" xfId="0" applyFont="1" applyAlignment="1">
      <alignment horizontal="left" wrapText="1"/>
    </xf>
    <xf numFmtId="0" fontId="32" fillId="0" borderId="0" xfId="0" applyFont="1" applyAlignment="1">
      <alignment horizontal="left" wrapText="1"/>
    </xf>
    <xf numFmtId="0" fontId="27" fillId="0" borderId="0" xfId="4" applyFont="1" applyAlignment="1">
      <alignment horizontal="left" vertical="top" wrapText="1"/>
    </xf>
    <xf numFmtId="0" fontId="42" fillId="0" borderId="0" xfId="4" quotePrefix="1" applyFont="1" applyAlignment="1">
      <alignment horizontal="center"/>
    </xf>
    <xf numFmtId="0" fontId="26" fillId="0" borderId="0" xfId="4" applyFont="1" applyAlignment="1">
      <alignment horizontal="left" vertical="top" wrapText="1"/>
    </xf>
    <xf numFmtId="0" fontId="24" fillId="0" borderId="0" xfId="4" quotePrefix="1" applyFont="1" applyAlignment="1">
      <alignment horizontal="left" vertical="top" wrapText="1"/>
    </xf>
    <xf numFmtId="0" fontId="11" fillId="0" borderId="0" xfId="0" applyFont="1" applyAlignment="1">
      <alignment horizontal="left"/>
    </xf>
    <xf numFmtId="0" fontId="0" fillId="0" borderId="0" xfId="0" applyAlignment="1"/>
  </cellXfs>
  <cellStyles count="17">
    <cellStyle name="Lien hypertexte" xfId="16" builtinId="8"/>
    <cellStyle name="Milliers" xfId="1" builtinId="3"/>
    <cellStyle name="Neutre 2" xfId="3"/>
    <cellStyle name="Normal" xfId="0" builtinId="0"/>
    <cellStyle name="Normal 10" xfId="14"/>
    <cellStyle name="Normal 2" xfId="4"/>
    <cellStyle name="Normal 2 2" xfId="7"/>
    <cellStyle name="Normal 3" xfId="6"/>
    <cellStyle name="Normal 3 2" xfId="5"/>
    <cellStyle name="Normal 4" xfId="8"/>
    <cellStyle name="Normal 4 4" xfId="12"/>
    <cellStyle name="Normal 5" xfId="10"/>
    <cellStyle name="Normal 6" xfId="15"/>
    <cellStyle name="Normal 8" xfId="9"/>
    <cellStyle name="Normal 8 2" xfId="13"/>
    <cellStyle name="Normal_RERS11-10.5-compte" xfId="11"/>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081"/>
      <color rgb="FFD9DCEB"/>
      <color rgb="FF6973B3"/>
      <color rgb="FF0070C0"/>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 ##0"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 ##0"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 ##0"   "</c:formatCode>
                <c:ptCount val="33"/>
                <c:pt idx="19">
                  <c:v>5203</c:v>
                </c:pt>
                <c:pt idx="20">
                  <c:v>5297</c:v>
                </c:pt>
                <c:pt idx="21">
                  <c:v>5313</c:v>
                </c:pt>
                <c:pt idx="22">
                  <c:v>5278</c:v>
                </c:pt>
                <c:pt idx="23">
                  <c:v>5445</c:v>
                </c:pt>
                <c:pt idx="24">
                  <c:v>5494</c:v>
                </c:pt>
                <c:pt idx="25">
                  <c:v>5437</c:v>
                </c:pt>
                <c:pt idx="26">
                  <c:v>5458</c:v>
                </c:pt>
              </c:numCache>
            </c:numRef>
          </c:val>
          <c:smooth val="0"/>
          <c:extLs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 ##0"   "</c:formatCode>
                <c:ptCount val="33"/>
                <c:pt idx="19">
                  <c:v>4889</c:v>
                </c:pt>
                <c:pt idx="20">
                  <c:v>4940</c:v>
                </c:pt>
                <c:pt idx="21">
                  <c:v>4923</c:v>
                </c:pt>
                <c:pt idx="22">
                  <c:v>4921</c:v>
                </c:pt>
                <c:pt idx="23">
                  <c:v>5076</c:v>
                </c:pt>
                <c:pt idx="24">
                  <c:v>5116</c:v>
                </c:pt>
                <c:pt idx="25">
                  <c:v>5029</c:v>
                </c:pt>
                <c:pt idx="26">
                  <c:v>5095</c:v>
                </c:pt>
              </c:numCache>
            </c:numRef>
          </c:val>
          <c:smooth val="0"/>
          <c:extLs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 ##0"   "</c:formatCode>
                <c:ptCount val="33"/>
                <c:pt idx="19">
                  <c:v>5211</c:v>
                </c:pt>
                <c:pt idx="20">
                  <c:v>5329</c:v>
                </c:pt>
                <c:pt idx="21">
                  <c:v>5367</c:v>
                </c:pt>
                <c:pt idx="22">
                  <c:v>5340</c:v>
                </c:pt>
                <c:pt idx="23">
                  <c:v>5537</c:v>
                </c:pt>
                <c:pt idx="24">
                  <c:v>5593</c:v>
                </c:pt>
                <c:pt idx="25">
                  <c:v>5553</c:v>
                </c:pt>
                <c:pt idx="26">
                  <c:v>5541</c:v>
                </c:pt>
              </c:numCache>
            </c:numRef>
          </c:val>
          <c:smooth val="0"/>
          <c:extLs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 ##0&quot;   &quot;">
                  <c:v>5817</c:v>
                </c:pt>
                <c:pt idx="27" formatCode="#\ ##0&quot;   &quot;">
                  <c:v>5827</c:v>
                </c:pt>
                <c:pt idx="28" formatCode="#\ ##0&quot;   &quot;">
                  <c:v>5748</c:v>
                </c:pt>
                <c:pt idx="29" formatCode="#\ ##0&quot;   &quot;">
                  <c:v>5822</c:v>
                </c:pt>
                <c:pt idx="30" formatCode="#\ ##0&quot;   &quot;">
                  <c:v>5963</c:v>
                </c:pt>
                <c:pt idx="31" formatCode="#\ ##0&quot;   &quot;">
                  <c:v>5985</c:v>
                </c:pt>
                <c:pt idx="32" formatCode="#\ ##0&quot;   &quot;">
                  <c:v>6096</c:v>
                </c:pt>
              </c:numCache>
            </c:numRef>
          </c:val>
          <c:smooth val="0"/>
          <c:extLs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 ##0&quot;   &quot;">
                  <c:v>5954</c:v>
                </c:pt>
                <c:pt idx="27" formatCode="#\ ##0&quot;   &quot;">
                  <c:v>5941</c:v>
                </c:pt>
                <c:pt idx="28" formatCode="#\ ##0&quot;   &quot;">
                  <c:v>5837</c:v>
                </c:pt>
                <c:pt idx="29" formatCode="#\ ##0&quot;   &quot;">
                  <c:v>5850</c:v>
                </c:pt>
                <c:pt idx="30" formatCode="#\ ##0&quot;   &quot;">
                  <c:v>5996</c:v>
                </c:pt>
                <c:pt idx="31" formatCode="#\ ##0&quot;   &quot;">
                  <c:v>6033</c:v>
                </c:pt>
                <c:pt idx="32" formatCode="#\ ##0&quot;   &quot;">
                  <c:v>6084</c:v>
                </c:pt>
              </c:numCache>
            </c:numRef>
          </c:val>
          <c:smooth val="0"/>
          <c:extLs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 ##0&quot;   &quot;">
                  <c:v>5408</c:v>
                </c:pt>
                <c:pt idx="27" formatCode="#\ ##0&quot;   &quot;">
                  <c:v>5468</c:v>
                </c:pt>
                <c:pt idx="28" formatCode="#\ ##0&quot;   &quot;">
                  <c:v>5425</c:v>
                </c:pt>
                <c:pt idx="29" formatCode="#\ ##0&quot;   &quot;">
                  <c:v>5667</c:v>
                </c:pt>
                <c:pt idx="30" formatCode="#\ ##0&quot;   &quot;">
                  <c:v>5769</c:v>
                </c:pt>
                <c:pt idx="31" formatCode="#\ ##0&quot;   &quot;">
                  <c:v>5776</c:v>
                </c:pt>
                <c:pt idx="32" formatCode="#\ ##0&quot;   &quot;">
                  <c:v>6025</c:v>
                </c:pt>
              </c:numCache>
            </c:numRef>
          </c:val>
          <c:smooth val="0"/>
          <c:extLs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 ##0"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2886912"/>
        <c:axId val="112888832"/>
      </c:lineChart>
      <c:catAx>
        <c:axId val="11288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2888832"/>
        <c:crosses val="autoZero"/>
        <c:auto val="0"/>
        <c:lblAlgn val="ctr"/>
        <c:lblOffset val="100"/>
        <c:tickLblSkip val="5"/>
        <c:tickMarkSkip val="1"/>
        <c:noMultiLvlLbl val="0"/>
      </c:catAx>
      <c:valAx>
        <c:axId val="112888832"/>
        <c:scaling>
          <c:orientation val="minMax"/>
          <c:max val="6500"/>
          <c:min val="2000"/>
        </c:scaling>
        <c:delete val="0"/>
        <c:axPos val="l"/>
        <c:majorGridlines>
          <c:spPr>
            <a:ln w="12700">
              <a:solidFill>
                <a:srgbClr val="969696"/>
              </a:solidFill>
              <a:prstDash val="solid"/>
            </a:ln>
          </c:spPr>
        </c:majorGridlines>
        <c:numFmt formatCode="#\ ##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88691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 ##0"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 ##0"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 ##0"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43879424"/>
        <c:axId val="43889792"/>
      </c:lineChart>
      <c:catAx>
        <c:axId val="43879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89792"/>
        <c:crosses val="autoZero"/>
        <c:auto val="0"/>
        <c:lblAlgn val="ctr"/>
        <c:lblOffset val="100"/>
        <c:tickLblSkip val="5"/>
        <c:tickMarkSkip val="1"/>
        <c:noMultiLvlLbl val="0"/>
      </c:catAx>
      <c:valAx>
        <c:axId val="43889792"/>
        <c:scaling>
          <c:orientation val="minMax"/>
          <c:max val="6500"/>
          <c:min val="2000"/>
        </c:scaling>
        <c:delete val="0"/>
        <c:axPos val="l"/>
        <c:majorGridlines>
          <c:spPr>
            <a:ln w="12700">
              <a:solidFill>
                <a:srgbClr val="969696"/>
              </a:solidFill>
              <a:prstDash val="solid"/>
            </a:ln>
          </c:spPr>
        </c:majorGridlines>
        <c:numFmt formatCode="#\ ##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87942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74279489847936E-3"/>
          <c:y val="1.3062807938481373E-2"/>
          <c:w val="0.9856334913601652"/>
          <c:h val="0.86126666666666662"/>
        </c:manualLayout>
      </c:layout>
      <c:barChart>
        <c:barDir val="col"/>
        <c:grouping val="clustered"/>
        <c:varyColors val="0"/>
        <c:ser>
          <c:idx val="0"/>
          <c:order val="0"/>
          <c:invertIfNegative val="0"/>
          <c:dPt>
            <c:idx val="0"/>
            <c:invertIfNegative val="0"/>
            <c:bubble3D val="0"/>
            <c:spPr>
              <a:solidFill>
                <a:schemeClr val="accent4">
                  <a:lumMod val="40000"/>
                  <a:lumOff val="60000"/>
                </a:schemeClr>
              </a:solidFill>
            </c:spPr>
            <c:extLst>
              <c:ext xmlns:c16="http://schemas.microsoft.com/office/drawing/2014/chart" uri="{C3380CC4-5D6E-409C-BE32-E72D297353CC}">
                <c16:uniqueId val="{00000001-A060-47CC-9E2B-0CA3A47A3799}"/>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060-47CC-9E2B-0CA3A47A3799}"/>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7-A060-47CC-9E2B-0CA3A47A3799}"/>
              </c:ext>
            </c:extLst>
          </c:dPt>
          <c:dPt>
            <c:idx val="3"/>
            <c:invertIfNegative val="0"/>
            <c:bubble3D val="0"/>
            <c:spPr>
              <a:solidFill>
                <a:schemeClr val="accent2">
                  <a:lumMod val="60000"/>
                  <a:lumOff val="40000"/>
                </a:schemeClr>
              </a:solidFill>
            </c:spPr>
            <c:extLst>
              <c:ext xmlns:c16="http://schemas.microsoft.com/office/drawing/2014/chart" uri="{C3380CC4-5D6E-409C-BE32-E72D297353CC}">
                <c16:uniqueId val="{00000009-A060-47CC-9E2B-0CA3A47A3799}"/>
              </c:ext>
            </c:extLst>
          </c:dPt>
          <c:dPt>
            <c:idx val="4"/>
            <c:invertIfNegative val="0"/>
            <c:bubble3D val="0"/>
            <c:spPr>
              <a:solidFill>
                <a:schemeClr val="accent2"/>
              </a:solidFill>
            </c:spPr>
            <c:extLst>
              <c:ext xmlns:c16="http://schemas.microsoft.com/office/drawing/2014/chart" uri="{C3380CC4-5D6E-409C-BE32-E72D297353CC}">
                <c16:uniqueId val="{0000000B-A060-47CC-9E2B-0CA3A47A3799}"/>
              </c:ext>
            </c:extLst>
          </c:dPt>
          <c:dPt>
            <c:idx val="5"/>
            <c:invertIfNegative val="0"/>
            <c:bubble3D val="0"/>
            <c:spPr>
              <a:solidFill>
                <a:srgbClr val="009081">
                  <a:alpha val="20000"/>
                </a:srgbClr>
              </a:solidFill>
            </c:spPr>
            <c:extLst>
              <c:ext xmlns:c16="http://schemas.microsoft.com/office/drawing/2014/chart" uri="{C3380CC4-5D6E-409C-BE32-E72D297353CC}">
                <c16:uniqueId val="{0000000F-A060-47CC-9E2B-0CA3A47A3799}"/>
              </c:ext>
            </c:extLst>
          </c:dPt>
          <c:dPt>
            <c:idx val="6"/>
            <c:invertIfNegative val="0"/>
            <c:bubble3D val="0"/>
            <c:spPr>
              <a:solidFill>
                <a:srgbClr val="009081">
                  <a:alpha val="60000"/>
                </a:srgbClr>
              </a:solidFill>
            </c:spPr>
            <c:extLst>
              <c:ext xmlns:c16="http://schemas.microsoft.com/office/drawing/2014/chart" uri="{C3380CC4-5D6E-409C-BE32-E72D297353CC}">
                <c16:uniqueId val="{00000011-A060-47CC-9E2B-0CA3A47A3799}"/>
              </c:ext>
            </c:extLst>
          </c:dPt>
          <c:dPt>
            <c:idx val="7"/>
            <c:invertIfNegative val="0"/>
            <c:bubble3D val="0"/>
            <c:spPr>
              <a:solidFill>
                <a:srgbClr val="009081"/>
              </a:solidFill>
            </c:spPr>
            <c:extLst>
              <c:ext xmlns:c16="http://schemas.microsoft.com/office/drawing/2014/chart" uri="{C3380CC4-5D6E-409C-BE32-E72D297353CC}">
                <c16:uniqueId val="{00000013-A060-47CC-9E2B-0CA3A47A3799}"/>
              </c:ext>
            </c:extLst>
          </c:dPt>
          <c:dLbls>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10.2'!$A$29:$A$39</c15:sqref>
                  </c15:fullRef>
                </c:ext>
              </c:extLst>
              <c:f>('Figure 10.2'!$A$29:$A$30,'Figure 10.2'!$A$32:$A$34,'Figure 10.2'!$A$36:$A$38)</c:f>
              <c:strCache>
                <c:ptCount val="8"/>
                <c:pt idx="0">
                  <c:v>Préélémentaire</c:v>
                </c:pt>
                <c:pt idx="1">
                  <c:v>Élémentaire</c:v>
                </c:pt>
                <c:pt idx="2">
                  <c:v>Formations en collège</c:v>
                </c:pt>
                <c:pt idx="3">
                  <c:v>Formations GT en lycée</c:v>
                </c:pt>
                <c:pt idx="4">
                  <c:v>Formations professionnelles en lycée</c:v>
                </c:pt>
                <c:pt idx="5">
                  <c:v>STS</c:v>
                </c:pt>
                <c:pt idx="6">
                  <c:v>CPGE</c:v>
                </c:pt>
                <c:pt idx="7">
                  <c:v>Universités </c:v>
                </c:pt>
              </c:strCache>
            </c:strRef>
          </c:cat>
          <c:val>
            <c:numRef>
              <c:extLst>
                <c:ext xmlns:c15="http://schemas.microsoft.com/office/drawing/2012/chart" uri="{02D57815-91ED-43cb-92C2-25804820EDAC}">
                  <c15:fullRef>
                    <c15:sqref>'Figure 10.2'!$B$29:$B$39</c15:sqref>
                  </c15:fullRef>
                </c:ext>
              </c:extLst>
              <c:f>('Figure 10.2'!$B$29:$B$30,'Figure 10.2'!$B$32:$B$34,'Figure 10.2'!$B$36:$B$38)</c:f>
              <c:numCache>
                <c:formatCode>#,##0</c:formatCode>
                <c:ptCount val="8"/>
                <c:pt idx="0">
                  <c:v>8490</c:v>
                </c:pt>
                <c:pt idx="1">
                  <c:v>8430</c:v>
                </c:pt>
                <c:pt idx="2">
                  <c:v>10070</c:v>
                </c:pt>
                <c:pt idx="3">
                  <c:v>12660</c:v>
                </c:pt>
                <c:pt idx="4">
                  <c:v>14470</c:v>
                </c:pt>
                <c:pt idx="5">
                  <c:v>16730</c:v>
                </c:pt>
                <c:pt idx="6">
                  <c:v>18560</c:v>
                </c:pt>
                <c:pt idx="7">
                  <c:v>12250</c:v>
                </c:pt>
              </c:numCache>
            </c:numRef>
          </c:val>
          <c:extLst>
            <c:ext xmlns:c15="http://schemas.microsoft.com/office/drawing/2012/chart" uri="{02D57815-91ED-43cb-92C2-25804820EDAC}">
              <c15:categoryFilterExceptions>
                <c15:categoryFilterException>
                  <c15:sqref>'Figure 10.2'!$B$31</c15:sqref>
                  <c15:spPr xmlns:c15="http://schemas.microsoft.com/office/drawing/2012/chart">
                    <a:solidFill>
                      <a:schemeClr val="accent2">
                        <a:lumMod val="40000"/>
                        <a:lumOff val="60000"/>
                      </a:schemeClr>
                    </a:solidFill>
                  </c15:spPr>
                  <c15:invertIfNegative val="0"/>
                  <c15:bubble3D val="0"/>
                </c15:categoryFilterException>
                <c15:categoryFilterException>
                  <c15:sqref>'Figure 10.2'!$B$35</c15:sqref>
                  <c15:spPr xmlns:c15="http://schemas.microsoft.com/office/drawing/2012/chart">
                    <a:solidFill>
                      <a:schemeClr val="accent5">
                        <a:lumMod val="60000"/>
                        <a:lumOff val="40000"/>
                      </a:schemeClr>
                    </a:solidFill>
                  </c15:spPr>
                  <c15:invertIfNegative val="0"/>
                  <c15:bubble3D val="0"/>
                </c15:categoryFilterException>
                <c15:categoryFilterException>
                  <c15:sqref>'Figure 10.2'!$B$39</c15:sqref>
                  <c15:spPr xmlns:c15="http://schemas.microsoft.com/office/drawing/2012/chart">
                    <a:solidFill>
                      <a:schemeClr val="accent1">
                        <a:lumMod val="50000"/>
                      </a:schemeClr>
                    </a:solidFill>
                  </c15:spPr>
                  <c15:invertIfNegative val="0"/>
                  <c15:bubble3D val="0"/>
                </c15:categoryFilterException>
              </c15:categoryFilterExceptions>
            </c:ext>
            <c:ext xmlns:c16="http://schemas.microsoft.com/office/drawing/2014/chart" uri="{C3380CC4-5D6E-409C-BE32-E72D297353CC}">
              <c16:uniqueId val="{00000016-A060-47CC-9E2B-0CA3A47A3799}"/>
            </c:ext>
          </c:extLst>
        </c:ser>
        <c:dLbls>
          <c:showLegendKey val="0"/>
          <c:showVal val="0"/>
          <c:showCatName val="0"/>
          <c:showSerName val="0"/>
          <c:showPercent val="0"/>
          <c:showBubbleSize val="0"/>
        </c:dLbls>
        <c:gapWidth val="30"/>
        <c:axId val="752706272"/>
        <c:axId val="1"/>
      </c:barChart>
      <c:catAx>
        <c:axId val="75270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Marianne" panose="02000000000000000000" pitchFamily="2" charset="0"/>
                <a:ea typeface="Arial"/>
                <a:cs typeface="Arial"/>
              </a:defRPr>
            </a:pPr>
            <a:endParaRPr lang="fr-FR"/>
          </a:p>
        </c:txPr>
        <c:crossAx val="1"/>
        <c:crosses val="autoZero"/>
        <c:auto val="1"/>
        <c:lblAlgn val="ctr"/>
        <c:lblOffset val="100"/>
        <c:noMultiLvlLbl val="0"/>
      </c:catAx>
      <c:valAx>
        <c:axId val="1"/>
        <c:scaling>
          <c:orientation val="minMax"/>
        </c:scaling>
        <c:delete val="1"/>
        <c:axPos val="l"/>
        <c:numFmt formatCode="#,##0" sourceLinked="0"/>
        <c:majorTickMark val="out"/>
        <c:minorTickMark val="none"/>
        <c:tickLblPos val="nextTo"/>
        <c:crossAx val="75270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2.8226115081146856E-2"/>
          <c:w val="0.8606198443709715"/>
          <c:h val="0.85741372966109919"/>
        </c:manualLayout>
      </c:layout>
      <c:lineChart>
        <c:grouping val="standard"/>
        <c:varyColors val="0"/>
        <c:ser>
          <c:idx val="0"/>
          <c:order val="0"/>
          <c:spPr>
            <a:ln w="38100">
              <a:solidFill>
                <a:sysClr val="windowText" lastClr="000000"/>
              </a:solidFill>
              <a:prstDash val="solid"/>
            </a:ln>
          </c:spPr>
          <c:marker>
            <c:symbol val="none"/>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61-45C8-BCCE-12A79B39CE8A}"/>
                </c:ext>
              </c:extLst>
            </c:dLbl>
            <c:dLbl>
              <c:idx val="43"/>
              <c:layout>
                <c:manualLayout>
                  <c:x val="0"/>
                  <c:y val="5.198179572955222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10.3'!$A$35:$A$78</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2023p</c:v>
                </c:pt>
              </c:strCache>
            </c:strRef>
          </c:cat>
          <c:val>
            <c:numRef>
              <c:f>'Figure 10.3'!$B$35:$B$78</c:f>
              <c:numCache>
                <c:formatCode>#,##0</c:formatCode>
                <c:ptCount val="44"/>
                <c:pt idx="0">
                  <c:v>5440</c:v>
                </c:pt>
                <c:pt idx="1">
                  <c:v>5650</c:v>
                </c:pt>
                <c:pt idx="2">
                  <c:v>5960</c:v>
                </c:pt>
                <c:pt idx="3">
                  <c:v>6010</c:v>
                </c:pt>
                <c:pt idx="4">
                  <c:v>6130</c:v>
                </c:pt>
                <c:pt idx="5">
                  <c:v>6210</c:v>
                </c:pt>
                <c:pt idx="6">
                  <c:v>6150</c:v>
                </c:pt>
                <c:pt idx="7">
                  <c:v>6220</c:v>
                </c:pt>
                <c:pt idx="8">
                  <c:v>6380</c:v>
                </c:pt>
                <c:pt idx="9">
                  <c:v>6560</c:v>
                </c:pt>
                <c:pt idx="10">
                  <c:v>6810</c:v>
                </c:pt>
                <c:pt idx="11">
                  <c:v>7090</c:v>
                </c:pt>
                <c:pt idx="12">
                  <c:v>7440</c:v>
                </c:pt>
                <c:pt idx="13">
                  <c:v>7680</c:v>
                </c:pt>
                <c:pt idx="14">
                  <c:v>7850</c:v>
                </c:pt>
                <c:pt idx="15">
                  <c:v>8040</c:v>
                </c:pt>
                <c:pt idx="16">
                  <c:v>8180</c:v>
                </c:pt>
                <c:pt idx="17">
                  <c:v>8370</c:v>
                </c:pt>
                <c:pt idx="18">
                  <c:v>8610</c:v>
                </c:pt>
                <c:pt idx="19">
                  <c:v>8910</c:v>
                </c:pt>
                <c:pt idx="20">
                  <c:v>9080</c:v>
                </c:pt>
                <c:pt idx="21">
                  <c:v>9150</c:v>
                </c:pt>
                <c:pt idx="22">
                  <c:v>9210</c:v>
                </c:pt>
                <c:pt idx="23">
                  <c:v>9310</c:v>
                </c:pt>
                <c:pt idx="24">
                  <c:v>9340</c:v>
                </c:pt>
                <c:pt idx="25">
                  <c:v>9300</c:v>
                </c:pt>
                <c:pt idx="26">
                  <c:v>9410</c:v>
                </c:pt>
                <c:pt idx="27">
                  <c:v>9470</c:v>
                </c:pt>
                <c:pt idx="28">
                  <c:v>9570</c:v>
                </c:pt>
                <c:pt idx="29">
                  <c:v>9850</c:v>
                </c:pt>
                <c:pt idx="30">
                  <c:v>9880</c:v>
                </c:pt>
                <c:pt idx="31">
                  <c:v>9800</c:v>
                </c:pt>
                <c:pt idx="32">
                  <c:v>9750</c:v>
                </c:pt>
                <c:pt idx="33">
                  <c:v>9880</c:v>
                </c:pt>
                <c:pt idx="34">
                  <c:v>9930</c:v>
                </c:pt>
                <c:pt idx="35">
                  <c:v>9860</c:v>
                </c:pt>
                <c:pt idx="36">
                  <c:v>9860</c:v>
                </c:pt>
                <c:pt idx="37">
                  <c:v>10040</c:v>
                </c:pt>
                <c:pt idx="38">
                  <c:v>10080</c:v>
                </c:pt>
                <c:pt idx="39">
                  <c:v>10180</c:v>
                </c:pt>
                <c:pt idx="40">
                  <c:v>9880</c:v>
                </c:pt>
                <c:pt idx="41">
                  <c:v>10280</c:v>
                </c:pt>
                <c:pt idx="42">
                  <c:v>10450</c:v>
                </c:pt>
                <c:pt idx="43">
                  <c:v>10470</c:v>
                </c:pt>
              </c:numCache>
            </c:numRef>
          </c:val>
          <c:smooth val="0"/>
          <c:extLst>
            <c:ext xmlns:c16="http://schemas.microsoft.com/office/drawing/2014/chart" uri="{C3380CC4-5D6E-409C-BE32-E72D297353CC}">
              <c16:uniqueId val="{00000000-33F6-42E8-AC3F-F808FB8D4D2B}"/>
            </c:ext>
          </c:extLst>
        </c:ser>
        <c:ser>
          <c:idx val="1"/>
          <c:order val="1"/>
          <c:spPr>
            <a:ln w="28575">
              <a:solidFill>
                <a:srgbClr val="0070C0"/>
              </a:solidFill>
              <a:prstDash val="solid"/>
            </a:ln>
          </c:spPr>
          <c:marker>
            <c:symbol val="square"/>
            <c:size val="5"/>
            <c:spPr>
              <a:noFill/>
              <a:ln w="9525">
                <a:noFill/>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61-45C8-BCCE-12A79B39CE8A}"/>
                </c:ext>
              </c:extLst>
            </c:dLbl>
            <c:dLbl>
              <c:idx val="4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10.3'!$A$35:$A$78</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2023p</c:v>
                </c:pt>
              </c:strCache>
            </c:strRef>
          </c:cat>
          <c:val>
            <c:numRef>
              <c:f>'Figure 10.3'!$C$35:$C$78</c:f>
              <c:numCache>
                <c:formatCode>#,##0</c:formatCode>
                <c:ptCount val="44"/>
                <c:pt idx="0">
                  <c:v>3750</c:v>
                </c:pt>
                <c:pt idx="1">
                  <c:v>3950</c:v>
                </c:pt>
                <c:pt idx="2">
                  <c:v>4180</c:v>
                </c:pt>
                <c:pt idx="3">
                  <c:v>4230</c:v>
                </c:pt>
                <c:pt idx="4">
                  <c:v>4390</c:v>
                </c:pt>
                <c:pt idx="5">
                  <c:v>4460</c:v>
                </c:pt>
                <c:pt idx="6">
                  <c:v>4330</c:v>
                </c:pt>
                <c:pt idx="7">
                  <c:v>4390</c:v>
                </c:pt>
                <c:pt idx="8">
                  <c:v>4510</c:v>
                </c:pt>
                <c:pt idx="9">
                  <c:v>4620</c:v>
                </c:pt>
                <c:pt idx="10">
                  <c:v>4690</c:v>
                </c:pt>
                <c:pt idx="11">
                  <c:v>4870</c:v>
                </c:pt>
                <c:pt idx="12">
                  <c:v>5060</c:v>
                </c:pt>
                <c:pt idx="13">
                  <c:v>5260</c:v>
                </c:pt>
                <c:pt idx="14">
                  <c:v>5430</c:v>
                </c:pt>
                <c:pt idx="15">
                  <c:v>5590</c:v>
                </c:pt>
                <c:pt idx="16">
                  <c:v>5700</c:v>
                </c:pt>
                <c:pt idx="17">
                  <c:v>5870</c:v>
                </c:pt>
                <c:pt idx="18">
                  <c:v>6090</c:v>
                </c:pt>
                <c:pt idx="19">
                  <c:v>6340</c:v>
                </c:pt>
                <c:pt idx="20">
                  <c:v>6470</c:v>
                </c:pt>
                <c:pt idx="21">
                  <c:v>6490</c:v>
                </c:pt>
                <c:pt idx="22">
                  <c:v>6450</c:v>
                </c:pt>
                <c:pt idx="23">
                  <c:v>6660</c:v>
                </c:pt>
                <c:pt idx="24">
                  <c:v>6720</c:v>
                </c:pt>
                <c:pt idx="25">
                  <c:v>6650</c:v>
                </c:pt>
                <c:pt idx="26">
                  <c:v>6690</c:v>
                </c:pt>
                <c:pt idx="27">
                  <c:v>6670</c:v>
                </c:pt>
                <c:pt idx="28">
                  <c:v>6590</c:v>
                </c:pt>
                <c:pt idx="29">
                  <c:v>6810</c:v>
                </c:pt>
                <c:pt idx="30">
                  <c:v>6860</c:v>
                </c:pt>
                <c:pt idx="31">
                  <c:v>6890</c:v>
                </c:pt>
                <c:pt idx="32">
                  <c:v>7000</c:v>
                </c:pt>
                <c:pt idx="33">
                  <c:v>7230</c:v>
                </c:pt>
                <c:pt idx="34">
                  <c:v>7280</c:v>
                </c:pt>
                <c:pt idx="35">
                  <c:v>7290</c:v>
                </c:pt>
                <c:pt idx="36">
                  <c:v>7330</c:v>
                </c:pt>
                <c:pt idx="37">
                  <c:v>7670</c:v>
                </c:pt>
                <c:pt idx="38">
                  <c:v>7790</c:v>
                </c:pt>
                <c:pt idx="39">
                  <c:v>7950</c:v>
                </c:pt>
                <c:pt idx="40">
                  <c:v>7740</c:v>
                </c:pt>
                <c:pt idx="41">
                  <c:v>8090</c:v>
                </c:pt>
                <c:pt idx="42">
                  <c:v>8340</c:v>
                </c:pt>
                <c:pt idx="43">
                  <c:v>8450</c:v>
                </c:pt>
              </c:numCache>
            </c:numRef>
          </c:val>
          <c:smooth val="0"/>
          <c:extLst>
            <c:ext xmlns:c16="http://schemas.microsoft.com/office/drawing/2014/chart" uri="{C3380CC4-5D6E-409C-BE32-E72D297353CC}">
              <c16:uniqueId val="{00000001-33F6-42E8-AC3F-F808FB8D4D2B}"/>
            </c:ext>
          </c:extLst>
        </c:ser>
        <c:ser>
          <c:idx val="2"/>
          <c:order val="2"/>
          <c:spPr>
            <a:ln w="28575">
              <a:solidFill>
                <a:schemeClr val="accent2"/>
              </a:solidFill>
              <a:prstDash val="solid"/>
            </a:ln>
          </c:spPr>
          <c:marker>
            <c:symbol val="triangle"/>
            <c:size val="5"/>
            <c:spPr>
              <a:noFill/>
              <a:ln w="9525">
                <a:noFill/>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461-45C8-BCCE-12A79B39CE8A}"/>
                </c:ext>
              </c:extLst>
            </c:dLbl>
            <c:dLbl>
              <c:idx val="4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461-45C8-BCCE-12A79B39C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10.3'!$A$35:$A$78</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2023p</c:v>
                </c:pt>
              </c:strCache>
            </c:strRef>
          </c:cat>
          <c:val>
            <c:numRef>
              <c:f>'Figure 10.3'!$D$35:$D$78</c:f>
              <c:numCache>
                <c:formatCode>#,##0</c:formatCode>
                <c:ptCount val="44"/>
                <c:pt idx="0">
                  <c:v>6800</c:v>
                </c:pt>
                <c:pt idx="1">
                  <c:v>7000</c:v>
                </c:pt>
                <c:pt idx="2">
                  <c:v>7320</c:v>
                </c:pt>
                <c:pt idx="3">
                  <c:v>7310</c:v>
                </c:pt>
                <c:pt idx="4">
                  <c:v>7310</c:v>
                </c:pt>
                <c:pt idx="5">
                  <c:v>7290</c:v>
                </c:pt>
                <c:pt idx="6">
                  <c:v>7270</c:v>
                </c:pt>
                <c:pt idx="7">
                  <c:v>7310</c:v>
                </c:pt>
                <c:pt idx="8">
                  <c:v>7520</c:v>
                </c:pt>
                <c:pt idx="9">
                  <c:v>7810</c:v>
                </c:pt>
                <c:pt idx="10">
                  <c:v>8180</c:v>
                </c:pt>
                <c:pt idx="11">
                  <c:v>8490</c:v>
                </c:pt>
                <c:pt idx="12">
                  <c:v>8970</c:v>
                </c:pt>
                <c:pt idx="13">
                  <c:v>9230</c:v>
                </c:pt>
                <c:pt idx="14">
                  <c:v>9400</c:v>
                </c:pt>
                <c:pt idx="15">
                  <c:v>9640</c:v>
                </c:pt>
                <c:pt idx="16">
                  <c:v>9790</c:v>
                </c:pt>
                <c:pt idx="17">
                  <c:v>10000</c:v>
                </c:pt>
                <c:pt idx="18">
                  <c:v>10220</c:v>
                </c:pt>
                <c:pt idx="19">
                  <c:v>10550</c:v>
                </c:pt>
                <c:pt idx="20">
                  <c:v>10760</c:v>
                </c:pt>
                <c:pt idx="21">
                  <c:v>10890</c:v>
                </c:pt>
                <c:pt idx="22">
                  <c:v>11000</c:v>
                </c:pt>
                <c:pt idx="23">
                  <c:v>11030</c:v>
                </c:pt>
                <c:pt idx="24">
                  <c:v>11040</c:v>
                </c:pt>
                <c:pt idx="25">
                  <c:v>11030</c:v>
                </c:pt>
                <c:pt idx="26">
                  <c:v>11230</c:v>
                </c:pt>
                <c:pt idx="27">
                  <c:v>11210</c:v>
                </c:pt>
                <c:pt idx="28">
                  <c:v>11390</c:v>
                </c:pt>
                <c:pt idx="29">
                  <c:v>11680</c:v>
                </c:pt>
                <c:pt idx="30">
                  <c:v>11730</c:v>
                </c:pt>
                <c:pt idx="31">
                  <c:v>11460</c:v>
                </c:pt>
                <c:pt idx="32">
                  <c:v>11300</c:v>
                </c:pt>
                <c:pt idx="33">
                  <c:v>11280</c:v>
                </c:pt>
                <c:pt idx="34">
                  <c:v>11330</c:v>
                </c:pt>
                <c:pt idx="35">
                  <c:v>11270</c:v>
                </c:pt>
                <c:pt idx="36">
                  <c:v>11280</c:v>
                </c:pt>
                <c:pt idx="37">
                  <c:v>11390</c:v>
                </c:pt>
                <c:pt idx="38">
                  <c:v>11330</c:v>
                </c:pt>
                <c:pt idx="39">
                  <c:v>11330</c:v>
                </c:pt>
                <c:pt idx="40">
                  <c:v>10910</c:v>
                </c:pt>
                <c:pt idx="41">
                  <c:v>11290</c:v>
                </c:pt>
                <c:pt idx="42">
                  <c:v>11330</c:v>
                </c:pt>
                <c:pt idx="43">
                  <c:v>11320</c:v>
                </c:pt>
              </c:numCache>
            </c:numRef>
          </c:val>
          <c:smooth val="0"/>
          <c:extLst>
            <c:ext xmlns:c16="http://schemas.microsoft.com/office/drawing/2014/chart" uri="{C3380CC4-5D6E-409C-BE32-E72D297353CC}">
              <c16:uniqueId val="{00000002-33F6-42E8-AC3F-F808FB8D4D2B}"/>
            </c:ext>
          </c:extLst>
        </c:ser>
        <c:ser>
          <c:idx val="3"/>
          <c:order val="3"/>
          <c:spPr>
            <a:ln w="28575">
              <a:solidFill>
                <a:srgbClr val="009081">
                  <a:alpha val="80000"/>
                </a:srgbClr>
              </a:solidFill>
              <a:prstDash val="solid"/>
            </a:ln>
          </c:spPr>
          <c:marker>
            <c:symbol val="x"/>
            <c:size val="5"/>
            <c:spPr>
              <a:noFill/>
              <a:ln w="9525">
                <a:noFill/>
              </a:ln>
            </c:spPr>
          </c:marker>
          <c:dLbls>
            <c:dLbl>
              <c:idx val="0"/>
              <c:layout>
                <c:manualLayout>
                  <c:x val="-1.0914047152121209E-2"/>
                  <c:y val="2.8589987651253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61-45C8-BCCE-12A79B39CE8A}"/>
                </c:ext>
              </c:extLst>
            </c:dLbl>
            <c:dLbl>
              <c:idx val="1"/>
              <c:delete val="1"/>
              <c:extLst>
                <c:ext xmlns:c15="http://schemas.microsoft.com/office/drawing/2012/chart" uri="{CE6537A1-D6FC-4f65-9D91-7224C49458BB}"/>
                <c:ext xmlns:c16="http://schemas.microsoft.com/office/drawing/2014/chart" uri="{C3380CC4-5D6E-409C-BE32-E72D297353CC}">
                  <c16:uniqueId val="{0000000A-4461-45C8-BCCE-12A79B39CE8A}"/>
                </c:ext>
              </c:extLst>
            </c:dLbl>
            <c:dLbl>
              <c:idx val="2"/>
              <c:delete val="1"/>
              <c:extLst>
                <c:ext xmlns:c15="http://schemas.microsoft.com/office/drawing/2012/chart" uri="{CE6537A1-D6FC-4f65-9D91-7224C49458BB}"/>
                <c:ext xmlns:c16="http://schemas.microsoft.com/office/drawing/2014/chart" uri="{C3380CC4-5D6E-409C-BE32-E72D297353CC}">
                  <c16:uniqueId val="{00000009-4461-45C8-BCCE-12A79B39CE8A}"/>
                </c:ext>
              </c:extLst>
            </c:dLbl>
            <c:dLbl>
              <c:idx val="3"/>
              <c:delete val="1"/>
              <c:extLst>
                <c:ext xmlns:c15="http://schemas.microsoft.com/office/drawing/2012/chart" uri="{CE6537A1-D6FC-4f65-9D91-7224C49458BB}"/>
                <c:ext xmlns:c16="http://schemas.microsoft.com/office/drawing/2014/chart" uri="{C3380CC4-5D6E-409C-BE32-E72D297353CC}">
                  <c16:uniqueId val="{0000000C-4461-45C8-BCCE-12A79B39CE8A}"/>
                </c:ext>
              </c:extLst>
            </c:dLbl>
            <c:dLbl>
              <c:idx val="4"/>
              <c:delete val="1"/>
              <c:extLst>
                <c:ext xmlns:c15="http://schemas.microsoft.com/office/drawing/2012/chart" uri="{CE6537A1-D6FC-4f65-9D91-7224C49458BB}"/>
                <c:ext xmlns:c16="http://schemas.microsoft.com/office/drawing/2014/chart" uri="{C3380CC4-5D6E-409C-BE32-E72D297353CC}">
                  <c16:uniqueId val="{0000000B-4461-45C8-BCCE-12A79B39CE8A}"/>
                </c:ext>
              </c:extLst>
            </c:dLbl>
            <c:dLbl>
              <c:idx val="5"/>
              <c:delete val="1"/>
              <c:extLst>
                <c:ext xmlns:c15="http://schemas.microsoft.com/office/drawing/2012/chart" uri="{CE6537A1-D6FC-4f65-9D91-7224C49458BB}"/>
                <c:ext xmlns:c16="http://schemas.microsoft.com/office/drawing/2014/chart" uri="{C3380CC4-5D6E-409C-BE32-E72D297353CC}">
                  <c16:uniqueId val="{0000000F-4461-45C8-BCCE-12A79B39CE8A}"/>
                </c:ext>
              </c:extLst>
            </c:dLbl>
            <c:dLbl>
              <c:idx val="6"/>
              <c:delete val="1"/>
              <c:extLst>
                <c:ext xmlns:c15="http://schemas.microsoft.com/office/drawing/2012/chart" uri="{CE6537A1-D6FC-4f65-9D91-7224C49458BB}"/>
                <c:ext xmlns:c16="http://schemas.microsoft.com/office/drawing/2014/chart" uri="{C3380CC4-5D6E-409C-BE32-E72D297353CC}">
                  <c16:uniqueId val="{0000000D-4461-45C8-BCCE-12A79B39CE8A}"/>
                </c:ext>
              </c:extLst>
            </c:dLbl>
            <c:dLbl>
              <c:idx val="7"/>
              <c:delete val="1"/>
              <c:extLst>
                <c:ext xmlns:c15="http://schemas.microsoft.com/office/drawing/2012/chart" uri="{CE6537A1-D6FC-4f65-9D91-7224C49458BB}"/>
                <c:ext xmlns:c16="http://schemas.microsoft.com/office/drawing/2014/chart" uri="{C3380CC4-5D6E-409C-BE32-E72D297353CC}">
                  <c16:uniqueId val="{00000011-4461-45C8-BCCE-12A79B39CE8A}"/>
                </c:ext>
              </c:extLst>
            </c:dLbl>
            <c:dLbl>
              <c:idx val="8"/>
              <c:delete val="1"/>
              <c:extLst>
                <c:ext xmlns:c15="http://schemas.microsoft.com/office/drawing/2012/chart" uri="{CE6537A1-D6FC-4f65-9D91-7224C49458BB}"/>
                <c:ext xmlns:c16="http://schemas.microsoft.com/office/drawing/2014/chart" uri="{C3380CC4-5D6E-409C-BE32-E72D297353CC}">
                  <c16:uniqueId val="{00000010-4461-45C8-BCCE-12A79B39CE8A}"/>
                </c:ext>
              </c:extLst>
            </c:dLbl>
            <c:dLbl>
              <c:idx val="9"/>
              <c:delete val="1"/>
              <c:extLst>
                <c:ext xmlns:c15="http://schemas.microsoft.com/office/drawing/2012/chart" uri="{CE6537A1-D6FC-4f65-9D91-7224C49458BB}"/>
                <c:ext xmlns:c16="http://schemas.microsoft.com/office/drawing/2014/chart" uri="{C3380CC4-5D6E-409C-BE32-E72D297353CC}">
                  <c16:uniqueId val="{0000000E-4461-45C8-BCCE-12A79B39CE8A}"/>
                </c:ext>
              </c:extLst>
            </c:dLbl>
            <c:dLbl>
              <c:idx val="10"/>
              <c:delete val="1"/>
              <c:extLst>
                <c:ext xmlns:c15="http://schemas.microsoft.com/office/drawing/2012/chart" uri="{CE6537A1-D6FC-4f65-9D91-7224C49458BB}"/>
                <c:ext xmlns:c16="http://schemas.microsoft.com/office/drawing/2014/chart" uri="{C3380CC4-5D6E-409C-BE32-E72D297353CC}">
                  <c16:uniqueId val="{00000012-4461-45C8-BCCE-12A79B39CE8A}"/>
                </c:ext>
              </c:extLst>
            </c:dLbl>
            <c:dLbl>
              <c:idx val="11"/>
              <c:delete val="1"/>
              <c:extLst>
                <c:ext xmlns:c15="http://schemas.microsoft.com/office/drawing/2012/chart" uri="{CE6537A1-D6FC-4f65-9D91-7224C49458BB}"/>
                <c:ext xmlns:c16="http://schemas.microsoft.com/office/drawing/2014/chart" uri="{C3380CC4-5D6E-409C-BE32-E72D297353CC}">
                  <c16:uniqueId val="{00000014-4461-45C8-BCCE-12A79B39CE8A}"/>
                </c:ext>
              </c:extLst>
            </c:dLbl>
            <c:dLbl>
              <c:idx val="12"/>
              <c:delete val="1"/>
              <c:extLst>
                <c:ext xmlns:c15="http://schemas.microsoft.com/office/drawing/2012/chart" uri="{CE6537A1-D6FC-4f65-9D91-7224C49458BB}"/>
                <c:ext xmlns:c16="http://schemas.microsoft.com/office/drawing/2014/chart" uri="{C3380CC4-5D6E-409C-BE32-E72D297353CC}">
                  <c16:uniqueId val="{00000013-4461-45C8-BCCE-12A79B39CE8A}"/>
                </c:ext>
              </c:extLst>
            </c:dLbl>
            <c:dLbl>
              <c:idx val="13"/>
              <c:delete val="1"/>
              <c:extLst>
                <c:ext xmlns:c15="http://schemas.microsoft.com/office/drawing/2012/chart" uri="{CE6537A1-D6FC-4f65-9D91-7224C49458BB}"/>
                <c:ext xmlns:c16="http://schemas.microsoft.com/office/drawing/2014/chart" uri="{C3380CC4-5D6E-409C-BE32-E72D297353CC}">
                  <c16:uniqueId val="{00000016-4461-45C8-BCCE-12A79B39CE8A}"/>
                </c:ext>
              </c:extLst>
            </c:dLbl>
            <c:dLbl>
              <c:idx val="14"/>
              <c:delete val="1"/>
              <c:extLst>
                <c:ext xmlns:c15="http://schemas.microsoft.com/office/drawing/2012/chart" uri="{CE6537A1-D6FC-4f65-9D91-7224C49458BB}"/>
                <c:ext xmlns:c16="http://schemas.microsoft.com/office/drawing/2014/chart" uri="{C3380CC4-5D6E-409C-BE32-E72D297353CC}">
                  <c16:uniqueId val="{00000015-4461-45C8-BCCE-12A79B39CE8A}"/>
                </c:ext>
              </c:extLst>
            </c:dLbl>
            <c:dLbl>
              <c:idx val="15"/>
              <c:delete val="1"/>
              <c:extLst>
                <c:ext xmlns:c15="http://schemas.microsoft.com/office/drawing/2012/chart" uri="{CE6537A1-D6FC-4f65-9D91-7224C49458BB}"/>
                <c:ext xmlns:c16="http://schemas.microsoft.com/office/drawing/2014/chart" uri="{C3380CC4-5D6E-409C-BE32-E72D297353CC}">
                  <c16:uniqueId val="{00000018-4461-45C8-BCCE-12A79B39CE8A}"/>
                </c:ext>
              </c:extLst>
            </c:dLbl>
            <c:dLbl>
              <c:idx val="16"/>
              <c:delete val="1"/>
              <c:extLst>
                <c:ext xmlns:c15="http://schemas.microsoft.com/office/drawing/2012/chart" uri="{CE6537A1-D6FC-4f65-9D91-7224C49458BB}"/>
                <c:ext xmlns:c16="http://schemas.microsoft.com/office/drawing/2014/chart" uri="{C3380CC4-5D6E-409C-BE32-E72D297353CC}">
                  <c16:uniqueId val="{00000017-4461-45C8-BCCE-12A79B39CE8A}"/>
                </c:ext>
              </c:extLst>
            </c:dLbl>
            <c:dLbl>
              <c:idx val="17"/>
              <c:delete val="1"/>
              <c:extLst>
                <c:ext xmlns:c15="http://schemas.microsoft.com/office/drawing/2012/chart" uri="{CE6537A1-D6FC-4f65-9D91-7224C49458BB}"/>
                <c:ext xmlns:c16="http://schemas.microsoft.com/office/drawing/2014/chart" uri="{C3380CC4-5D6E-409C-BE32-E72D297353CC}">
                  <c16:uniqueId val="{00000019-4461-45C8-BCCE-12A79B39CE8A}"/>
                </c:ext>
              </c:extLst>
            </c:dLbl>
            <c:dLbl>
              <c:idx val="18"/>
              <c:delete val="1"/>
              <c:extLst>
                <c:ext xmlns:c15="http://schemas.microsoft.com/office/drawing/2012/chart" uri="{CE6537A1-D6FC-4f65-9D91-7224C49458BB}"/>
                <c:ext xmlns:c16="http://schemas.microsoft.com/office/drawing/2014/chart" uri="{C3380CC4-5D6E-409C-BE32-E72D297353CC}">
                  <c16:uniqueId val="{0000001A-4461-45C8-BCCE-12A79B39CE8A}"/>
                </c:ext>
              </c:extLst>
            </c:dLbl>
            <c:dLbl>
              <c:idx val="19"/>
              <c:delete val="1"/>
              <c:extLst>
                <c:ext xmlns:c15="http://schemas.microsoft.com/office/drawing/2012/chart" uri="{CE6537A1-D6FC-4f65-9D91-7224C49458BB}"/>
                <c:ext xmlns:c16="http://schemas.microsoft.com/office/drawing/2014/chart" uri="{C3380CC4-5D6E-409C-BE32-E72D297353CC}">
                  <c16:uniqueId val="{0000001E-4461-45C8-BCCE-12A79B39CE8A}"/>
                </c:ext>
              </c:extLst>
            </c:dLbl>
            <c:dLbl>
              <c:idx val="20"/>
              <c:delete val="1"/>
              <c:extLst>
                <c:ext xmlns:c15="http://schemas.microsoft.com/office/drawing/2012/chart" uri="{CE6537A1-D6FC-4f65-9D91-7224C49458BB}"/>
                <c:ext xmlns:c16="http://schemas.microsoft.com/office/drawing/2014/chart" uri="{C3380CC4-5D6E-409C-BE32-E72D297353CC}">
                  <c16:uniqueId val="{0000001C-4461-45C8-BCCE-12A79B39CE8A}"/>
                </c:ext>
              </c:extLst>
            </c:dLbl>
            <c:dLbl>
              <c:idx val="21"/>
              <c:delete val="1"/>
              <c:extLst>
                <c:ext xmlns:c15="http://schemas.microsoft.com/office/drawing/2012/chart" uri="{CE6537A1-D6FC-4f65-9D91-7224C49458BB}"/>
                <c:ext xmlns:c16="http://schemas.microsoft.com/office/drawing/2014/chart" uri="{C3380CC4-5D6E-409C-BE32-E72D297353CC}">
                  <c16:uniqueId val="{0000001B-4461-45C8-BCCE-12A79B39CE8A}"/>
                </c:ext>
              </c:extLst>
            </c:dLbl>
            <c:dLbl>
              <c:idx val="22"/>
              <c:delete val="1"/>
              <c:extLst>
                <c:ext xmlns:c15="http://schemas.microsoft.com/office/drawing/2012/chart" uri="{CE6537A1-D6FC-4f65-9D91-7224C49458BB}"/>
                <c:ext xmlns:c16="http://schemas.microsoft.com/office/drawing/2014/chart" uri="{C3380CC4-5D6E-409C-BE32-E72D297353CC}">
                  <c16:uniqueId val="{0000001D-4461-45C8-BCCE-12A79B39CE8A}"/>
                </c:ext>
              </c:extLst>
            </c:dLbl>
            <c:dLbl>
              <c:idx val="23"/>
              <c:delete val="1"/>
              <c:extLst>
                <c:ext xmlns:c15="http://schemas.microsoft.com/office/drawing/2012/chart" uri="{CE6537A1-D6FC-4f65-9D91-7224C49458BB}"/>
                <c:ext xmlns:c16="http://schemas.microsoft.com/office/drawing/2014/chart" uri="{C3380CC4-5D6E-409C-BE32-E72D297353CC}">
                  <c16:uniqueId val="{00000022-4461-45C8-BCCE-12A79B39CE8A}"/>
                </c:ext>
              </c:extLst>
            </c:dLbl>
            <c:dLbl>
              <c:idx val="24"/>
              <c:delete val="1"/>
              <c:extLst>
                <c:ext xmlns:c15="http://schemas.microsoft.com/office/drawing/2012/chart" uri="{CE6537A1-D6FC-4f65-9D91-7224C49458BB}"/>
                <c:ext xmlns:c16="http://schemas.microsoft.com/office/drawing/2014/chart" uri="{C3380CC4-5D6E-409C-BE32-E72D297353CC}">
                  <c16:uniqueId val="{0000001F-4461-45C8-BCCE-12A79B39CE8A}"/>
                </c:ext>
              </c:extLst>
            </c:dLbl>
            <c:dLbl>
              <c:idx val="25"/>
              <c:delete val="1"/>
              <c:extLst>
                <c:ext xmlns:c15="http://schemas.microsoft.com/office/drawing/2012/chart" uri="{CE6537A1-D6FC-4f65-9D91-7224C49458BB}"/>
                <c:ext xmlns:c16="http://schemas.microsoft.com/office/drawing/2014/chart" uri="{C3380CC4-5D6E-409C-BE32-E72D297353CC}">
                  <c16:uniqueId val="{00000021-4461-45C8-BCCE-12A79B39CE8A}"/>
                </c:ext>
              </c:extLst>
            </c:dLbl>
            <c:dLbl>
              <c:idx val="26"/>
              <c:delete val="1"/>
              <c:extLst>
                <c:ext xmlns:c15="http://schemas.microsoft.com/office/drawing/2012/chart" uri="{CE6537A1-D6FC-4f65-9D91-7224C49458BB}"/>
                <c:ext xmlns:c16="http://schemas.microsoft.com/office/drawing/2014/chart" uri="{C3380CC4-5D6E-409C-BE32-E72D297353CC}">
                  <c16:uniqueId val="{00000020-4461-45C8-BCCE-12A79B39CE8A}"/>
                </c:ext>
              </c:extLst>
            </c:dLbl>
            <c:dLbl>
              <c:idx val="27"/>
              <c:delete val="1"/>
              <c:extLst>
                <c:ext xmlns:c15="http://schemas.microsoft.com/office/drawing/2012/chart" uri="{CE6537A1-D6FC-4f65-9D91-7224C49458BB}"/>
                <c:ext xmlns:c16="http://schemas.microsoft.com/office/drawing/2014/chart" uri="{C3380CC4-5D6E-409C-BE32-E72D297353CC}">
                  <c16:uniqueId val="{00000023-4461-45C8-BCCE-12A79B39CE8A}"/>
                </c:ext>
              </c:extLst>
            </c:dLbl>
            <c:dLbl>
              <c:idx val="28"/>
              <c:delete val="1"/>
              <c:extLst>
                <c:ext xmlns:c15="http://schemas.microsoft.com/office/drawing/2012/chart" uri="{CE6537A1-D6FC-4f65-9D91-7224C49458BB}"/>
                <c:ext xmlns:c16="http://schemas.microsoft.com/office/drawing/2014/chart" uri="{C3380CC4-5D6E-409C-BE32-E72D297353CC}">
                  <c16:uniqueId val="{00000024-4461-45C8-BCCE-12A79B39CE8A}"/>
                </c:ext>
              </c:extLst>
            </c:dLbl>
            <c:dLbl>
              <c:idx val="29"/>
              <c:delete val="1"/>
              <c:extLst>
                <c:ext xmlns:c15="http://schemas.microsoft.com/office/drawing/2012/chart" uri="{CE6537A1-D6FC-4f65-9D91-7224C49458BB}"/>
                <c:ext xmlns:c16="http://schemas.microsoft.com/office/drawing/2014/chart" uri="{C3380CC4-5D6E-409C-BE32-E72D297353CC}">
                  <c16:uniqueId val="{00000026-4461-45C8-BCCE-12A79B39CE8A}"/>
                </c:ext>
              </c:extLst>
            </c:dLbl>
            <c:dLbl>
              <c:idx val="30"/>
              <c:delete val="1"/>
              <c:extLst>
                <c:ext xmlns:c15="http://schemas.microsoft.com/office/drawing/2012/chart" uri="{CE6537A1-D6FC-4f65-9D91-7224C49458BB}"/>
                <c:ext xmlns:c16="http://schemas.microsoft.com/office/drawing/2014/chart" uri="{C3380CC4-5D6E-409C-BE32-E72D297353CC}">
                  <c16:uniqueId val="{00000025-4461-45C8-BCCE-12A79B39CE8A}"/>
                </c:ext>
              </c:extLst>
            </c:dLbl>
            <c:dLbl>
              <c:idx val="31"/>
              <c:delete val="1"/>
              <c:extLst>
                <c:ext xmlns:c15="http://schemas.microsoft.com/office/drawing/2012/chart" uri="{CE6537A1-D6FC-4f65-9D91-7224C49458BB}"/>
                <c:ext xmlns:c16="http://schemas.microsoft.com/office/drawing/2014/chart" uri="{C3380CC4-5D6E-409C-BE32-E72D297353CC}">
                  <c16:uniqueId val="{00000028-4461-45C8-BCCE-12A79B39CE8A}"/>
                </c:ext>
              </c:extLst>
            </c:dLbl>
            <c:dLbl>
              <c:idx val="32"/>
              <c:delete val="1"/>
              <c:extLst>
                <c:ext xmlns:c15="http://schemas.microsoft.com/office/drawing/2012/chart" uri="{CE6537A1-D6FC-4f65-9D91-7224C49458BB}"/>
                <c:ext xmlns:c16="http://schemas.microsoft.com/office/drawing/2014/chart" uri="{C3380CC4-5D6E-409C-BE32-E72D297353CC}">
                  <c16:uniqueId val="{0000002A-4461-45C8-BCCE-12A79B39CE8A}"/>
                </c:ext>
              </c:extLst>
            </c:dLbl>
            <c:dLbl>
              <c:idx val="33"/>
              <c:delete val="1"/>
              <c:extLst>
                <c:ext xmlns:c15="http://schemas.microsoft.com/office/drawing/2012/chart" uri="{CE6537A1-D6FC-4f65-9D91-7224C49458BB}"/>
                <c:ext xmlns:c16="http://schemas.microsoft.com/office/drawing/2014/chart" uri="{C3380CC4-5D6E-409C-BE32-E72D297353CC}">
                  <c16:uniqueId val="{00000027-4461-45C8-BCCE-12A79B39CE8A}"/>
                </c:ext>
              </c:extLst>
            </c:dLbl>
            <c:dLbl>
              <c:idx val="34"/>
              <c:delete val="1"/>
              <c:extLst>
                <c:ext xmlns:c15="http://schemas.microsoft.com/office/drawing/2012/chart" uri="{CE6537A1-D6FC-4f65-9D91-7224C49458BB}"/>
                <c:ext xmlns:c16="http://schemas.microsoft.com/office/drawing/2014/chart" uri="{C3380CC4-5D6E-409C-BE32-E72D297353CC}">
                  <c16:uniqueId val="{00000029-4461-45C8-BCCE-12A79B39CE8A}"/>
                </c:ext>
              </c:extLst>
            </c:dLbl>
            <c:dLbl>
              <c:idx val="35"/>
              <c:delete val="1"/>
              <c:extLst>
                <c:ext xmlns:c15="http://schemas.microsoft.com/office/drawing/2012/chart" uri="{CE6537A1-D6FC-4f65-9D91-7224C49458BB}"/>
                <c:ext xmlns:c16="http://schemas.microsoft.com/office/drawing/2014/chart" uri="{C3380CC4-5D6E-409C-BE32-E72D297353CC}">
                  <c16:uniqueId val="{0000002C-4461-45C8-BCCE-12A79B39CE8A}"/>
                </c:ext>
              </c:extLst>
            </c:dLbl>
            <c:dLbl>
              <c:idx val="36"/>
              <c:delete val="1"/>
              <c:extLst>
                <c:ext xmlns:c15="http://schemas.microsoft.com/office/drawing/2012/chart" uri="{CE6537A1-D6FC-4f65-9D91-7224C49458BB}"/>
                <c:ext xmlns:c16="http://schemas.microsoft.com/office/drawing/2014/chart" uri="{C3380CC4-5D6E-409C-BE32-E72D297353CC}">
                  <c16:uniqueId val="{0000002B-4461-45C8-BCCE-12A79B39CE8A}"/>
                </c:ext>
              </c:extLst>
            </c:dLbl>
            <c:dLbl>
              <c:idx val="37"/>
              <c:delete val="1"/>
              <c:extLst>
                <c:ext xmlns:c15="http://schemas.microsoft.com/office/drawing/2012/chart" uri="{CE6537A1-D6FC-4f65-9D91-7224C49458BB}"/>
                <c:ext xmlns:c16="http://schemas.microsoft.com/office/drawing/2014/chart" uri="{C3380CC4-5D6E-409C-BE32-E72D297353CC}">
                  <c16:uniqueId val="{0000002E-4461-45C8-BCCE-12A79B39CE8A}"/>
                </c:ext>
              </c:extLst>
            </c:dLbl>
            <c:dLbl>
              <c:idx val="38"/>
              <c:delete val="1"/>
              <c:extLst>
                <c:ext xmlns:c15="http://schemas.microsoft.com/office/drawing/2012/chart" uri="{CE6537A1-D6FC-4f65-9D91-7224C49458BB}"/>
                <c:ext xmlns:c16="http://schemas.microsoft.com/office/drawing/2014/chart" uri="{C3380CC4-5D6E-409C-BE32-E72D297353CC}">
                  <c16:uniqueId val="{0000002D-4461-45C8-BCCE-12A79B39CE8A}"/>
                </c:ext>
              </c:extLst>
            </c:dLbl>
            <c:dLbl>
              <c:idx val="39"/>
              <c:delete val="1"/>
              <c:extLst>
                <c:ext xmlns:c15="http://schemas.microsoft.com/office/drawing/2012/chart" uri="{CE6537A1-D6FC-4f65-9D91-7224C49458BB}"/>
                <c:ext xmlns:c16="http://schemas.microsoft.com/office/drawing/2014/chart" uri="{C3380CC4-5D6E-409C-BE32-E72D297353CC}">
                  <c16:uniqueId val="{0000002F-4461-45C8-BCCE-12A79B39CE8A}"/>
                </c:ext>
              </c:extLst>
            </c:dLbl>
            <c:dLbl>
              <c:idx val="40"/>
              <c:delete val="1"/>
              <c:extLst>
                <c:ext xmlns:c15="http://schemas.microsoft.com/office/drawing/2012/chart" uri="{CE6537A1-D6FC-4f65-9D91-7224C49458BB}"/>
                <c:ext xmlns:c16="http://schemas.microsoft.com/office/drawing/2014/chart" uri="{C3380CC4-5D6E-409C-BE32-E72D297353CC}">
                  <c16:uniqueId val="{00000008-4461-45C8-BCCE-12A79B39CE8A}"/>
                </c:ext>
              </c:extLst>
            </c:dLbl>
            <c:dLbl>
              <c:idx val="41"/>
              <c:delete val="1"/>
              <c:extLst>
                <c:ext xmlns:c15="http://schemas.microsoft.com/office/drawing/2012/chart" uri="{CE6537A1-D6FC-4f65-9D91-7224C49458BB}"/>
                <c:ext xmlns:c16="http://schemas.microsoft.com/office/drawing/2014/chart" uri="{C3380CC4-5D6E-409C-BE32-E72D297353CC}">
                  <c16:uniqueId val="{00000007-4461-45C8-BCCE-12A79B39CE8A}"/>
                </c:ext>
              </c:extLst>
            </c:dLbl>
            <c:dLbl>
              <c:idx val="42"/>
              <c:delete val="1"/>
              <c:extLst>
                <c:ext xmlns:c15="http://schemas.microsoft.com/office/drawing/2012/chart" uri="{CE6537A1-D6FC-4f65-9D91-7224C49458BB}"/>
                <c:ext xmlns:c16="http://schemas.microsoft.com/office/drawing/2014/chart" uri="{C3380CC4-5D6E-409C-BE32-E72D297353CC}">
                  <c16:uniqueId val="{00000030-4461-45C8-BCCE-12A79B39CE8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10.3'!$A$35:$A$78</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2023p</c:v>
                </c:pt>
              </c:strCache>
            </c:strRef>
          </c:cat>
          <c:val>
            <c:numRef>
              <c:f>'Figure 10.3'!$E$35:$E$78</c:f>
              <c:numCache>
                <c:formatCode>#,##0</c:formatCode>
                <c:ptCount val="44"/>
                <c:pt idx="0">
                  <c:v>9680</c:v>
                </c:pt>
                <c:pt idx="1">
                  <c:v>9750</c:v>
                </c:pt>
                <c:pt idx="2">
                  <c:v>9990</c:v>
                </c:pt>
                <c:pt idx="3">
                  <c:v>9930</c:v>
                </c:pt>
                <c:pt idx="4">
                  <c:v>10010</c:v>
                </c:pt>
                <c:pt idx="5">
                  <c:v>10390</c:v>
                </c:pt>
                <c:pt idx="6">
                  <c:v>10360</c:v>
                </c:pt>
                <c:pt idx="7">
                  <c:v>10410</c:v>
                </c:pt>
                <c:pt idx="8">
                  <c:v>10450</c:v>
                </c:pt>
                <c:pt idx="9">
                  <c:v>10310</c:v>
                </c:pt>
                <c:pt idx="10">
                  <c:v>10690</c:v>
                </c:pt>
                <c:pt idx="11">
                  <c:v>10860</c:v>
                </c:pt>
                <c:pt idx="12">
                  <c:v>10960</c:v>
                </c:pt>
                <c:pt idx="13">
                  <c:v>10990</c:v>
                </c:pt>
                <c:pt idx="14">
                  <c:v>10890</c:v>
                </c:pt>
                <c:pt idx="15">
                  <c:v>11050</c:v>
                </c:pt>
                <c:pt idx="16">
                  <c:v>11210</c:v>
                </c:pt>
                <c:pt idx="17">
                  <c:v>11500</c:v>
                </c:pt>
                <c:pt idx="18">
                  <c:v>11810</c:v>
                </c:pt>
                <c:pt idx="19">
                  <c:v>12200</c:v>
                </c:pt>
                <c:pt idx="20">
                  <c:v>12380</c:v>
                </c:pt>
                <c:pt idx="21">
                  <c:v>12420</c:v>
                </c:pt>
                <c:pt idx="22">
                  <c:v>12660</c:v>
                </c:pt>
                <c:pt idx="23">
                  <c:v>12570</c:v>
                </c:pt>
                <c:pt idx="24">
                  <c:v>12580</c:v>
                </c:pt>
                <c:pt idx="25">
                  <c:v>12620</c:v>
                </c:pt>
                <c:pt idx="26">
                  <c:v>12750</c:v>
                </c:pt>
                <c:pt idx="27">
                  <c:v>13280</c:v>
                </c:pt>
                <c:pt idx="28">
                  <c:v>13790</c:v>
                </c:pt>
                <c:pt idx="29">
                  <c:v>14180</c:v>
                </c:pt>
                <c:pt idx="30">
                  <c:v>14090</c:v>
                </c:pt>
                <c:pt idx="31">
                  <c:v>14120</c:v>
                </c:pt>
                <c:pt idx="32">
                  <c:v>13830</c:v>
                </c:pt>
                <c:pt idx="33">
                  <c:v>13940</c:v>
                </c:pt>
                <c:pt idx="34">
                  <c:v>13940</c:v>
                </c:pt>
                <c:pt idx="35">
                  <c:v>13590</c:v>
                </c:pt>
                <c:pt idx="36">
                  <c:v>13450</c:v>
                </c:pt>
                <c:pt idx="37">
                  <c:v>13300</c:v>
                </c:pt>
                <c:pt idx="38">
                  <c:v>13240</c:v>
                </c:pt>
                <c:pt idx="39">
                  <c:v>13250</c:v>
                </c:pt>
                <c:pt idx="40">
                  <c:v>12880</c:v>
                </c:pt>
                <c:pt idx="41">
                  <c:v>13130</c:v>
                </c:pt>
                <c:pt idx="42">
                  <c:v>13220</c:v>
                </c:pt>
                <c:pt idx="43">
                  <c:v>13060</c:v>
                </c:pt>
              </c:numCache>
            </c:numRef>
          </c:val>
          <c:smooth val="0"/>
          <c:extLst>
            <c:ext xmlns:c16="http://schemas.microsoft.com/office/drawing/2014/chart" uri="{C3380CC4-5D6E-409C-BE32-E72D297353CC}">
              <c16:uniqueId val="{00000003-33F6-42E8-AC3F-F808FB8D4D2B}"/>
            </c:ext>
          </c:extLst>
        </c:ser>
        <c:dLbls>
          <c:showLegendKey val="0"/>
          <c:showVal val="0"/>
          <c:showCatName val="0"/>
          <c:showSerName val="0"/>
          <c:showPercent val="0"/>
          <c:showBubbleSize val="0"/>
        </c:dLbls>
        <c:smooth val="0"/>
        <c:axId val="38830080"/>
        <c:axId val="38832768"/>
      </c:lineChart>
      <c:dateAx>
        <c:axId val="3883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rtl="0">
              <a:defRPr/>
            </a:pPr>
            <a:endParaRPr lang="fr-FR"/>
          </a:p>
        </c:txPr>
        <c:crossAx val="38832768"/>
        <c:crosses val="autoZero"/>
        <c:auto val="0"/>
        <c:lblOffset val="100"/>
        <c:baseTimeUnit val="days"/>
        <c:majorUnit val="4"/>
        <c:minorUnit val="1"/>
      </c:dateAx>
      <c:valAx>
        <c:axId val="38832768"/>
        <c:scaling>
          <c:orientation val="minMax"/>
          <c:max val="15000"/>
          <c:min val="2000"/>
        </c:scaling>
        <c:delete val="0"/>
        <c:axPos val="l"/>
        <c:majorGridlines>
          <c:spPr>
            <a:ln w="3175">
              <a:solidFill>
                <a:srgbClr val="969696"/>
              </a:solidFill>
              <a:prstDash val="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95360787530914293"/>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331A-48E0-8BBE-9E915E0C0702}"/>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331A-48E0-8BBE-9E915E0C0702}"/>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5-331A-48E0-8BBE-9E915E0C0702}"/>
              </c:ext>
            </c:extLst>
          </c:dPt>
          <c:dPt>
            <c:idx val="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7-331A-48E0-8BBE-9E915E0C0702}"/>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9-331A-48E0-8BBE-9E915E0C0702}"/>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331A-48E0-8BBE-9E915E0C0702}"/>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331A-48E0-8BBE-9E915E0C0702}"/>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331A-48E0-8BBE-9E915E0C0702}"/>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331A-48E0-8BBE-9E915E0C0702}"/>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331A-48E0-8BBE-9E915E0C0702}"/>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331A-48E0-8BBE-9E915E0C0702}"/>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331A-48E0-8BBE-9E915E0C0702}"/>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331A-48E0-8BBE-9E915E0C0702}"/>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331A-48E0-8BBE-9E915E0C070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10.4 '!$A$32:$A$38</c:f>
              <c:strCache>
                <c:ptCount val="7"/>
                <c:pt idx="0">
                  <c:v>Espagne</c:v>
                </c:pt>
                <c:pt idx="1">
                  <c:v>Italie</c:v>
                </c:pt>
                <c:pt idx="2">
                  <c:v>Moyenne OCDE</c:v>
                </c:pt>
                <c:pt idx="3">
                  <c:v>Finlande</c:v>
                </c:pt>
                <c:pt idx="4">
                  <c:v>France</c:v>
                </c:pt>
                <c:pt idx="5">
                  <c:v>Allemagne</c:v>
                </c:pt>
                <c:pt idx="6">
                  <c:v>Norvège</c:v>
                </c:pt>
              </c:strCache>
            </c:strRef>
          </c:cat>
          <c:val>
            <c:numRef>
              <c:f>'Figure 10.4 '!$B$32:$B$38</c:f>
              <c:numCache>
                <c:formatCode>#\ ##0_ ;\-#\ ##0\ </c:formatCode>
                <c:ptCount val="7"/>
                <c:pt idx="0">
                  <c:v>12430</c:v>
                </c:pt>
                <c:pt idx="1">
                  <c:v>12760</c:v>
                </c:pt>
                <c:pt idx="2">
                  <c:v>14210</c:v>
                </c:pt>
                <c:pt idx="3">
                  <c:v>14720</c:v>
                </c:pt>
                <c:pt idx="4">
                  <c:v>14800</c:v>
                </c:pt>
                <c:pt idx="5">
                  <c:v>17160</c:v>
                </c:pt>
                <c:pt idx="6">
                  <c:v>20640</c:v>
                </c:pt>
              </c:numCache>
            </c:numRef>
          </c:val>
          <c:extLst>
            <c:ext xmlns:c16="http://schemas.microsoft.com/office/drawing/2014/chart" uri="{C3380CC4-5D6E-409C-BE32-E72D297353CC}">
              <c16:uniqueId val="{0000001C-331A-48E0-8BBE-9E915E0C0702}"/>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95360787530914293"/>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E-D485-420D-9BAD-71E26805D3DD}"/>
              </c:ext>
            </c:extLst>
          </c:dPt>
          <c:dPt>
            <c:idx val="1"/>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20-D485-420D-9BAD-71E26805D3DD}"/>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22-D485-420D-9BAD-71E26805D3DD}"/>
              </c:ext>
            </c:extLst>
          </c:dPt>
          <c:dPt>
            <c:idx val="3"/>
            <c:invertIfNegative val="0"/>
            <c:bubble3D val="0"/>
            <c:spPr>
              <a:solidFill>
                <a:schemeClr val="accent3"/>
              </a:solidFill>
              <a:ln w="12700">
                <a:noFill/>
                <a:prstDash val="solid"/>
              </a:ln>
            </c:spPr>
            <c:extLst>
              <c:ext xmlns:c16="http://schemas.microsoft.com/office/drawing/2014/chart" uri="{C3380CC4-5D6E-409C-BE32-E72D297353CC}">
                <c16:uniqueId val="{00000024-D485-420D-9BAD-71E26805D3DD}"/>
              </c:ext>
            </c:extLst>
          </c:dPt>
          <c:dPt>
            <c:idx val="4"/>
            <c:invertIfNegative val="0"/>
            <c:bubble3D val="0"/>
            <c:spPr>
              <a:solidFill>
                <a:schemeClr val="accent3"/>
              </a:solidFill>
              <a:ln w="12700">
                <a:noFill/>
                <a:prstDash val="solid"/>
              </a:ln>
            </c:spPr>
            <c:extLst>
              <c:ext xmlns:c16="http://schemas.microsoft.com/office/drawing/2014/chart" uri="{C3380CC4-5D6E-409C-BE32-E72D297353CC}">
                <c16:uniqueId val="{00000026-D485-420D-9BAD-71E26805D3DD}"/>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8-D485-420D-9BAD-71E26805D3DD}"/>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A-D485-420D-9BAD-71E26805D3DD}"/>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C-D485-420D-9BAD-71E26805D3DD}"/>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E-D485-420D-9BAD-71E26805D3DD}"/>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0-D485-420D-9BAD-71E26805D3DD}"/>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2-D485-420D-9BAD-71E26805D3DD}"/>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4-D485-420D-9BAD-71E26805D3DD}"/>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6-D485-420D-9BAD-71E26805D3DD}"/>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38-D485-420D-9BAD-71E26805D3D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10.5-web'!$A$32:$A$38</c:f>
              <c:strCache>
                <c:ptCount val="7"/>
                <c:pt idx="0">
                  <c:v>Espagne</c:v>
                </c:pt>
                <c:pt idx="1">
                  <c:v>France</c:v>
                </c:pt>
                <c:pt idx="2">
                  <c:v>Moyenne OCDE</c:v>
                </c:pt>
                <c:pt idx="3">
                  <c:v>Finlande</c:v>
                </c:pt>
                <c:pt idx="4">
                  <c:v>Allemagne</c:v>
                </c:pt>
                <c:pt idx="5">
                  <c:v>Italie</c:v>
                </c:pt>
                <c:pt idx="6">
                  <c:v>Norvège</c:v>
                </c:pt>
              </c:strCache>
            </c:strRef>
          </c:cat>
          <c:val>
            <c:numRef>
              <c:f>'Figure 10.5-web'!$B$32:$B$38</c:f>
              <c:numCache>
                <c:formatCode>#\ ##0_ ;\-#\ ##0\ </c:formatCode>
                <c:ptCount val="7"/>
                <c:pt idx="0">
                  <c:v>10180</c:v>
                </c:pt>
                <c:pt idx="1">
                  <c:v>10550</c:v>
                </c:pt>
                <c:pt idx="2">
                  <c:v>11900</c:v>
                </c:pt>
                <c:pt idx="3">
                  <c:v>12070</c:v>
                </c:pt>
                <c:pt idx="4">
                  <c:v>12830</c:v>
                </c:pt>
                <c:pt idx="5">
                  <c:v>13800</c:v>
                </c:pt>
                <c:pt idx="6">
                  <c:v>18040</c:v>
                </c:pt>
              </c:numCache>
            </c:numRef>
          </c:val>
          <c:extLst>
            <c:ext xmlns:c16="http://schemas.microsoft.com/office/drawing/2014/chart" uri="{C3380CC4-5D6E-409C-BE32-E72D297353CC}">
              <c16:uniqueId val="{00000039-D485-420D-9BAD-71E26805D3DD}"/>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95360787530914293"/>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06CE-439D-944C-3B47E7EFB0A7}"/>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06CE-439D-944C-3B47E7EFB0A7}"/>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11-06CE-439D-944C-3B47E7EFB0A7}"/>
              </c:ext>
            </c:extLst>
          </c:dPt>
          <c:dPt>
            <c:idx val="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06CE-439D-944C-3B47E7EFB0A7}"/>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15-06CE-439D-944C-3B47E7EFB0A7}"/>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06CE-439D-944C-3B47E7EFB0A7}"/>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06CE-439D-944C-3B47E7EFB0A7}"/>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06CE-439D-944C-3B47E7EFB0A7}"/>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D-06CE-439D-944C-3B47E7EFB0A7}"/>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F-06CE-439D-944C-3B47E7EFB0A7}"/>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1-06CE-439D-944C-3B47E7EFB0A7}"/>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3-06CE-439D-944C-3B47E7EFB0A7}"/>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5-06CE-439D-944C-3B47E7EFB0A7}"/>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7-06CE-439D-944C-3B47E7EFB0A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10.6-web'!$A$31:$A$37</c:f>
              <c:strCache>
                <c:ptCount val="7"/>
                <c:pt idx="0">
                  <c:v>Italie</c:v>
                </c:pt>
                <c:pt idx="1">
                  <c:v>Espagne</c:v>
                </c:pt>
                <c:pt idx="2">
                  <c:v>Moyenne OCDE</c:v>
                </c:pt>
                <c:pt idx="3">
                  <c:v>Finlande</c:v>
                </c:pt>
                <c:pt idx="4">
                  <c:v>France</c:v>
                </c:pt>
                <c:pt idx="5">
                  <c:v>Allemagne</c:v>
                </c:pt>
                <c:pt idx="6">
                  <c:v>Norvège</c:v>
                </c:pt>
              </c:strCache>
            </c:strRef>
          </c:cat>
          <c:val>
            <c:numRef>
              <c:f>'Figure 10.6-web'!$B$31:$B$37</c:f>
              <c:numCache>
                <c:formatCode>#\ ##0_ ;\-#\ ##0\ </c:formatCode>
                <c:ptCount val="7"/>
                <c:pt idx="0">
                  <c:v>11740</c:v>
                </c:pt>
                <c:pt idx="1">
                  <c:v>12540</c:v>
                </c:pt>
                <c:pt idx="2">
                  <c:v>13320</c:v>
                </c:pt>
                <c:pt idx="3">
                  <c:v>13960</c:v>
                </c:pt>
                <c:pt idx="4">
                  <c:v>15110</c:v>
                </c:pt>
                <c:pt idx="5">
                  <c:v>17080</c:v>
                </c:pt>
                <c:pt idx="6">
                  <c:v>19830</c:v>
                </c:pt>
              </c:numCache>
            </c:numRef>
          </c:val>
          <c:extLst>
            <c:ext xmlns:c16="http://schemas.microsoft.com/office/drawing/2014/chart" uri="{C3380CC4-5D6E-409C-BE32-E72D297353CC}">
              <c16:uniqueId val="{00000028-06CE-439D-944C-3B47E7EFB0A7}"/>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95360787530914293"/>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DD19-49ED-AABC-553D91D61FE0}"/>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DD19-49ED-AABC-553D91D61FE0}"/>
              </c:ext>
            </c:extLst>
          </c:dPt>
          <c:dPt>
            <c:idx val="2"/>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11-DD19-49ED-AABC-553D91D61FE0}"/>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13-DD19-49ED-AABC-553D91D61FE0}"/>
              </c:ext>
            </c:extLst>
          </c:dPt>
          <c:dPt>
            <c:idx val="4"/>
            <c:invertIfNegative val="0"/>
            <c:bubble3D val="0"/>
            <c:spPr>
              <a:solidFill>
                <a:schemeClr val="accent3"/>
              </a:solidFill>
              <a:ln w="12700">
                <a:noFill/>
                <a:prstDash val="solid"/>
              </a:ln>
            </c:spPr>
            <c:extLst>
              <c:ext xmlns:c16="http://schemas.microsoft.com/office/drawing/2014/chart" uri="{C3380CC4-5D6E-409C-BE32-E72D297353CC}">
                <c16:uniqueId val="{00000015-DD19-49ED-AABC-553D91D61FE0}"/>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DD19-49ED-AABC-553D91D61FE0}"/>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DD19-49ED-AABC-553D91D61FE0}"/>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DD19-49ED-AABC-553D91D61FE0}"/>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D-DD19-49ED-AABC-553D91D61FE0}"/>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F-DD19-49ED-AABC-553D91D61FE0}"/>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1-DD19-49ED-AABC-553D91D61FE0}"/>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3-DD19-49ED-AABC-553D91D61FE0}"/>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5-DD19-49ED-AABC-553D91D61FE0}"/>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7-DD19-49ED-AABC-553D91D61FE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10.7-web'!$A$31:$A$37</c:f>
              <c:strCache>
                <c:ptCount val="7"/>
                <c:pt idx="0">
                  <c:v>Italie</c:v>
                </c:pt>
                <c:pt idx="1">
                  <c:v>Espagne</c:v>
                </c:pt>
                <c:pt idx="2">
                  <c:v>France</c:v>
                </c:pt>
                <c:pt idx="3">
                  <c:v>Moyenne OCDE</c:v>
                </c:pt>
                <c:pt idx="4">
                  <c:v>Allemagne</c:v>
                </c:pt>
                <c:pt idx="5">
                  <c:v>Norvège</c:v>
                </c:pt>
                <c:pt idx="6">
                  <c:v>Finlande</c:v>
                </c:pt>
              </c:strCache>
            </c:strRef>
          </c:cat>
          <c:val>
            <c:numRef>
              <c:f>'Figure 10.7-web'!$B$31:$B$37</c:f>
              <c:numCache>
                <c:formatCode>#\ ##0_ ;\-#\ ##0\ </c:formatCode>
                <c:ptCount val="7"/>
                <c:pt idx="0">
                  <c:v>10960</c:v>
                </c:pt>
                <c:pt idx="1">
                  <c:v>12040</c:v>
                </c:pt>
                <c:pt idx="2">
                  <c:v>13230</c:v>
                </c:pt>
                <c:pt idx="3">
                  <c:v>13530</c:v>
                </c:pt>
                <c:pt idx="4">
                  <c:v>15310</c:v>
                </c:pt>
                <c:pt idx="5">
                  <c:v>18040</c:v>
                </c:pt>
                <c:pt idx="6">
                  <c:v>19000</c:v>
                </c:pt>
              </c:numCache>
            </c:numRef>
          </c:val>
          <c:extLst>
            <c:ext xmlns:c16="http://schemas.microsoft.com/office/drawing/2014/chart" uri="{C3380CC4-5D6E-409C-BE32-E72D297353CC}">
              <c16:uniqueId val="{00000028-DD19-49ED-AABC-553D91D61FE0}"/>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1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87152291853951025"/>
          <c:h val="0.87025726796083669"/>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B122-40B7-9CE1-AA0F1A2A5435}"/>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B122-40B7-9CE1-AA0F1A2A5435}"/>
              </c:ext>
            </c:extLst>
          </c:dPt>
          <c:dPt>
            <c:idx val="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B122-40B7-9CE1-AA0F1A2A5435}"/>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13-B122-40B7-9CE1-AA0F1A2A5435}"/>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15-B122-40B7-9CE1-AA0F1A2A5435}"/>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B122-40B7-9CE1-AA0F1A2A5435}"/>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B122-40B7-9CE1-AA0F1A2A5435}"/>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B122-40B7-9CE1-AA0F1A2A5435}"/>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D-B122-40B7-9CE1-AA0F1A2A5435}"/>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F-B122-40B7-9CE1-AA0F1A2A5435}"/>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1-B122-40B7-9CE1-AA0F1A2A5435}"/>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3-B122-40B7-9CE1-AA0F1A2A5435}"/>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5-B122-40B7-9CE1-AA0F1A2A5435}"/>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7-B122-40B7-9CE1-AA0F1A2A543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10.8-web'!$A$31:$A$37</c:f>
              <c:strCache>
                <c:ptCount val="7"/>
                <c:pt idx="0">
                  <c:v>Finlande</c:v>
                </c:pt>
                <c:pt idx="1">
                  <c:v>Italie</c:v>
                </c:pt>
                <c:pt idx="2">
                  <c:v>Espagne</c:v>
                </c:pt>
                <c:pt idx="3">
                  <c:v>Moyenne OCDE</c:v>
                </c:pt>
                <c:pt idx="4">
                  <c:v>France</c:v>
                </c:pt>
                <c:pt idx="5">
                  <c:v>Allemagne</c:v>
                </c:pt>
                <c:pt idx="6">
                  <c:v>Norvège</c:v>
                </c:pt>
              </c:strCache>
            </c:strRef>
          </c:cat>
          <c:val>
            <c:numRef>
              <c:f>'Figure 10.8-web'!$B$31:$B$37</c:f>
              <c:numCache>
                <c:formatCode>#\ ##0_ ;\-#\ ##0\ </c:formatCode>
                <c:ptCount val="7"/>
                <c:pt idx="0">
                  <c:v>11300</c:v>
                </c:pt>
                <c:pt idx="1">
                  <c:v>12200</c:v>
                </c:pt>
                <c:pt idx="2">
                  <c:v>13040</c:v>
                </c:pt>
                <c:pt idx="3">
                  <c:v>13720</c:v>
                </c:pt>
                <c:pt idx="4">
                  <c:v>17700</c:v>
                </c:pt>
                <c:pt idx="5">
                  <c:v>20220</c:v>
                </c:pt>
                <c:pt idx="6">
                  <c:v>21290</c:v>
                </c:pt>
              </c:numCache>
            </c:numRef>
          </c:val>
          <c:extLst>
            <c:ext xmlns:c16="http://schemas.microsoft.com/office/drawing/2014/chart" uri="{C3380CC4-5D6E-409C-BE32-E72D297353CC}">
              <c16:uniqueId val="{00000028-B122-40B7-9CE1-AA0F1A2A5435}"/>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2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347644515473"/>
          <c:y val="2.2531320182915281E-2"/>
          <c:w val="0.87152291853951025"/>
          <c:h val="0.87921603257536729"/>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9-5C66-4CFE-9B5D-0A13376B403C}"/>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5C66-4CFE-9B5D-0A13376B403C}"/>
              </c:ext>
            </c:extLst>
          </c:dPt>
          <c:dPt>
            <c:idx val="2"/>
            <c:invertIfNegative val="0"/>
            <c:bubble3D val="0"/>
            <c:spPr>
              <a:solidFill>
                <a:schemeClr val="accent3"/>
              </a:solidFill>
              <a:ln w="12700">
                <a:noFill/>
                <a:prstDash val="solid"/>
              </a:ln>
            </c:spPr>
            <c:extLst>
              <c:ext xmlns:c16="http://schemas.microsoft.com/office/drawing/2014/chart" uri="{C3380CC4-5D6E-409C-BE32-E72D297353CC}">
                <c16:uniqueId val="{0000000D-5C66-4CFE-9B5D-0A13376B403C}"/>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F-5C66-4CFE-9B5D-0A13376B403C}"/>
              </c:ext>
            </c:extLst>
          </c:dPt>
          <c:dPt>
            <c:idx val="4"/>
            <c:invertIfNegative val="0"/>
            <c:bubble3D val="0"/>
            <c:spPr>
              <a:solidFill>
                <a:schemeClr val="accent2"/>
              </a:solidFill>
              <a:ln w="12700">
                <a:noFill/>
                <a:prstDash val="solid"/>
              </a:ln>
            </c:spPr>
            <c:extLst>
              <c:ext xmlns:c16="http://schemas.microsoft.com/office/drawing/2014/chart" uri="{C3380CC4-5D6E-409C-BE32-E72D297353CC}">
                <c16:uniqueId val="{00000011-5C66-4CFE-9B5D-0A13376B403C}"/>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5C66-4CFE-9B5D-0A13376B403C}"/>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5C66-4CFE-9B5D-0A13376B403C}"/>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5C66-4CFE-9B5D-0A13376B403C}"/>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5C66-4CFE-9B5D-0A13376B403C}"/>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5C66-4CFE-9B5D-0A13376B403C}"/>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D-5C66-4CFE-9B5D-0A13376B403C}"/>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F-5C66-4CFE-9B5D-0A13376B403C}"/>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1-5C66-4CFE-9B5D-0A13376B403C}"/>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23-5C66-4CFE-9B5D-0A13376B403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10.9-web '!$A$31:$A$37</c:f>
              <c:strCache>
                <c:ptCount val="7"/>
                <c:pt idx="0">
                  <c:v>Italie</c:v>
                </c:pt>
                <c:pt idx="1">
                  <c:v>Espagne</c:v>
                </c:pt>
                <c:pt idx="2">
                  <c:v>Finlande</c:v>
                </c:pt>
                <c:pt idx="3">
                  <c:v>France</c:v>
                </c:pt>
                <c:pt idx="4">
                  <c:v>Moyenne OCDE</c:v>
                </c:pt>
                <c:pt idx="5">
                  <c:v>Allemagne</c:v>
                </c:pt>
                <c:pt idx="6">
                  <c:v>Norvège</c:v>
                </c:pt>
              </c:strCache>
            </c:strRef>
          </c:cat>
          <c:val>
            <c:numRef>
              <c:f>'Figure 10.9-web '!$B$31:$B$37</c:f>
              <c:numCache>
                <c:formatCode>#\ ##0_ ;\-#\ ##0\ </c:formatCode>
                <c:ptCount val="7"/>
                <c:pt idx="0">
                  <c:v>13720</c:v>
                </c:pt>
                <c:pt idx="1">
                  <c:v>15650</c:v>
                </c:pt>
                <c:pt idx="2">
                  <c:v>20440</c:v>
                </c:pt>
                <c:pt idx="3">
                  <c:v>20460</c:v>
                </c:pt>
                <c:pt idx="4">
                  <c:v>20500</c:v>
                </c:pt>
                <c:pt idx="5">
                  <c:v>21960</c:v>
                </c:pt>
                <c:pt idx="6">
                  <c:v>26300</c:v>
                </c:pt>
              </c:numCache>
            </c:numRef>
          </c:val>
          <c:extLst>
            <c:ext xmlns:c16="http://schemas.microsoft.com/office/drawing/2014/chart" uri="{C3380CC4-5D6E-409C-BE32-E72D297353CC}">
              <c16:uniqueId val="{00000024-5C66-4CFE-9B5D-0A13376B403C}"/>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a:pPr>
            <a:endParaRPr lang="fr-FR"/>
          </a:p>
        </c:txPr>
        <c:crossAx val="43759104"/>
        <c:crosses val="autoZero"/>
        <c:auto val="1"/>
        <c:lblAlgn val="ctr"/>
        <c:lblOffset val="100"/>
        <c:tickLblSkip val="1"/>
        <c:tickMarkSkip val="1"/>
        <c:noMultiLvlLbl val="0"/>
      </c:catAx>
      <c:valAx>
        <c:axId val="43759104"/>
        <c:scaling>
          <c:orientation val="minMax"/>
          <c:max val="28000"/>
          <c:min val="0"/>
        </c:scaling>
        <c:delete val="1"/>
        <c:axPos val="b"/>
        <c:numFmt formatCode="#\ ##0_ ;\-#\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95" footer="0.49212598450000095"/>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0.75437</cdr:x>
      <cdr:y>0.94272</cdr:y>
    </cdr:from>
    <cdr:to>
      <cdr:x>1</cdr:x>
      <cdr:y>1</cdr:y>
    </cdr:to>
    <cdr:sp macro="" textlink="">
      <cdr:nvSpPr>
        <cdr:cNvPr id="2" name="ZoneTexte 1"/>
        <cdr:cNvSpPr txBox="1"/>
      </cdr:nvSpPr>
      <cdr:spPr>
        <a:xfrm xmlns:a="http://schemas.openxmlformats.org/drawingml/2006/main">
          <a:off x="4855845" y="3636646"/>
          <a:ext cx="1581150"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114298</xdr:colOff>
      <xdr:row>1</xdr:row>
      <xdr:rowOff>104773</xdr:rowOff>
    </xdr:from>
    <xdr:to>
      <xdr:col>9</xdr:col>
      <xdr:colOff>85724</xdr:colOff>
      <xdr:row>23</xdr:row>
      <xdr:rowOff>104775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0.75437</cdr:x>
      <cdr:y>0.94272</cdr:y>
    </cdr:from>
    <cdr:to>
      <cdr:x>1</cdr:x>
      <cdr:y>1</cdr:y>
    </cdr:to>
    <cdr:sp macro="" textlink="">
      <cdr:nvSpPr>
        <cdr:cNvPr id="2" name="ZoneTexte 1"/>
        <cdr:cNvSpPr txBox="1"/>
      </cdr:nvSpPr>
      <cdr:spPr>
        <a:xfrm xmlns:a="http://schemas.openxmlformats.org/drawingml/2006/main">
          <a:off x="4855845" y="3636646"/>
          <a:ext cx="1581150"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28574</xdr:colOff>
      <xdr:row>1</xdr:row>
      <xdr:rowOff>85723</xdr:rowOff>
    </xdr:from>
    <xdr:to>
      <xdr:col>9</xdr:col>
      <xdr:colOff>276225</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0.75437</cdr:x>
      <cdr:y>0.94272</cdr:y>
    </cdr:from>
    <cdr:to>
      <cdr:x>1</cdr:x>
      <cdr:y>1</cdr:y>
    </cdr:to>
    <cdr:sp macro="" textlink="">
      <cdr:nvSpPr>
        <cdr:cNvPr id="2" name="ZoneTexte 1"/>
        <cdr:cNvSpPr txBox="1"/>
      </cdr:nvSpPr>
      <cdr:spPr>
        <a:xfrm xmlns:a="http://schemas.openxmlformats.org/drawingml/2006/main">
          <a:off x="4855845" y="3636646"/>
          <a:ext cx="1581150"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285748</xdr:colOff>
      <xdr:row>1</xdr:row>
      <xdr:rowOff>76200</xdr:rowOff>
    </xdr:from>
    <xdr:to>
      <xdr:col>9</xdr:col>
      <xdr:colOff>390525</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0.75437</cdr:x>
      <cdr:y>0.94272</cdr:y>
    </cdr:from>
    <cdr:to>
      <cdr:x>1</cdr:x>
      <cdr:y>1</cdr:y>
    </cdr:to>
    <cdr:sp macro="" textlink="">
      <cdr:nvSpPr>
        <cdr:cNvPr id="2" name="ZoneTexte 1"/>
        <cdr:cNvSpPr txBox="1"/>
      </cdr:nvSpPr>
      <cdr:spPr>
        <a:xfrm xmlns:a="http://schemas.openxmlformats.org/drawingml/2006/main">
          <a:off x="4855845" y="3636646"/>
          <a:ext cx="1581150"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95249</xdr:colOff>
      <xdr:row>1</xdr:row>
      <xdr:rowOff>0</xdr:rowOff>
    </xdr:from>
    <xdr:to>
      <xdr:col>9</xdr:col>
      <xdr:colOff>361950</xdr:colOff>
      <xdr:row>23</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0.75437</cdr:x>
      <cdr:y>0.94272</cdr:y>
    </cdr:from>
    <cdr:to>
      <cdr:x>1</cdr:x>
      <cdr:y>1</cdr:y>
    </cdr:to>
    <cdr:sp macro="" textlink="">
      <cdr:nvSpPr>
        <cdr:cNvPr id="3" name="ZoneTexte 1"/>
        <cdr:cNvSpPr txBox="1"/>
      </cdr:nvSpPr>
      <cdr:spPr>
        <a:xfrm xmlns:a="http://schemas.openxmlformats.org/drawingml/2006/main">
          <a:off x="4855845" y="3636646"/>
          <a:ext cx="1581150"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20.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67951</xdr:rowOff>
    </xdr:from>
    <xdr:to>
      <xdr:col>7</xdr:col>
      <xdr:colOff>603515</xdr:colOff>
      <xdr:row>20</xdr:row>
      <xdr:rowOff>171451</xdr:rowOff>
    </xdr:to>
    <xdr:grpSp>
      <xdr:nvGrpSpPr>
        <xdr:cNvPr id="6" name="Groupe 5"/>
        <xdr:cNvGrpSpPr/>
      </xdr:nvGrpSpPr>
      <xdr:grpSpPr>
        <a:xfrm>
          <a:off x="0" y="267976"/>
          <a:ext cx="6775715" cy="3732525"/>
          <a:chOff x="19050" y="423887"/>
          <a:chExt cx="9422359" cy="3557563"/>
        </a:xfrm>
      </xdr:grpSpPr>
      <xdr:graphicFrame macro="">
        <xdr:nvGraphicFramePr>
          <xdr:cNvPr id="2" name="Graphique 1"/>
          <xdr:cNvGraphicFramePr>
            <a:graphicFrameLocks/>
          </xdr:cNvGraphicFramePr>
        </xdr:nvGraphicFramePr>
        <xdr:xfrm>
          <a:off x="19050" y="495300"/>
          <a:ext cx="8967227" cy="34861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186061" y="1992676"/>
            <a:ext cx="2137712" cy="393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solidFill>
                  <a:sysClr val="windowText" lastClr="000000"/>
                </a:solidFill>
                <a:latin typeface="Marianne" panose="02000000000000000000" pitchFamily="2" charset="0"/>
              </a:rPr>
              <a:t>Premier degré : 8 450</a:t>
            </a:r>
          </a:p>
          <a:p>
            <a:endParaRPr lang="en-US" sz="900" b="1">
              <a:solidFill>
                <a:sysClr val="windowText" lastClr="000000"/>
              </a:solidFill>
              <a:latin typeface="Marianne" panose="02000000000000000000" pitchFamily="2" charset="0"/>
            </a:endParaRPr>
          </a:p>
        </xdr:txBody>
      </xdr:sp>
      <xdr:sp macro="" textlink="">
        <xdr:nvSpPr>
          <xdr:cNvPr id="4" name="ZoneTexte 3"/>
          <xdr:cNvSpPr txBox="1"/>
        </xdr:nvSpPr>
        <xdr:spPr>
          <a:xfrm>
            <a:off x="2593238" y="955336"/>
            <a:ext cx="3031901" cy="352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00" b="1">
                <a:solidFill>
                  <a:sysClr val="windowText" lastClr="000000"/>
                </a:solidFill>
                <a:latin typeface="Marianne" panose="02000000000000000000" pitchFamily="2" charset="0"/>
              </a:rPr>
              <a:t>Second degré </a:t>
            </a:r>
            <a:r>
              <a:rPr lang="en-US" sz="900" b="1" strike="noStrike" baseline="30000">
                <a:solidFill>
                  <a:sysClr val="windowText" lastClr="000000"/>
                </a:solidFill>
                <a:latin typeface="Marianne" panose="02000000000000000000" pitchFamily="2" charset="0"/>
              </a:rPr>
              <a:t>1</a:t>
            </a:r>
            <a:r>
              <a:rPr lang="en-US" sz="900" b="1">
                <a:solidFill>
                  <a:sysClr val="windowText" lastClr="000000"/>
                </a:solidFill>
                <a:latin typeface="Marianne" panose="02000000000000000000" pitchFamily="2" charset="0"/>
              </a:rPr>
              <a:t> : 11 320</a:t>
            </a:r>
          </a:p>
          <a:p>
            <a:pPr algn="ctr"/>
            <a:endParaRPr lang="en-US" sz="900" b="1">
              <a:solidFill>
                <a:sysClr val="windowText" lastClr="000000"/>
              </a:solidFill>
              <a:latin typeface="Marianne" panose="02000000000000000000" pitchFamily="2" charset="0"/>
            </a:endParaRPr>
          </a:p>
        </xdr:txBody>
      </xdr:sp>
      <xdr:sp macro="" textlink="">
        <xdr:nvSpPr>
          <xdr:cNvPr id="5" name="ZoneTexte 4"/>
          <xdr:cNvSpPr txBox="1"/>
        </xdr:nvSpPr>
        <xdr:spPr>
          <a:xfrm>
            <a:off x="6319582" y="423887"/>
            <a:ext cx="3121827" cy="393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solidFill>
                  <a:sysClr val="windowText" lastClr="000000"/>
                </a:solidFill>
                <a:latin typeface="Marianne" panose="02000000000000000000" pitchFamily="2" charset="0"/>
              </a:rPr>
              <a:t>Supérieur </a:t>
            </a:r>
            <a:r>
              <a:rPr lang="en-US" sz="900" b="1" baseline="30000">
                <a:solidFill>
                  <a:sysClr val="windowText" lastClr="000000"/>
                </a:solidFill>
                <a:latin typeface="Marianne" panose="02000000000000000000" pitchFamily="2" charset="0"/>
              </a:rPr>
              <a:t>1</a:t>
            </a:r>
            <a:r>
              <a:rPr lang="en-US" sz="900" b="1" baseline="0">
                <a:solidFill>
                  <a:sysClr val="windowText" lastClr="000000"/>
                </a:solidFill>
                <a:latin typeface="Marianne" panose="02000000000000000000" pitchFamily="2" charset="0"/>
              </a:rPr>
              <a:t> </a:t>
            </a:r>
            <a:r>
              <a:rPr lang="en-US" sz="900" b="1">
                <a:solidFill>
                  <a:sysClr val="windowText" lastClr="000000"/>
                </a:solidFill>
                <a:latin typeface="Marianne" panose="02000000000000000000" pitchFamily="2" charset="0"/>
              </a:rPr>
              <a:t>: 13 060</a:t>
            </a:r>
          </a:p>
          <a:p>
            <a:endParaRPr lang="en-US" sz="900" b="1">
              <a:solidFill>
                <a:sysClr val="windowText" lastClr="000000"/>
              </a:solidFill>
              <a:latin typeface="Marianne" panose="02000000000000000000" pitchFamily="2"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0.7235</cdr:x>
      <cdr:y>0.92969</cdr:y>
    </cdr:from>
    <cdr:to>
      <cdr:x>0.99713</cdr:x>
      <cdr:y>1</cdr:y>
    </cdr:to>
    <cdr:sp macro="" textlink="">
      <cdr:nvSpPr>
        <cdr:cNvPr id="2" name="ZoneTexte 1"/>
        <cdr:cNvSpPr txBox="1"/>
      </cdr:nvSpPr>
      <cdr:spPr>
        <a:xfrm xmlns:a="http://schemas.openxmlformats.org/drawingml/2006/main">
          <a:off x="4810125" y="3438525"/>
          <a:ext cx="18192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b="0" i="1">
              <a:latin typeface="Marianne" panose="02000000000000000000" pitchFamily="2" charset="0"/>
            </a:rPr>
            <a:t>L’état de l’École 2024</a:t>
          </a:r>
          <a:r>
            <a:rPr lang="fr-FR" sz="800" b="0" i="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95247</xdr:colOff>
      <xdr:row>1</xdr:row>
      <xdr:rowOff>28573</xdr:rowOff>
    </xdr:from>
    <xdr:to>
      <xdr:col>8</xdr:col>
      <xdr:colOff>219075</xdr:colOff>
      <xdr:row>26</xdr:row>
      <xdr:rowOff>152399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485774</xdr:colOff>
      <xdr:row>24</xdr:row>
      <xdr:rowOff>9526</xdr:rowOff>
    </xdr:from>
    <xdr:to>
      <xdr:col>8</xdr:col>
      <xdr:colOff>142874</xdr:colOff>
      <xdr:row>25</xdr:row>
      <xdr:rowOff>28576</xdr:rowOff>
    </xdr:to>
    <xdr:sp macro="" textlink="">
      <xdr:nvSpPr>
        <xdr:cNvPr id="3" name="ZoneTexte 2"/>
        <xdr:cNvSpPr txBox="1"/>
      </xdr:nvSpPr>
      <xdr:spPr>
        <a:xfrm>
          <a:off x="6419849" y="4657726"/>
          <a:ext cx="5810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cs typeface="Arial" panose="020B0604020202020204" pitchFamily="34" charset="0"/>
            </a:rPr>
            <a:t>2023p</a:t>
          </a:r>
        </a:p>
      </xdr:txBody>
    </xdr:sp>
    <xdr:clientData/>
  </xdr:twoCellAnchor>
</xdr:wsDr>
</file>

<file path=xl/drawings/drawing6.xml><?xml version="1.0" encoding="utf-8"?>
<c:userShapes xmlns:c="http://schemas.openxmlformats.org/drawingml/2006/chart">
  <cdr:absSizeAnchor xmlns:cdr="http://schemas.openxmlformats.org/drawingml/2006/chartDrawing">
    <cdr:from>
      <cdr:x>0.52361</cdr:x>
      <cdr:y>0.43637</cdr:y>
    </cdr:from>
    <cdr:ext cx="685033" cy="180200"/>
    <cdr:sp macro="" textlink="">
      <cdr:nvSpPr>
        <cdr:cNvPr id="33805" name="Texte 5"/>
        <cdr:cNvSpPr txBox="1">
          <a:spLocks xmlns:a="http://schemas.openxmlformats.org/drawingml/2006/main" noChangeArrowheads="1"/>
        </cdr:cNvSpPr>
      </cdr:nvSpPr>
      <cdr:spPr bwMode="auto">
        <a:xfrm xmlns:a="http://schemas.openxmlformats.org/drawingml/2006/main">
          <a:off x="3436285" y="1806563"/>
          <a:ext cx="685033"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Marianne" panose="02000000000000000000" pitchFamily="2" charset="0"/>
              <a:cs typeface="Arial" panose="020B0604020202020204" pitchFamily="34" charset="0"/>
            </a:rPr>
            <a:t>Ensemble</a:t>
          </a:r>
        </a:p>
      </cdr:txBody>
    </cdr:sp>
  </cdr:absSizeAnchor>
  <cdr:absSizeAnchor xmlns:cdr="http://schemas.openxmlformats.org/drawingml/2006/chartDrawing">
    <cdr:from>
      <cdr:x>0.76905</cdr:x>
      <cdr:y>0.55992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5047033" y="2318086"/>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Premier degré</a:t>
          </a:r>
        </a:p>
      </cdr:txBody>
    </cdr:sp>
  </cdr:absSizeAnchor>
  <cdr:absSizeAnchor xmlns:cdr="http://schemas.openxmlformats.org/drawingml/2006/chartDrawing">
    <cdr:from>
      <cdr:x>0.69424</cdr:x>
      <cdr:y>0.28663</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4556114" y="1186639"/>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Second degré </a:t>
          </a:r>
          <a:r>
            <a:rPr lang="fr-FR" sz="900" b="1" i="0" u="none" strike="noStrike" baseline="30000">
              <a:solidFill>
                <a:srgbClr val="000000"/>
              </a:solidFill>
              <a:latin typeface="Marianne" panose="02000000000000000000" pitchFamily="2" charset="0"/>
              <a:cs typeface="Arial" panose="020B0604020202020204" pitchFamily="34" charset="0"/>
            </a:rPr>
            <a:t>1</a:t>
          </a:r>
        </a:p>
      </cdr:txBody>
    </cdr:sp>
  </cdr:absSizeAnchor>
  <cdr:absSizeAnchor xmlns:cdr="http://schemas.openxmlformats.org/drawingml/2006/chartDrawing">
    <cdr:from>
      <cdr:x>0.55723</cdr:x>
      <cdr:y>0.19258</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890474" y="940986"/>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Marianne" panose="02000000000000000000" pitchFamily="2" charset="0"/>
              <a:cs typeface="Arial" panose="020B0604020202020204" pitchFamily="34" charset="0"/>
            </a:rPr>
            <a:t>Supérieur </a:t>
          </a:r>
          <a:r>
            <a:rPr lang="fr-FR" sz="900" b="1" i="0" u="none" strike="noStrike" baseline="30000">
              <a:solidFill>
                <a:srgbClr val="000000"/>
              </a:solidFill>
              <a:latin typeface="Marianne" panose="02000000000000000000" pitchFamily="2" charset="0"/>
              <a:cs typeface="Arial" panose="020B0604020202020204" pitchFamily="34" charset="0"/>
            </a:rPr>
            <a:t>1</a:t>
          </a:r>
        </a:p>
      </cdr:txBody>
    </cdr:sp>
  </cdr:absSizeAnchor>
  <cdr:absSizeAnchor xmlns:cdr="http://schemas.openxmlformats.org/drawingml/2006/chartDrawing">
    <cdr:from>
      <cdr:x>0.92374</cdr:x>
      <cdr:y>0.35406</cdr:y>
    </cdr:from>
    <cdr:ext cx="0" cy="0"/>
    <cdr:sp macro="" textlink="">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0.9338</cdr:x>
      <cdr:y>0.49304</cdr:y>
    </cdr:from>
    <cdr:ext cx="371168" cy="202294"/>
    <cdr:sp macro="" textlink="">
      <cdr:nvSpPr>
        <cdr:cNvPr id="33818" name="Text Box 26"/>
        <cdr:cNvSpPr txBox="1">
          <a:spLocks xmlns:a="http://schemas.openxmlformats.org/drawingml/2006/main" noChangeArrowheads="1" noTextEdit="1"/>
        </cdr:cNvSpPr>
      </cdr:nvSpPr>
      <cdr:spPr bwMode="auto">
        <a:xfrm xmlns:a="http://schemas.openxmlformats.org/drawingml/2006/main">
          <a:off x="6126999" y="2057959"/>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0.74352</cdr:x>
      <cdr:y>0.94932</cdr:y>
    </cdr:from>
    <cdr:to>
      <cdr:x>0.99591</cdr:x>
      <cdr:y>1</cdr:y>
    </cdr:to>
    <cdr:sp macro="" textlink="">
      <cdr:nvSpPr>
        <cdr:cNvPr id="2" name="ZoneTexte 1"/>
        <cdr:cNvSpPr txBox="1"/>
      </cdr:nvSpPr>
      <cdr:spPr>
        <a:xfrm xmlns:a="http://schemas.openxmlformats.org/drawingml/2006/main">
          <a:off x="5191127" y="4638676"/>
          <a:ext cx="17621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20954</xdr:colOff>
      <xdr:row>1</xdr:row>
      <xdr:rowOff>95249</xdr:rowOff>
    </xdr:from>
    <xdr:to>
      <xdr:col>12</xdr:col>
      <xdr:colOff>666750</xdr:colOff>
      <xdr:row>24</xdr:row>
      <xdr:rowOff>49528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0.82494</cdr:x>
      <cdr:y>0.94288</cdr:y>
    </cdr:from>
    <cdr:to>
      <cdr:x>1</cdr:x>
      <cdr:y>1</cdr:y>
    </cdr:to>
    <cdr:sp macro="" textlink="">
      <cdr:nvSpPr>
        <cdr:cNvPr id="2" name="ZoneTexte 1"/>
        <cdr:cNvSpPr txBox="1"/>
      </cdr:nvSpPr>
      <cdr:spPr>
        <a:xfrm xmlns:a="http://schemas.openxmlformats.org/drawingml/2006/main">
          <a:off x="8303896" y="4088129"/>
          <a:ext cx="176212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59055</xdr:colOff>
      <xdr:row>1</xdr:row>
      <xdr:rowOff>49529</xdr:rowOff>
    </xdr:from>
    <xdr:to>
      <xdr:col>9</xdr:col>
      <xdr:colOff>742950</xdr:colOff>
      <xdr:row>24</xdr:row>
      <xdr:rowOff>40004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 val="gestion"/>
      <sheetName val="saisie_arb SR extrait ajout"/>
      <sheetName val="eff"/>
      <sheetName val="pib"/>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ducation.gouv.fr/EtatEcole20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85546875" style="1" customWidth="1"/>
    <col min="10" max="16384" width="11.42578125" style="1"/>
  </cols>
  <sheetData>
    <row r="1" spans="1:26" ht="15.75">
      <c r="A1" s="33" t="s">
        <v>54</v>
      </c>
    </row>
    <row r="3" spans="1:26">
      <c r="B3" s="1" t="s">
        <v>35</v>
      </c>
      <c r="D3" s="1" t="s">
        <v>40</v>
      </c>
      <c r="F3" s="1" t="s">
        <v>41</v>
      </c>
    </row>
    <row r="4" spans="1:26" ht="48" customHeight="1">
      <c r="B4" s="7" t="s">
        <v>2</v>
      </c>
      <c r="C4" s="4"/>
      <c r="D4" s="7" t="s">
        <v>3</v>
      </c>
      <c r="E4" s="4"/>
      <c r="F4" s="7" t="s">
        <v>4</v>
      </c>
      <c r="G4" s="4"/>
      <c r="H4" s="3" t="s">
        <v>0</v>
      </c>
      <c r="I4" s="3"/>
      <c r="J4"/>
      <c r="L4" s="7" t="s">
        <v>55</v>
      </c>
      <c r="M4" s="4"/>
      <c r="N4" s="7" t="s">
        <v>56</v>
      </c>
      <c r="O4" s="4"/>
      <c r="P4" s="7" t="s">
        <v>57</v>
      </c>
      <c r="Q4" s="4"/>
      <c r="R4"/>
      <c r="S4"/>
      <c r="T4" s="7" t="s">
        <v>55</v>
      </c>
      <c r="U4" s="4"/>
      <c r="V4" s="7" t="s">
        <v>58</v>
      </c>
      <c r="W4" s="4"/>
      <c r="X4" s="7" t="s">
        <v>59</v>
      </c>
      <c r="Y4" s="4"/>
      <c r="Z4"/>
    </row>
    <row r="5" spans="1:26" ht="23.25" customHeight="1">
      <c r="B5" s="34" t="s">
        <v>1</v>
      </c>
      <c r="C5" s="35" t="s">
        <v>47</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47</v>
      </c>
      <c r="N5" s="15" t="str">
        <f>L5</f>
        <v>(prix courants en euros)</v>
      </c>
      <c r="O5" s="16" t="str">
        <f>M5</f>
        <v>(prix 2012 en euros)</v>
      </c>
      <c r="P5" s="15" t="str">
        <f>L5</f>
        <v>(prix courants en euros)</v>
      </c>
      <c r="Q5" s="16" t="str">
        <f>M5</f>
        <v>(prix 2012 en euros)</v>
      </c>
      <c r="R5"/>
      <c r="S5"/>
      <c r="T5" s="34" t="s">
        <v>1</v>
      </c>
      <c r="U5" s="35" t="s">
        <v>47</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43</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44</v>
      </c>
      <c r="AA30" s="53" t="s">
        <v>45</v>
      </c>
    </row>
    <row r="31" spans="1:27">
      <c r="A31" s="14" t="s">
        <v>36</v>
      </c>
      <c r="B31" s="9"/>
      <c r="C31" s="8"/>
      <c r="D31" s="10"/>
      <c r="E31" s="8"/>
      <c r="F31" s="8"/>
      <c r="G31" s="8"/>
      <c r="H31" s="61">
        <v>1771978</v>
      </c>
      <c r="I31" s="60">
        <v>1980391</v>
      </c>
      <c r="J31" s="22"/>
      <c r="K31" s="14" t="s">
        <v>36</v>
      </c>
      <c r="L31" s="11">
        <v>4864.3999999999996</v>
      </c>
      <c r="M31" s="6">
        <f t="shared" si="3"/>
        <v>5437</v>
      </c>
      <c r="N31" s="12">
        <v>4499.7</v>
      </c>
      <c r="O31" s="6">
        <f t="shared" si="4"/>
        <v>5029</v>
      </c>
      <c r="P31" s="13">
        <v>4968.7</v>
      </c>
      <c r="Q31" s="6">
        <f t="shared" si="5"/>
        <v>5553</v>
      </c>
      <c r="R31" s="22"/>
      <c r="S31" s="14" t="s">
        <v>36</v>
      </c>
      <c r="T31" s="45"/>
      <c r="U31" s="45"/>
      <c r="V31" s="45"/>
      <c r="W31" s="45"/>
      <c r="X31" s="45"/>
      <c r="Y31" s="45"/>
    </row>
    <row r="32" spans="1:27">
      <c r="A32" s="14" t="s">
        <v>37</v>
      </c>
      <c r="B32" s="9"/>
      <c r="C32" s="8"/>
      <c r="D32" s="10"/>
      <c r="E32" s="8"/>
      <c r="F32" s="8"/>
      <c r="G32" s="8"/>
      <c r="H32" s="61">
        <v>1853267</v>
      </c>
      <c r="I32" s="60">
        <v>2027425</v>
      </c>
      <c r="J32" s="22"/>
      <c r="K32" s="14" t="s">
        <v>37</v>
      </c>
      <c r="L32" s="11">
        <v>4989.6000000000004</v>
      </c>
      <c r="M32" s="6">
        <f t="shared" si="3"/>
        <v>5458</v>
      </c>
      <c r="N32" s="12">
        <v>4657.7</v>
      </c>
      <c r="O32" s="6">
        <f t="shared" si="4"/>
        <v>5095</v>
      </c>
      <c r="P32" s="13">
        <v>5065.3999999999996</v>
      </c>
      <c r="Q32" s="6">
        <f t="shared" si="5"/>
        <v>5541</v>
      </c>
      <c r="R32" s="22"/>
      <c r="S32" s="14" t="s">
        <v>37</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38</v>
      </c>
      <c r="B33" s="39"/>
      <c r="C33" s="39"/>
      <c r="D33" s="39"/>
      <c r="E33" s="39"/>
      <c r="F33" s="39"/>
      <c r="G33" s="39"/>
      <c r="H33" s="61">
        <v>1945670</v>
      </c>
      <c r="I33" s="60">
        <v>2075302</v>
      </c>
      <c r="J33" s="22"/>
      <c r="K33" s="14" t="s">
        <v>38</v>
      </c>
      <c r="L33" s="39"/>
      <c r="M33" s="39"/>
      <c r="N33" s="39"/>
      <c r="O33" s="39"/>
      <c r="P33" s="39"/>
      <c r="Q33" s="39"/>
      <c r="R33" s="22"/>
      <c r="S33" s="14" t="s">
        <v>38</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39</v>
      </c>
      <c r="B34" s="39"/>
      <c r="C34" s="39"/>
      <c r="D34" s="39"/>
      <c r="E34" s="39"/>
      <c r="F34" s="39"/>
      <c r="G34" s="39"/>
      <c r="H34" s="61">
        <v>1995850</v>
      </c>
      <c r="I34" s="60">
        <v>2079355</v>
      </c>
      <c r="K34" s="14" t="s">
        <v>39</v>
      </c>
      <c r="L34" s="48" t="s">
        <v>30</v>
      </c>
      <c r="M34" s="47"/>
      <c r="N34" s="47"/>
      <c r="O34" s="47"/>
      <c r="P34" s="47"/>
      <c r="Q34" s="47"/>
      <c r="S34" s="14" t="s">
        <v>39</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42</v>
      </c>
      <c r="B35" s="46"/>
      <c r="C35" s="46"/>
      <c r="D35" s="47"/>
      <c r="E35" s="47"/>
      <c r="F35" s="47"/>
      <c r="G35" s="47"/>
      <c r="H35" s="61">
        <v>1939017</v>
      </c>
      <c r="I35" s="60">
        <v>2018194</v>
      </c>
      <c r="K35" s="14" t="s">
        <v>42</v>
      </c>
      <c r="L35" s="48"/>
      <c r="M35" s="47"/>
      <c r="N35" s="47"/>
      <c r="O35" s="47"/>
      <c r="P35" s="47"/>
      <c r="Q35" s="47"/>
      <c r="S35" s="14" t="s">
        <v>42</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49</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50</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53</v>
      </c>
      <c r="H39" s="61">
        <v>2113687</v>
      </c>
      <c r="I39" s="60">
        <v>2113687</v>
      </c>
      <c r="K39" s="1" t="s">
        <v>53</v>
      </c>
      <c r="L39" s="38"/>
      <c r="M39"/>
      <c r="S39" s="1" t="s">
        <v>53</v>
      </c>
      <c r="T39" s="1">
        <v>6222.4</v>
      </c>
      <c r="U39" s="1">
        <f t="shared" si="6"/>
        <v>6222</v>
      </c>
      <c r="V39" s="1">
        <v>6167.3</v>
      </c>
      <c r="W39" s="1">
        <f t="shared" si="7"/>
        <v>6167</v>
      </c>
      <c r="X39" s="1">
        <v>6203.3</v>
      </c>
      <c r="Y39" s="1">
        <f t="shared" si="8"/>
        <v>6203</v>
      </c>
      <c r="Z39" s="52">
        <f t="shared" si="9"/>
        <v>1.005837522296092</v>
      </c>
      <c r="AA39"/>
    </row>
    <row r="40" spans="1:27">
      <c r="A40" s="57" t="s">
        <v>51</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75">
      <c r="A43" s="31" t="s">
        <v>48</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46</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0"/>
  <sheetViews>
    <sheetView showGridLines="0" zoomScaleNormal="100" workbookViewId="0">
      <selection activeCell="K71" sqref="K71"/>
    </sheetView>
  </sheetViews>
  <sheetFormatPr baseColWidth="10" defaultColWidth="11.42578125" defaultRowHeight="15"/>
  <cols>
    <col min="1" max="1" width="17.5703125" style="126" customWidth="1"/>
    <col min="2" max="16384" width="11.42578125" style="126"/>
  </cols>
  <sheetData>
    <row r="1" spans="1:5" ht="16.5">
      <c r="A1" s="127" t="s">
        <v>115</v>
      </c>
      <c r="B1" s="133"/>
      <c r="C1" s="133"/>
      <c r="D1" s="133"/>
      <c r="E1" s="133"/>
    </row>
    <row r="2" spans="1:5">
      <c r="A2" s="128"/>
      <c r="B2" s="128"/>
      <c r="C2" s="128"/>
      <c r="D2" s="128"/>
    </row>
    <row r="4" spans="1:5" ht="14.1" customHeight="1"/>
    <row r="5" spans="1:5" ht="14.1" customHeight="1"/>
    <row r="6" spans="1:5" ht="14.1" customHeight="1"/>
    <row r="7" spans="1:5" ht="14.1" customHeight="1"/>
    <row r="8" spans="1:5" ht="14.1" customHeight="1"/>
    <row r="9" spans="1:5" ht="14.1" customHeight="1"/>
    <row r="10" spans="1:5" ht="14.1" customHeight="1"/>
    <row r="11" spans="1:5" ht="14.1" customHeight="1"/>
    <row r="12" spans="1:5" ht="14.1" customHeight="1"/>
    <row r="13" spans="1:5" ht="14.1" customHeight="1"/>
    <row r="14" spans="1:5" ht="14.1" customHeight="1"/>
    <row r="25" spans="1:10">
      <c r="A25" s="157"/>
      <c r="B25" s="156"/>
      <c r="C25" s="156"/>
      <c r="D25" s="156"/>
      <c r="E25" s="156"/>
      <c r="F25" s="156"/>
      <c r="G25" s="77"/>
      <c r="H25" s="156"/>
      <c r="I25" s="156"/>
      <c r="J25" s="156"/>
    </row>
    <row r="26" spans="1:10">
      <c r="A26" s="243" t="s">
        <v>98</v>
      </c>
      <c r="B26" s="243"/>
      <c r="C26" s="243"/>
      <c r="D26" s="243"/>
      <c r="E26" s="243"/>
      <c r="F26" s="243"/>
      <c r="G26" s="243"/>
      <c r="H26" s="243"/>
      <c r="I26" s="243"/>
      <c r="J26" s="243"/>
    </row>
    <row r="27" spans="1:10">
      <c r="A27" s="243"/>
      <c r="B27" s="243"/>
      <c r="C27" s="243"/>
      <c r="D27" s="243"/>
      <c r="E27" s="243"/>
      <c r="F27" s="243"/>
      <c r="G27" s="243"/>
      <c r="H27" s="243"/>
      <c r="I27" s="243"/>
      <c r="J27" s="243"/>
    </row>
    <row r="28" spans="1:10">
      <c r="A28" s="128" t="s">
        <v>126</v>
      </c>
      <c r="G28" s="82"/>
    </row>
    <row r="29" spans="1:10" ht="15.75" thickBot="1">
      <c r="A29" s="128"/>
      <c r="G29" s="82"/>
    </row>
    <row r="30" spans="1:10" ht="15.75" thickBot="1">
      <c r="A30" s="158"/>
      <c r="B30" s="159" t="s">
        <v>31</v>
      </c>
    </row>
    <row r="31" spans="1:10">
      <c r="A31" s="160" t="s">
        <v>34</v>
      </c>
      <c r="B31" s="161">
        <v>11300</v>
      </c>
    </row>
    <row r="32" spans="1:10">
      <c r="A32" s="162" t="s">
        <v>64</v>
      </c>
      <c r="B32" s="163">
        <v>12200</v>
      </c>
    </row>
    <row r="33" spans="1:3">
      <c r="A33" s="164" t="s">
        <v>33</v>
      </c>
      <c r="B33" s="165">
        <v>13040</v>
      </c>
    </row>
    <row r="34" spans="1:3">
      <c r="A34" s="162" t="s">
        <v>65</v>
      </c>
      <c r="B34" s="163">
        <v>13720</v>
      </c>
    </row>
    <row r="35" spans="1:3">
      <c r="A35" s="166" t="s">
        <v>32</v>
      </c>
      <c r="B35" s="167">
        <v>17700</v>
      </c>
    </row>
    <row r="36" spans="1:3">
      <c r="A36" s="162" t="s">
        <v>60</v>
      </c>
      <c r="B36" s="163">
        <v>20220</v>
      </c>
    </row>
    <row r="37" spans="1:3" ht="15.75" thickBot="1">
      <c r="A37" s="168" t="s">
        <v>68</v>
      </c>
      <c r="B37" s="169">
        <v>21290</v>
      </c>
    </row>
    <row r="38" spans="1:3">
      <c r="C38" s="155"/>
    </row>
    <row r="39" spans="1:3">
      <c r="A39" s="136"/>
      <c r="C39" s="155"/>
    </row>
    <row r="40" spans="1:3">
      <c r="C40" s="155"/>
    </row>
    <row r="41" spans="1:3">
      <c r="C41" s="155"/>
    </row>
    <row r="87" ht="12.75" customHeight="1"/>
    <row r="88" ht="12.75" customHeight="1"/>
    <row r="108" ht="12.75" customHeight="1"/>
    <row r="109" ht="12.75" customHeight="1"/>
    <row r="208" ht="12.75" customHeight="1"/>
    <row r="209" ht="12.75" customHeight="1"/>
    <row r="309" ht="12.75" customHeight="1"/>
    <row r="310" ht="12.75" customHeight="1"/>
  </sheetData>
  <mergeCells count="1">
    <mergeCell ref="A26:J27"/>
  </mergeCells>
  <pageMargins left="0.41" right="0.75" top="1" bottom="1" header="0.4921259845" footer="0.4921259845"/>
  <pageSetup paperSize="9" orientation="landscape" r:id="rId1"/>
  <headerFooter alignWithMargins="0">
    <oddFooter>&amp;L&amp;Z&amp;F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8"/>
  <sheetViews>
    <sheetView showGridLines="0" zoomScaleNormal="100" workbookViewId="0">
      <selection activeCell="L70" sqref="L70"/>
    </sheetView>
  </sheetViews>
  <sheetFormatPr baseColWidth="10" defaultColWidth="11.42578125" defaultRowHeight="15"/>
  <cols>
    <col min="1" max="1" width="15.28515625" style="126" customWidth="1"/>
    <col min="2" max="2" width="7.42578125" style="126" bestFit="1" customWidth="1"/>
    <col min="3" max="7" width="11.42578125" style="126"/>
    <col min="8" max="8" width="10.7109375" style="126" customWidth="1"/>
    <col min="9" max="16384" width="11.42578125" style="126"/>
  </cols>
  <sheetData>
    <row r="1" spans="1:16" ht="15.75" customHeight="1">
      <c r="A1" s="247" t="s">
        <v>116</v>
      </c>
      <c r="B1" s="247"/>
      <c r="C1" s="247"/>
      <c r="D1" s="247"/>
      <c r="E1" s="247"/>
      <c r="F1" s="247"/>
      <c r="G1" s="247"/>
      <c r="H1" s="247"/>
      <c r="I1" s="247"/>
      <c r="J1" s="247"/>
      <c r="K1" s="247"/>
      <c r="L1" s="247"/>
      <c r="M1" s="247"/>
      <c r="N1" s="247"/>
      <c r="O1" s="247"/>
      <c r="P1" s="247"/>
    </row>
    <row r="2" spans="1:16">
      <c r="A2" s="245"/>
      <c r="B2" s="245"/>
      <c r="C2" s="245"/>
      <c r="D2" s="245"/>
    </row>
    <row r="4" spans="1:16" ht="14.1" customHeight="1"/>
    <row r="5" spans="1:16" ht="14.1" customHeight="1"/>
    <row r="6" spans="1:16" ht="14.1" customHeight="1"/>
    <row r="7" spans="1:16" ht="14.1" customHeight="1"/>
    <row r="8" spans="1:16" ht="14.1" customHeight="1"/>
    <row r="9" spans="1:16" ht="14.1" customHeight="1"/>
    <row r="10" spans="1:16" ht="14.1" customHeight="1"/>
    <row r="11" spans="1:16" ht="14.1" customHeight="1"/>
    <row r="12" spans="1:16" ht="14.1" customHeight="1"/>
    <row r="13" spans="1:16" ht="14.1" customHeight="1">
      <c r="A13" s="172"/>
    </row>
    <row r="14" spans="1:16" ht="14.1" customHeight="1">
      <c r="A14" s="136"/>
    </row>
    <row r="24" spans="1:10">
      <c r="G24" s="82"/>
    </row>
    <row r="25" spans="1:10" s="174" customFormat="1">
      <c r="A25" s="173" t="s">
        <v>110</v>
      </c>
      <c r="F25" s="154"/>
    </row>
    <row r="26" spans="1:10" s="174" customFormat="1">
      <c r="A26" s="246" t="s">
        <v>99</v>
      </c>
      <c r="B26" s="246"/>
      <c r="C26" s="246"/>
      <c r="D26" s="246"/>
      <c r="E26" s="246"/>
      <c r="F26" s="246"/>
      <c r="G26" s="246"/>
      <c r="H26" s="246"/>
      <c r="I26" s="246"/>
      <c r="J26" s="246"/>
    </row>
    <row r="27" spans="1:10" s="174" customFormat="1">
      <c r="A27" s="246"/>
      <c r="B27" s="246"/>
      <c r="C27" s="246"/>
      <c r="D27" s="246"/>
      <c r="E27" s="246"/>
      <c r="F27" s="246"/>
      <c r="G27" s="246"/>
      <c r="H27" s="246"/>
      <c r="I27" s="246"/>
      <c r="J27" s="246"/>
    </row>
    <row r="28" spans="1:10">
      <c r="A28" s="128" t="s">
        <v>126</v>
      </c>
      <c r="G28" s="82"/>
    </row>
    <row r="29" spans="1:10" s="174" customFormat="1" ht="15.75" thickBot="1">
      <c r="B29" s="175"/>
      <c r="C29" s="175"/>
    </row>
    <row r="30" spans="1:10" ht="15.75" thickBot="1">
      <c r="A30" s="158"/>
      <c r="B30" s="159" t="s">
        <v>31</v>
      </c>
    </row>
    <row r="31" spans="1:10">
      <c r="A31" s="160" t="s">
        <v>64</v>
      </c>
      <c r="B31" s="161">
        <v>13720</v>
      </c>
    </row>
    <row r="32" spans="1:10">
      <c r="A32" s="162" t="s">
        <v>33</v>
      </c>
      <c r="B32" s="163">
        <v>15650</v>
      </c>
    </row>
    <row r="33" spans="1:2">
      <c r="A33" s="164" t="s">
        <v>34</v>
      </c>
      <c r="B33" s="165">
        <v>20440</v>
      </c>
    </row>
    <row r="34" spans="1:2">
      <c r="A34" s="162" t="s">
        <v>32</v>
      </c>
      <c r="B34" s="163">
        <v>20460</v>
      </c>
    </row>
    <row r="35" spans="1:2">
      <c r="A35" s="166" t="s">
        <v>65</v>
      </c>
      <c r="B35" s="167">
        <v>20500</v>
      </c>
    </row>
    <row r="36" spans="1:2">
      <c r="A36" s="162" t="s">
        <v>60</v>
      </c>
      <c r="B36" s="163">
        <v>21960</v>
      </c>
    </row>
    <row r="37" spans="1:2" ht="15.75" thickBot="1">
      <c r="A37" s="168" t="s">
        <v>68</v>
      </c>
      <c r="B37" s="169">
        <v>26300</v>
      </c>
    </row>
    <row r="39" spans="1:2">
      <c r="A39" s="136"/>
    </row>
    <row r="40" spans="1:2">
      <c r="A40" s="136"/>
    </row>
    <row r="105" ht="12.75" customHeight="1"/>
    <row r="106" ht="12.75" customHeight="1"/>
    <row r="107" ht="12.75" customHeight="1"/>
    <row r="205" ht="12.75" customHeight="1"/>
    <row r="206" ht="12.75" customHeight="1"/>
    <row r="207" ht="12.75" customHeight="1"/>
    <row r="306" ht="12.75" customHeight="1"/>
    <row r="307" ht="12.75" customHeight="1"/>
    <row r="308" ht="12.75" customHeight="1"/>
  </sheetData>
  <sortState ref="A32:C38">
    <sortCondition ref="B32:B38"/>
  </sortState>
  <mergeCells count="3">
    <mergeCell ref="A2:D2"/>
    <mergeCell ref="A26:J27"/>
    <mergeCell ref="A1:P1"/>
  </mergeCells>
  <pageMargins left="0.39370078740157483" right="0.47244094488188981" top="0.98425196850393704" bottom="0.74803149606299213" header="0.51181102362204722" footer="0.51181102362204722"/>
  <pageSetup paperSize="9" orientation="landscape" r:id="rId1"/>
  <headerFooter alignWithMargins="0">
    <oddFooter>&amp;L&amp;Z&amp;F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2578125" defaultRowHeight="12.75"/>
  <cols>
    <col min="1" max="1" width="2" style="68" customWidth="1"/>
    <col min="2" max="2" width="10.140625" style="68" customWidth="1"/>
    <col min="3" max="5" width="11.42578125" style="68"/>
    <col min="6" max="6" width="3.42578125" style="68" customWidth="1"/>
    <col min="7" max="7" width="13.140625" style="68" bestFit="1" customWidth="1"/>
    <col min="8" max="8" width="15.5703125" style="68" bestFit="1" customWidth="1"/>
    <col min="9" max="16384" width="11.42578125" style="68"/>
  </cols>
  <sheetData>
    <row r="1" spans="2:18">
      <c r="B1" s="63"/>
      <c r="C1" s="63"/>
      <c r="D1" s="63"/>
      <c r="E1" s="63"/>
    </row>
    <row r="2" spans="2:18" ht="48" customHeight="1">
      <c r="B2" s="64" t="s">
        <v>61</v>
      </c>
      <c r="C2" s="65" t="s">
        <v>55</v>
      </c>
      <c r="D2" s="65" t="s">
        <v>58</v>
      </c>
      <c r="E2" s="65" t="s">
        <v>59</v>
      </c>
    </row>
    <row r="3" spans="2:18" ht="11.25" customHeight="1">
      <c r="B3" s="44"/>
      <c r="C3" s="55"/>
      <c r="D3" s="62"/>
      <c r="E3" s="62"/>
    </row>
    <row r="4" spans="2:18" ht="15.75">
      <c r="B4" s="14">
        <v>1980</v>
      </c>
      <c r="C4" s="50">
        <v>3200</v>
      </c>
      <c r="D4" s="50"/>
      <c r="E4" s="50"/>
      <c r="G4" s="248" t="s">
        <v>63</v>
      </c>
      <c r="H4" s="249"/>
      <c r="I4" s="249"/>
      <c r="J4" s="249"/>
      <c r="K4" s="249"/>
      <c r="L4" s="249"/>
      <c r="M4" s="249"/>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2">
        <f t="shared" ref="H7:H38" si="1">+G7/C7</f>
        <v>0.17451523545706371</v>
      </c>
      <c r="O7"/>
      <c r="P7"/>
      <c r="Q7"/>
      <c r="R7"/>
    </row>
    <row r="8" spans="2:18">
      <c r="B8" s="14">
        <v>1984</v>
      </c>
      <c r="C8" s="50">
        <v>3750</v>
      </c>
      <c r="D8" s="50">
        <v>3270</v>
      </c>
      <c r="E8" s="50">
        <v>4020</v>
      </c>
      <c r="F8" s="59"/>
      <c r="G8" s="59">
        <f t="shared" si="0"/>
        <v>750</v>
      </c>
      <c r="H8" s="72">
        <f t="shared" si="1"/>
        <v>0.2</v>
      </c>
      <c r="O8"/>
      <c r="P8"/>
      <c r="Q8"/>
      <c r="R8"/>
    </row>
    <row r="9" spans="2:18">
      <c r="B9" s="14">
        <v>1985</v>
      </c>
      <c r="C9" s="50">
        <v>3810</v>
      </c>
      <c r="D9" s="50">
        <v>3270</v>
      </c>
      <c r="E9" s="50">
        <v>4120</v>
      </c>
      <c r="F9" s="59"/>
      <c r="G9" s="59">
        <f t="shared" si="0"/>
        <v>850</v>
      </c>
      <c r="H9" s="72">
        <f t="shared" si="1"/>
        <v>0.2230971128608924</v>
      </c>
      <c r="O9"/>
      <c r="P9"/>
      <c r="Q9"/>
      <c r="R9"/>
    </row>
    <row r="10" spans="2:18">
      <c r="B10" s="14">
        <v>1986</v>
      </c>
      <c r="C10" s="50">
        <v>3700</v>
      </c>
      <c r="D10" s="50">
        <v>3220</v>
      </c>
      <c r="E10" s="50">
        <v>3970</v>
      </c>
      <c r="F10" s="59"/>
      <c r="G10" s="59">
        <f t="shared" si="0"/>
        <v>750</v>
      </c>
      <c r="H10" s="72">
        <f t="shared" si="1"/>
        <v>0.20270270270270271</v>
      </c>
      <c r="O10"/>
      <c r="P10"/>
      <c r="Q10"/>
      <c r="R10"/>
    </row>
    <row r="11" spans="2:18">
      <c r="B11" s="14">
        <v>1987</v>
      </c>
      <c r="C11" s="50">
        <v>3750</v>
      </c>
      <c r="D11" s="50">
        <v>3310</v>
      </c>
      <c r="E11" s="50">
        <v>3990</v>
      </c>
      <c r="F11" s="59"/>
      <c r="G11" s="59">
        <f t="shared" si="0"/>
        <v>680</v>
      </c>
      <c r="H11" s="72">
        <f t="shared" si="1"/>
        <v>0.18133333333333335</v>
      </c>
      <c r="O11"/>
      <c r="P11"/>
      <c r="Q11"/>
      <c r="R11"/>
    </row>
    <row r="12" spans="2:18">
      <c r="B12" s="14">
        <v>1988</v>
      </c>
      <c r="C12" s="50">
        <v>3850</v>
      </c>
      <c r="D12" s="50">
        <v>3420</v>
      </c>
      <c r="E12" s="50">
        <v>4070</v>
      </c>
      <c r="F12" s="59"/>
      <c r="G12" s="59">
        <f t="shared" si="0"/>
        <v>650</v>
      </c>
      <c r="H12" s="72">
        <f t="shared" si="1"/>
        <v>0.16883116883116883</v>
      </c>
      <c r="O12"/>
      <c r="P12"/>
      <c r="Q12"/>
      <c r="R12"/>
    </row>
    <row r="13" spans="2:18">
      <c r="B13" s="14">
        <v>1989</v>
      </c>
      <c r="C13" s="50">
        <v>3940</v>
      </c>
      <c r="D13" s="50">
        <v>3490</v>
      </c>
      <c r="E13" s="50">
        <v>4170</v>
      </c>
      <c r="F13" s="59"/>
      <c r="G13" s="59">
        <f t="shared" si="0"/>
        <v>680</v>
      </c>
      <c r="H13" s="72">
        <f t="shared" si="1"/>
        <v>0.17258883248730963</v>
      </c>
      <c r="O13"/>
      <c r="P13"/>
      <c r="Q13"/>
      <c r="R13"/>
    </row>
    <row r="14" spans="2:18">
      <c r="B14" s="14">
        <v>1990</v>
      </c>
      <c r="C14" s="50">
        <v>4000</v>
      </c>
      <c r="D14" s="50">
        <v>3550</v>
      </c>
      <c r="E14" s="50">
        <v>4240</v>
      </c>
      <c r="F14" s="59"/>
      <c r="G14" s="59">
        <f t="shared" si="0"/>
        <v>690</v>
      </c>
      <c r="H14" s="72">
        <f t="shared" si="1"/>
        <v>0.17249999999999999</v>
      </c>
      <c r="O14"/>
      <c r="P14"/>
      <c r="Q14"/>
      <c r="R14"/>
    </row>
    <row r="15" spans="2:18">
      <c r="B15" s="14">
        <v>1991</v>
      </c>
      <c r="C15" s="50">
        <v>4150</v>
      </c>
      <c r="D15" s="50">
        <v>3680</v>
      </c>
      <c r="E15" s="50">
        <v>4380</v>
      </c>
      <c r="F15" s="59"/>
      <c r="G15" s="59">
        <f t="shared" si="0"/>
        <v>700</v>
      </c>
      <c r="H15" s="72">
        <f t="shared" si="1"/>
        <v>0.16867469879518071</v>
      </c>
      <c r="O15"/>
      <c r="P15"/>
      <c r="Q15"/>
      <c r="R15"/>
    </row>
    <row r="16" spans="2:18">
      <c r="B16" s="14">
        <v>1992</v>
      </c>
      <c r="C16" s="50">
        <v>4310</v>
      </c>
      <c r="D16" s="50">
        <v>3970</v>
      </c>
      <c r="E16" s="50">
        <v>4450</v>
      </c>
      <c r="F16" s="59"/>
      <c r="G16" s="59">
        <f t="shared" si="0"/>
        <v>480</v>
      </c>
      <c r="H16" s="72">
        <f t="shared" si="1"/>
        <v>0.11136890951276102</v>
      </c>
      <c r="O16"/>
      <c r="P16"/>
      <c r="Q16"/>
      <c r="R16"/>
    </row>
    <row r="17" spans="2:18">
      <c r="B17" s="14">
        <v>1993</v>
      </c>
      <c r="C17" s="50">
        <v>4480</v>
      </c>
      <c r="D17" s="50">
        <v>4200</v>
      </c>
      <c r="E17" s="50">
        <v>4570</v>
      </c>
      <c r="F17" s="59"/>
      <c r="G17" s="59">
        <f t="shared" si="0"/>
        <v>370</v>
      </c>
      <c r="H17" s="72">
        <f t="shared" si="1"/>
        <v>8.2589285714285712E-2</v>
      </c>
      <c r="O17"/>
      <c r="P17"/>
      <c r="Q17"/>
      <c r="R17"/>
    </row>
    <row r="18" spans="2:18">
      <c r="B18" s="14">
        <v>1994</v>
      </c>
      <c r="C18" s="50">
        <v>4630</v>
      </c>
      <c r="D18" s="50">
        <v>4340</v>
      </c>
      <c r="E18" s="50">
        <v>4740</v>
      </c>
      <c r="F18" s="59"/>
      <c r="G18" s="59">
        <f t="shared" si="0"/>
        <v>400</v>
      </c>
      <c r="H18" s="72">
        <f t="shared" si="1"/>
        <v>8.6393088552915762E-2</v>
      </c>
      <c r="O18"/>
      <c r="P18"/>
      <c r="Q18"/>
      <c r="R18"/>
    </row>
    <row r="19" spans="2:18">
      <c r="B19" s="14">
        <v>1995</v>
      </c>
      <c r="C19" s="50">
        <v>4760</v>
      </c>
      <c r="D19" s="50">
        <v>4490</v>
      </c>
      <c r="E19" s="50">
        <v>4870</v>
      </c>
      <c r="F19" s="59"/>
      <c r="G19" s="59">
        <f t="shared" si="0"/>
        <v>380</v>
      </c>
      <c r="H19" s="72">
        <f t="shared" si="1"/>
        <v>7.9831932773109238E-2</v>
      </c>
      <c r="O19"/>
      <c r="P19"/>
      <c r="Q19"/>
      <c r="R19"/>
    </row>
    <row r="20" spans="2:18">
      <c r="B20" s="14">
        <v>1996</v>
      </c>
      <c r="C20" s="50">
        <v>4850</v>
      </c>
      <c r="D20" s="50">
        <v>4630</v>
      </c>
      <c r="E20" s="50">
        <v>4930</v>
      </c>
      <c r="F20" s="59"/>
      <c r="G20" s="59">
        <f t="shared" si="0"/>
        <v>300</v>
      </c>
      <c r="H20" s="72">
        <f t="shared" si="1"/>
        <v>6.1855670103092786E-2</v>
      </c>
      <c r="O20"/>
      <c r="P20"/>
      <c r="Q20"/>
      <c r="R20"/>
    </row>
    <row r="21" spans="2:18">
      <c r="B21" s="14">
        <v>1997</v>
      </c>
      <c r="C21" s="50">
        <v>4990</v>
      </c>
      <c r="D21" s="50">
        <v>4960</v>
      </c>
      <c r="E21" s="50">
        <v>4940</v>
      </c>
      <c r="F21" s="59"/>
      <c r="G21" s="59">
        <f t="shared" si="0"/>
        <v>-20</v>
      </c>
      <c r="H21" s="72">
        <f t="shared" si="1"/>
        <v>-4.0080160320641279E-3</v>
      </c>
      <c r="O21"/>
      <c r="P21"/>
      <c r="Q21"/>
      <c r="R21"/>
    </row>
    <row r="22" spans="2:18">
      <c r="B22" s="14">
        <v>1998</v>
      </c>
      <c r="C22" s="50">
        <v>5180</v>
      </c>
      <c r="D22" s="50">
        <v>5130</v>
      </c>
      <c r="E22" s="50">
        <v>5160</v>
      </c>
      <c r="F22" s="59"/>
      <c r="G22" s="59">
        <f t="shared" si="0"/>
        <v>30</v>
      </c>
      <c r="H22" s="72">
        <f t="shared" si="1"/>
        <v>5.7915057915057912E-3</v>
      </c>
      <c r="O22"/>
      <c r="P22"/>
      <c r="Q22"/>
      <c r="R22"/>
    </row>
    <row r="23" spans="2:18">
      <c r="B23" s="14">
        <v>1999</v>
      </c>
      <c r="C23" s="50">
        <v>5400</v>
      </c>
      <c r="D23" s="50">
        <v>5280</v>
      </c>
      <c r="E23" s="50">
        <v>5420</v>
      </c>
      <c r="F23" s="59"/>
      <c r="G23" s="59">
        <f t="shared" si="0"/>
        <v>140</v>
      </c>
      <c r="H23" s="72">
        <f t="shared" si="1"/>
        <v>2.5925925925925925E-2</v>
      </c>
      <c r="O23"/>
      <c r="P23"/>
      <c r="Q23"/>
      <c r="R23"/>
    </row>
    <row r="24" spans="2:18">
      <c r="B24" s="14">
        <v>2000</v>
      </c>
      <c r="C24" s="50">
        <v>5490</v>
      </c>
      <c r="D24" s="50">
        <v>5340</v>
      </c>
      <c r="E24" s="50">
        <v>5540</v>
      </c>
      <c r="F24" s="59"/>
      <c r="G24" s="59">
        <f t="shared" si="0"/>
        <v>200</v>
      </c>
      <c r="H24" s="72">
        <f t="shared" si="1"/>
        <v>3.6429872495446269E-2</v>
      </c>
      <c r="O24"/>
      <c r="P24"/>
      <c r="Q24"/>
      <c r="R24"/>
    </row>
    <row r="25" spans="2:18">
      <c r="B25" s="14">
        <v>2001</v>
      </c>
      <c r="C25" s="50">
        <v>5510</v>
      </c>
      <c r="D25" s="50">
        <v>5320</v>
      </c>
      <c r="E25" s="50">
        <v>5580</v>
      </c>
      <c r="F25" s="59"/>
      <c r="G25" s="59">
        <f t="shared" si="0"/>
        <v>260</v>
      </c>
      <c r="H25" s="72">
        <f t="shared" si="1"/>
        <v>4.7186932849364795E-2</v>
      </c>
      <c r="O25"/>
      <c r="P25"/>
      <c r="Q25"/>
      <c r="R25"/>
    </row>
    <row r="26" spans="2:18">
      <c r="B26" s="14">
        <v>2002</v>
      </c>
      <c r="C26" s="50">
        <v>5470</v>
      </c>
      <c r="D26" s="50">
        <v>5320</v>
      </c>
      <c r="E26" s="50">
        <v>5550</v>
      </c>
      <c r="F26" s="59"/>
      <c r="G26" s="59">
        <f t="shared" si="0"/>
        <v>230</v>
      </c>
      <c r="H26" s="72">
        <f t="shared" si="1"/>
        <v>4.2047531992687383E-2</v>
      </c>
      <c r="O26"/>
      <c r="P26"/>
      <c r="Q26"/>
      <c r="R26"/>
    </row>
    <row r="27" spans="2:18">
      <c r="B27" s="14">
        <v>2003</v>
      </c>
      <c r="C27" s="50">
        <v>5650</v>
      </c>
      <c r="D27" s="50">
        <v>5480</v>
      </c>
      <c r="E27" s="50">
        <v>5760</v>
      </c>
      <c r="F27" s="59"/>
      <c r="G27" s="59">
        <f t="shared" si="0"/>
        <v>280</v>
      </c>
      <c r="H27" s="72">
        <f t="shared" si="1"/>
        <v>4.9557522123893805E-2</v>
      </c>
      <c r="O27"/>
      <c r="P27"/>
      <c r="Q27"/>
      <c r="R27"/>
    </row>
    <row r="28" spans="2:18">
      <c r="B28" s="14">
        <v>2004</v>
      </c>
      <c r="C28" s="50">
        <v>5700</v>
      </c>
      <c r="D28" s="50">
        <v>5530</v>
      </c>
      <c r="E28" s="50">
        <v>5820</v>
      </c>
      <c r="F28" s="59"/>
      <c r="G28" s="59">
        <f t="shared" si="0"/>
        <v>290</v>
      </c>
      <c r="H28" s="72">
        <f t="shared" si="1"/>
        <v>5.0877192982456139E-2</v>
      </c>
      <c r="O28"/>
      <c r="P28"/>
      <c r="Q28"/>
      <c r="R28"/>
    </row>
    <row r="29" spans="2:18">
      <c r="B29" s="14">
        <v>2005</v>
      </c>
      <c r="C29" s="50">
        <v>5640</v>
      </c>
      <c r="D29" s="50">
        <v>5430</v>
      </c>
      <c r="E29" s="50">
        <v>5770</v>
      </c>
      <c r="F29" s="59"/>
      <c r="G29" s="59">
        <f t="shared" si="0"/>
        <v>340</v>
      </c>
      <c r="H29" s="72">
        <f t="shared" si="1"/>
        <v>6.0283687943262408E-2</v>
      </c>
      <c r="O29"/>
      <c r="P29"/>
      <c r="Q29"/>
      <c r="R29"/>
    </row>
    <row r="30" spans="2:18">
      <c r="B30" s="14">
        <v>2006</v>
      </c>
      <c r="C30" s="50">
        <v>5660</v>
      </c>
      <c r="D30" s="50">
        <v>5500</v>
      </c>
      <c r="E30" s="50">
        <v>5760</v>
      </c>
      <c r="F30" s="59"/>
      <c r="G30" s="59">
        <f t="shared" si="0"/>
        <v>260</v>
      </c>
      <c r="H30" s="72">
        <f t="shared" si="1"/>
        <v>4.5936395759717315E-2</v>
      </c>
      <c r="O30"/>
      <c r="P30"/>
      <c r="Q30"/>
      <c r="R30"/>
    </row>
    <row r="31" spans="2:18">
      <c r="B31" s="14">
        <v>2007</v>
      </c>
      <c r="C31" s="50">
        <v>5640</v>
      </c>
      <c r="D31" s="50">
        <v>5550</v>
      </c>
      <c r="E31" s="50">
        <v>5690</v>
      </c>
      <c r="F31" s="59"/>
      <c r="G31" s="59">
        <f t="shared" si="0"/>
        <v>140</v>
      </c>
      <c r="H31" s="72">
        <f t="shared" si="1"/>
        <v>2.4822695035460994E-2</v>
      </c>
      <c r="O31"/>
      <c r="P31"/>
      <c r="Q31"/>
      <c r="R31"/>
    </row>
    <row r="32" spans="2:18">
      <c r="B32" s="14">
        <v>2008</v>
      </c>
      <c r="C32" s="50">
        <v>5570</v>
      </c>
      <c r="D32" s="50">
        <v>5530</v>
      </c>
      <c r="E32" s="50">
        <v>5600</v>
      </c>
      <c r="F32" s="59"/>
      <c r="G32" s="59">
        <f t="shared" si="0"/>
        <v>70</v>
      </c>
      <c r="H32" s="72">
        <f t="shared" si="1"/>
        <v>1.2567324955116697E-2</v>
      </c>
      <c r="O32"/>
      <c r="P32"/>
      <c r="Q32"/>
      <c r="R32"/>
    </row>
    <row r="33" spans="2:18">
      <c r="B33" s="14">
        <v>2009</v>
      </c>
      <c r="C33" s="50">
        <v>5750</v>
      </c>
      <c r="D33" s="50">
        <v>5730</v>
      </c>
      <c r="E33" s="50">
        <v>5770</v>
      </c>
      <c r="F33" s="59"/>
      <c r="G33" s="70">
        <f t="shared" si="0"/>
        <v>40</v>
      </c>
      <c r="H33" s="73">
        <f t="shared" si="1"/>
        <v>6.956521739130435E-3</v>
      </c>
      <c r="I33" s="69"/>
      <c r="J33" s="69"/>
      <c r="O33"/>
      <c r="P33"/>
      <c r="Q33"/>
      <c r="R33"/>
    </row>
    <row r="34" spans="2:18">
      <c r="B34" s="42">
        <v>2010</v>
      </c>
      <c r="C34" s="50">
        <v>5800</v>
      </c>
      <c r="D34" s="50">
        <v>5740</v>
      </c>
      <c r="E34" s="50">
        <v>5840</v>
      </c>
      <c r="F34" s="59"/>
      <c r="G34" s="71">
        <f t="shared" si="0"/>
        <v>100</v>
      </c>
      <c r="H34" s="74">
        <f t="shared" si="1"/>
        <v>1.7241379310344827E-2</v>
      </c>
      <c r="O34"/>
      <c r="P34"/>
      <c r="Q34"/>
      <c r="R34"/>
    </row>
    <row r="35" spans="2:18">
      <c r="B35" s="42">
        <v>2011</v>
      </c>
      <c r="C35" s="50">
        <v>5820</v>
      </c>
      <c r="D35" s="50">
        <v>5750</v>
      </c>
      <c r="E35" s="50">
        <v>5860</v>
      </c>
      <c r="F35" s="59"/>
      <c r="G35" s="59">
        <f t="shared" si="0"/>
        <v>110</v>
      </c>
      <c r="H35" s="72">
        <f t="shared" si="1"/>
        <v>1.8900343642611683E-2</v>
      </c>
      <c r="O35"/>
      <c r="P35"/>
      <c r="Q35"/>
      <c r="R35"/>
    </row>
    <row r="36" spans="2:18">
      <c r="B36" s="42">
        <v>2012</v>
      </c>
      <c r="C36" s="50">
        <v>5900</v>
      </c>
      <c r="D36" s="50">
        <v>5810</v>
      </c>
      <c r="E36" s="50">
        <v>5960</v>
      </c>
      <c r="F36" s="59"/>
      <c r="G36" s="59">
        <f t="shared" si="0"/>
        <v>150</v>
      </c>
      <c r="H36" s="72">
        <f t="shared" si="1"/>
        <v>2.5423728813559324E-2</v>
      </c>
      <c r="O36"/>
      <c r="P36"/>
      <c r="Q36"/>
      <c r="R36"/>
    </row>
    <row r="37" spans="2:18">
      <c r="B37" s="42">
        <v>2013</v>
      </c>
      <c r="C37" s="50">
        <v>6100</v>
      </c>
      <c r="D37" s="50">
        <v>6210</v>
      </c>
      <c r="E37" s="50">
        <v>6040</v>
      </c>
      <c r="F37" s="59"/>
      <c r="G37" s="59">
        <f t="shared" si="0"/>
        <v>-170</v>
      </c>
      <c r="H37" s="72">
        <f t="shared" si="1"/>
        <v>-2.7868852459016394E-2</v>
      </c>
      <c r="O37"/>
      <c r="P37"/>
      <c r="Q37"/>
      <c r="R37"/>
    </row>
    <row r="38" spans="2:18">
      <c r="B38" s="42" t="s">
        <v>62</v>
      </c>
      <c r="C38" s="6">
        <v>6120</v>
      </c>
      <c r="D38" s="6">
        <v>6240</v>
      </c>
      <c r="E38" s="6">
        <v>6050</v>
      </c>
      <c r="F38" s="59"/>
      <c r="G38" s="59">
        <f t="shared" si="0"/>
        <v>-190</v>
      </c>
      <c r="H38" s="72">
        <f t="shared" si="1"/>
        <v>-3.1045751633986929E-2</v>
      </c>
      <c r="O38"/>
      <c r="P38"/>
      <c r="Q38"/>
      <c r="R38"/>
    </row>
    <row r="40" spans="2:18">
      <c r="C40" s="66">
        <f>+C38/C4</f>
        <v>1.9125000000000001</v>
      </c>
    </row>
    <row r="41" spans="2:18">
      <c r="C41" s="67">
        <f>POWER(C40,1/(2014-1980))</f>
        <v>1.0192539317444593</v>
      </c>
      <c r="D41" s="59"/>
      <c r="E41" s="59"/>
      <c r="G41" s="68">
        <v>190</v>
      </c>
    </row>
    <row r="42" spans="2:18">
      <c r="C42" s="67">
        <f>+C38/C34</f>
        <v>1.0551724137931036</v>
      </c>
      <c r="D42" s="59"/>
      <c r="E42" s="59"/>
    </row>
    <row r="43" spans="2:18">
      <c r="G43" s="68">
        <v>2581000</v>
      </c>
      <c r="H43" s="68">
        <v>4180000</v>
      </c>
    </row>
    <row r="44" spans="2:18">
      <c r="G44" s="75">
        <f>+G43*G41</f>
        <v>490390000</v>
      </c>
      <c r="H44" s="75">
        <f>+H43*G41</f>
        <v>794200000</v>
      </c>
    </row>
    <row r="45" spans="2:18">
      <c r="H45" s="76">
        <f>+H44+G44</f>
        <v>1284590000</v>
      </c>
    </row>
    <row r="46" spans="2:18">
      <c r="H46" s="75">
        <v>41900000000</v>
      </c>
    </row>
    <row r="47" spans="2:18">
      <c r="H47" s="68">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showGridLines="0" tabSelected="1" workbookViewId="0"/>
  </sheetViews>
  <sheetFormatPr baseColWidth="10" defaultRowHeight="15"/>
  <cols>
    <col min="1" max="1" width="161.5703125" style="196" bestFit="1" customWidth="1"/>
    <col min="2" max="16384" width="11.42578125" style="196"/>
  </cols>
  <sheetData>
    <row r="1" spans="1:64">
      <c r="A1" s="192" t="s">
        <v>124</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4"/>
      <c r="BL1" s="195"/>
    </row>
    <row r="2" spans="1:64" ht="36" customHeight="1">
      <c r="A2" s="197" t="s">
        <v>117</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5"/>
    </row>
    <row r="3" spans="1:64">
      <c r="A3" s="199" t="s">
        <v>118</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195"/>
    </row>
    <row r="4" spans="1:64" ht="180" customHeight="1">
      <c r="A4" s="201" t="s">
        <v>119</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195"/>
    </row>
    <row r="5" spans="1:64" s="206" customFormat="1" ht="15.75" customHeight="1">
      <c r="A5" s="203" t="s">
        <v>120</v>
      </c>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5"/>
    </row>
    <row r="6" spans="1:64" s="206" customFormat="1" ht="15.75" customHeight="1">
      <c r="A6" s="207"/>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5"/>
    </row>
    <row r="7" spans="1:64" ht="15" customHeight="1">
      <c r="A7" s="233" t="s">
        <v>127</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195"/>
    </row>
    <row r="8" spans="1:64" ht="15" customHeight="1">
      <c r="A8" s="223"/>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195"/>
    </row>
    <row r="9" spans="1:64">
      <c r="A9" s="209" t="s">
        <v>121</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195"/>
    </row>
    <row r="10" spans="1:64" ht="15.75">
      <c r="A10" s="224" t="s">
        <v>107</v>
      </c>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195"/>
    </row>
    <row r="11" spans="1:64" s="215" customFormat="1" ht="15.75">
      <c r="A11" s="225" t="s">
        <v>108</v>
      </c>
      <c r="B11" s="219"/>
      <c r="C11" s="219"/>
      <c r="D11" s="219"/>
      <c r="E11" s="219"/>
      <c r="F11" s="219"/>
      <c r="G11" s="219"/>
      <c r="H11" s="219"/>
      <c r="I11" s="219"/>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4"/>
    </row>
    <row r="12" spans="1:64" ht="15.75">
      <c r="A12" s="226" t="s">
        <v>109</v>
      </c>
      <c r="B12" s="220"/>
      <c r="C12" s="220"/>
      <c r="D12" s="220"/>
      <c r="E12" s="220"/>
      <c r="F12" s="220"/>
      <c r="G12" s="220"/>
      <c r="H12" s="220"/>
      <c r="I12" s="213"/>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row>
    <row r="13" spans="1:64" ht="16.5">
      <c r="A13" s="227" t="s">
        <v>111</v>
      </c>
      <c r="B13" s="213"/>
      <c r="C13" s="213"/>
      <c r="D13" s="213"/>
      <c r="E13" s="213"/>
      <c r="F13" s="213"/>
      <c r="G13" s="213"/>
      <c r="H13" s="213"/>
      <c r="I13" s="216"/>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row>
    <row r="14" spans="1:64" ht="16.5">
      <c r="A14" s="227" t="s">
        <v>112</v>
      </c>
      <c r="B14" s="216"/>
      <c r="C14" s="216"/>
      <c r="D14" s="216"/>
      <c r="E14" s="216"/>
      <c r="F14" s="216"/>
      <c r="G14" s="216"/>
      <c r="H14" s="216"/>
      <c r="I14" s="217"/>
    </row>
    <row r="15" spans="1:64" ht="16.5">
      <c r="A15" s="228" t="s">
        <v>113</v>
      </c>
      <c r="B15" s="217"/>
      <c r="C15" s="217"/>
      <c r="D15" s="217"/>
      <c r="E15" s="217"/>
      <c r="F15" s="217"/>
      <c r="G15" s="217"/>
      <c r="H15" s="217"/>
    </row>
    <row r="16" spans="1:64" ht="15" customHeight="1">
      <c r="A16" s="229" t="s">
        <v>114</v>
      </c>
      <c r="B16" s="221"/>
      <c r="C16" s="221"/>
      <c r="D16" s="221"/>
      <c r="E16" s="221"/>
      <c r="F16" s="221"/>
      <c r="G16" s="221"/>
      <c r="H16" s="221"/>
      <c r="I16" s="221"/>
      <c r="J16" s="221"/>
      <c r="K16" s="221"/>
    </row>
    <row r="17" spans="1:16" ht="16.5">
      <c r="A17" s="228" t="s">
        <v>115</v>
      </c>
    </row>
    <row r="18" spans="1:16" ht="15.75" customHeight="1">
      <c r="A18" s="230" t="s">
        <v>116</v>
      </c>
      <c r="B18" s="222"/>
      <c r="C18" s="222"/>
      <c r="D18" s="222"/>
      <c r="E18" s="222"/>
      <c r="F18" s="222"/>
      <c r="G18" s="222"/>
      <c r="H18" s="222"/>
      <c r="I18" s="222"/>
      <c r="J18" s="222"/>
      <c r="K18" s="222"/>
      <c r="L18" s="222"/>
      <c r="M18" s="222"/>
      <c r="N18" s="222"/>
      <c r="O18" s="222"/>
      <c r="P18" s="222"/>
    </row>
    <row r="19" spans="1:16">
      <c r="A19" s="231"/>
    </row>
    <row r="20" spans="1:16">
      <c r="A20" s="223"/>
    </row>
    <row r="21" spans="1:16">
      <c r="A21" s="211" t="s">
        <v>122</v>
      </c>
    </row>
    <row r="22" spans="1:16">
      <c r="A22" s="218" t="s">
        <v>123</v>
      </c>
    </row>
    <row r="23" spans="1:16">
      <c r="A23" s="232" t="s">
        <v>125</v>
      </c>
    </row>
    <row r="25" spans="1:16">
      <c r="A25"/>
    </row>
    <row r="26" spans="1:16">
      <c r="A26"/>
    </row>
    <row r="27" spans="1:16">
      <c r="A27"/>
    </row>
    <row r="28" spans="1:16">
      <c r="A28"/>
    </row>
  </sheetData>
  <hyperlinks>
    <hyperlink ref="A5"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zoomScaleNormal="100" workbookViewId="0">
      <selection activeCell="C53" sqref="C53"/>
    </sheetView>
  </sheetViews>
  <sheetFormatPr baseColWidth="10" defaultColWidth="11.42578125" defaultRowHeight="15"/>
  <cols>
    <col min="1" max="1" width="33.5703125" style="81" customWidth="1"/>
    <col min="2" max="8" width="8" style="81" customWidth="1"/>
    <col min="9" max="16384" width="11.42578125" style="81"/>
  </cols>
  <sheetData>
    <row r="1" spans="1:10" ht="15.75">
      <c r="A1" s="85" t="s">
        <v>107</v>
      </c>
    </row>
    <row r="2" spans="1:10" ht="15.75" thickBot="1"/>
    <row r="3" spans="1:10" ht="15.75" thickBot="1">
      <c r="A3" s="112"/>
      <c r="B3" s="113">
        <v>2017</v>
      </c>
      <c r="C3" s="113">
        <v>2018</v>
      </c>
      <c r="D3" s="113">
        <v>2019</v>
      </c>
      <c r="E3" s="113">
        <v>2020</v>
      </c>
      <c r="F3" s="113">
        <v>2021</v>
      </c>
      <c r="G3" s="113">
        <v>2022</v>
      </c>
      <c r="H3" s="112" t="s">
        <v>82</v>
      </c>
    </row>
    <row r="4" spans="1:10" ht="19.899999999999999" customHeight="1">
      <c r="A4" s="86" t="s">
        <v>67</v>
      </c>
      <c r="B4" s="87">
        <v>8660</v>
      </c>
      <c r="C4" s="87">
        <v>8790</v>
      </c>
      <c r="D4" s="87">
        <v>8980</v>
      </c>
      <c r="E4" s="87">
        <v>8990</v>
      </c>
      <c r="F4" s="87">
        <v>9450</v>
      </c>
      <c r="G4" s="87">
        <v>9920</v>
      </c>
      <c r="H4" s="88">
        <v>10470</v>
      </c>
    </row>
    <row r="5" spans="1:10" ht="19.899999999999999" customHeight="1" thickBot="1">
      <c r="A5" s="89" t="s">
        <v>83</v>
      </c>
      <c r="B5" s="90">
        <v>10040</v>
      </c>
      <c r="C5" s="90">
        <v>10080</v>
      </c>
      <c r="D5" s="90">
        <v>10180</v>
      </c>
      <c r="E5" s="90">
        <v>9890</v>
      </c>
      <c r="F5" s="90">
        <v>10280</v>
      </c>
      <c r="G5" s="90">
        <v>10450</v>
      </c>
      <c r="H5" s="91">
        <v>10470</v>
      </c>
      <c r="I5" s="183"/>
      <c r="J5" s="84"/>
    </row>
    <row r="6" spans="1:10" ht="13.15" customHeight="1">
      <c r="G6" s="82"/>
      <c r="H6" s="77" t="s">
        <v>100</v>
      </c>
    </row>
    <row r="7" spans="1:10" ht="24" customHeight="1">
      <c r="A7" s="78" t="s">
        <v>84</v>
      </c>
    </row>
    <row r="8" spans="1:10">
      <c r="A8" s="235" t="s">
        <v>106</v>
      </c>
      <c r="B8" s="235"/>
      <c r="C8" s="235"/>
      <c r="D8" s="235"/>
      <c r="E8" s="235"/>
      <c r="F8" s="235"/>
      <c r="G8" s="235"/>
      <c r="H8" s="235"/>
    </row>
    <row r="9" spans="1:10">
      <c r="A9" s="235"/>
      <c r="B9" s="235"/>
      <c r="C9" s="235"/>
      <c r="D9" s="235"/>
      <c r="E9" s="235"/>
      <c r="F9" s="235"/>
      <c r="G9" s="235"/>
      <c r="H9" s="235"/>
    </row>
    <row r="10" spans="1:10">
      <c r="A10" s="235"/>
      <c r="B10" s="235"/>
      <c r="C10" s="235"/>
      <c r="D10" s="235"/>
      <c r="E10" s="235"/>
      <c r="F10" s="235"/>
      <c r="G10" s="235"/>
      <c r="H10" s="235"/>
    </row>
    <row r="11" spans="1:10" ht="27" customHeight="1">
      <c r="A11" s="236" t="s">
        <v>104</v>
      </c>
      <c r="B11" s="236"/>
      <c r="C11" s="236"/>
      <c r="D11" s="236"/>
      <c r="E11" s="236"/>
      <c r="F11" s="236"/>
      <c r="G11" s="236"/>
      <c r="H11" s="236"/>
    </row>
    <row r="12" spans="1:10">
      <c r="A12" s="79" t="s">
        <v>85</v>
      </c>
    </row>
    <row r="13" spans="1:10">
      <c r="A13" s="80" t="s">
        <v>86</v>
      </c>
    </row>
    <row r="16" spans="1:10">
      <c r="B16" s="83"/>
      <c r="C16" s="83"/>
      <c r="D16" s="83"/>
      <c r="E16" s="83"/>
      <c r="F16" s="83"/>
      <c r="G16" s="83"/>
      <c r="H16" s="83"/>
    </row>
    <row r="20" spans="6:8">
      <c r="F20" s="84"/>
      <c r="G20" s="84"/>
      <c r="H20" s="84"/>
    </row>
    <row r="21" spans="6:8">
      <c r="F21" s="84"/>
      <c r="G21" s="84"/>
      <c r="H21" s="84"/>
    </row>
    <row r="22" spans="6:8">
      <c r="F22" s="84"/>
      <c r="G22" s="84"/>
      <c r="H22" s="84"/>
    </row>
    <row r="24" spans="6:8" ht="29.45" customHeight="1"/>
  </sheetData>
  <mergeCells count="2">
    <mergeCell ref="A8:H10"/>
    <mergeCell ref="A11:H11"/>
  </mergeCells>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D60" sqref="D60"/>
    </sheetView>
  </sheetViews>
  <sheetFormatPr baseColWidth="10" defaultRowHeight="15"/>
  <cols>
    <col min="1" max="1" width="32.85546875" style="95" customWidth="1"/>
    <col min="2" max="3" width="8.7109375" style="95" customWidth="1"/>
    <col min="4" max="4" width="13.28515625" style="95" bestFit="1" customWidth="1"/>
    <col min="5" max="6" width="8.7109375" style="95" customWidth="1"/>
    <col min="7" max="12" width="11.5703125" style="94" customWidth="1"/>
    <col min="13" max="13" width="21" style="94" bestFit="1" customWidth="1"/>
    <col min="14" max="14" width="7.5703125" style="94" bestFit="1" customWidth="1"/>
    <col min="15" max="256" width="11.5703125" style="95"/>
    <col min="257" max="257" width="28.7109375" style="95" customWidth="1"/>
    <col min="258" max="259" width="8.7109375" style="95" customWidth="1"/>
    <col min="260" max="260" width="13.28515625" style="95" bestFit="1" customWidth="1"/>
    <col min="261" max="262" width="8.7109375" style="95" customWidth="1"/>
    <col min="263" max="270" width="11.5703125" style="95" customWidth="1"/>
    <col min="271" max="512" width="11.5703125" style="95"/>
    <col min="513" max="513" width="28.7109375" style="95" customWidth="1"/>
    <col min="514" max="515" width="8.7109375" style="95" customWidth="1"/>
    <col min="516" max="516" width="13.28515625" style="95" bestFit="1" customWidth="1"/>
    <col min="517" max="518" width="8.7109375" style="95" customWidth="1"/>
    <col min="519" max="526" width="11.5703125" style="95" customWidth="1"/>
    <col min="527" max="768" width="11.5703125" style="95"/>
    <col min="769" max="769" width="28.7109375" style="95" customWidth="1"/>
    <col min="770" max="771" width="8.7109375" style="95" customWidth="1"/>
    <col min="772" max="772" width="13.28515625" style="95" bestFit="1" customWidth="1"/>
    <col min="773" max="774" width="8.7109375" style="95" customWidth="1"/>
    <col min="775" max="782" width="11.5703125" style="95" customWidth="1"/>
    <col min="783" max="1024" width="11.5703125" style="95"/>
    <col min="1025" max="1025" width="28.7109375" style="95" customWidth="1"/>
    <col min="1026" max="1027" width="8.7109375" style="95" customWidth="1"/>
    <col min="1028" max="1028" width="13.28515625" style="95" bestFit="1" customWidth="1"/>
    <col min="1029" max="1030" width="8.7109375" style="95" customWidth="1"/>
    <col min="1031" max="1038" width="11.5703125" style="95" customWidth="1"/>
    <col min="1039" max="1280" width="11.5703125" style="95"/>
    <col min="1281" max="1281" width="28.7109375" style="95" customWidth="1"/>
    <col min="1282" max="1283" width="8.7109375" style="95" customWidth="1"/>
    <col min="1284" max="1284" width="13.28515625" style="95" bestFit="1" customWidth="1"/>
    <col min="1285" max="1286" width="8.7109375" style="95" customWidth="1"/>
    <col min="1287" max="1294" width="11.5703125" style="95" customWidth="1"/>
    <col min="1295" max="1536" width="11.5703125" style="95"/>
    <col min="1537" max="1537" width="28.7109375" style="95" customWidth="1"/>
    <col min="1538" max="1539" width="8.7109375" style="95" customWidth="1"/>
    <col min="1540" max="1540" width="13.28515625" style="95" bestFit="1" customWidth="1"/>
    <col min="1541" max="1542" width="8.7109375" style="95" customWidth="1"/>
    <col min="1543" max="1550" width="11.5703125" style="95" customWidth="1"/>
    <col min="1551" max="1792" width="11.5703125" style="95"/>
    <col min="1793" max="1793" width="28.7109375" style="95" customWidth="1"/>
    <col min="1794" max="1795" width="8.7109375" style="95" customWidth="1"/>
    <col min="1796" max="1796" width="13.28515625" style="95" bestFit="1" customWidth="1"/>
    <col min="1797" max="1798" width="8.7109375" style="95" customWidth="1"/>
    <col min="1799" max="1806" width="11.5703125" style="95" customWidth="1"/>
    <col min="1807" max="2048" width="11.5703125" style="95"/>
    <col min="2049" max="2049" width="28.7109375" style="95" customWidth="1"/>
    <col min="2050" max="2051" width="8.7109375" style="95" customWidth="1"/>
    <col min="2052" max="2052" width="13.28515625" style="95" bestFit="1" customWidth="1"/>
    <col min="2053" max="2054" width="8.7109375" style="95" customWidth="1"/>
    <col min="2055" max="2062" width="11.5703125" style="95" customWidth="1"/>
    <col min="2063" max="2304" width="11.5703125" style="95"/>
    <col min="2305" max="2305" width="28.7109375" style="95" customWidth="1"/>
    <col min="2306" max="2307" width="8.7109375" style="95" customWidth="1"/>
    <col min="2308" max="2308" width="13.28515625" style="95" bestFit="1" customWidth="1"/>
    <col min="2309" max="2310" width="8.7109375" style="95" customWidth="1"/>
    <col min="2311" max="2318" width="11.5703125" style="95" customWidth="1"/>
    <col min="2319" max="2560" width="11.5703125" style="95"/>
    <col min="2561" max="2561" width="28.7109375" style="95" customWidth="1"/>
    <col min="2562" max="2563" width="8.7109375" style="95" customWidth="1"/>
    <col min="2564" max="2564" width="13.28515625" style="95" bestFit="1" customWidth="1"/>
    <col min="2565" max="2566" width="8.7109375" style="95" customWidth="1"/>
    <col min="2567" max="2574" width="11.5703125" style="95" customWidth="1"/>
    <col min="2575" max="2816" width="11.5703125" style="95"/>
    <col min="2817" max="2817" width="28.7109375" style="95" customWidth="1"/>
    <col min="2818" max="2819" width="8.7109375" style="95" customWidth="1"/>
    <col min="2820" max="2820" width="13.28515625" style="95" bestFit="1" customWidth="1"/>
    <col min="2821" max="2822" width="8.7109375" style="95" customWidth="1"/>
    <col min="2823" max="2830" width="11.5703125" style="95" customWidth="1"/>
    <col min="2831" max="3072" width="11.5703125" style="95"/>
    <col min="3073" max="3073" width="28.7109375" style="95" customWidth="1"/>
    <col min="3074" max="3075" width="8.7109375" style="95" customWidth="1"/>
    <col min="3076" max="3076" width="13.28515625" style="95" bestFit="1" customWidth="1"/>
    <col min="3077" max="3078" width="8.7109375" style="95" customWidth="1"/>
    <col min="3079" max="3086" width="11.5703125" style="95" customWidth="1"/>
    <col min="3087" max="3328" width="11.5703125" style="95"/>
    <col min="3329" max="3329" width="28.7109375" style="95" customWidth="1"/>
    <col min="3330" max="3331" width="8.7109375" style="95" customWidth="1"/>
    <col min="3332" max="3332" width="13.28515625" style="95" bestFit="1" customWidth="1"/>
    <col min="3333" max="3334" width="8.7109375" style="95" customWidth="1"/>
    <col min="3335" max="3342" width="11.5703125" style="95" customWidth="1"/>
    <col min="3343" max="3584" width="11.5703125" style="95"/>
    <col min="3585" max="3585" width="28.7109375" style="95" customWidth="1"/>
    <col min="3586" max="3587" width="8.7109375" style="95" customWidth="1"/>
    <col min="3588" max="3588" width="13.28515625" style="95" bestFit="1" customWidth="1"/>
    <col min="3589" max="3590" width="8.7109375" style="95" customWidth="1"/>
    <col min="3591" max="3598" width="11.5703125" style="95" customWidth="1"/>
    <col min="3599" max="3840" width="11.5703125" style="95"/>
    <col min="3841" max="3841" width="28.7109375" style="95" customWidth="1"/>
    <col min="3842" max="3843" width="8.7109375" style="95" customWidth="1"/>
    <col min="3844" max="3844" width="13.28515625" style="95" bestFit="1" customWidth="1"/>
    <col min="3845" max="3846" width="8.7109375" style="95" customWidth="1"/>
    <col min="3847" max="3854" width="11.5703125" style="95" customWidth="1"/>
    <col min="3855" max="4096" width="11.5703125" style="95"/>
    <col min="4097" max="4097" width="28.7109375" style="95" customWidth="1"/>
    <col min="4098" max="4099" width="8.7109375" style="95" customWidth="1"/>
    <col min="4100" max="4100" width="13.28515625" style="95" bestFit="1" customWidth="1"/>
    <col min="4101" max="4102" width="8.7109375" style="95" customWidth="1"/>
    <col min="4103" max="4110" width="11.5703125" style="95" customWidth="1"/>
    <col min="4111" max="4352" width="11.5703125" style="95"/>
    <col min="4353" max="4353" width="28.7109375" style="95" customWidth="1"/>
    <col min="4354" max="4355" width="8.7109375" style="95" customWidth="1"/>
    <col min="4356" max="4356" width="13.28515625" style="95" bestFit="1" customWidth="1"/>
    <col min="4357" max="4358" width="8.7109375" style="95" customWidth="1"/>
    <col min="4359" max="4366" width="11.5703125" style="95" customWidth="1"/>
    <col min="4367" max="4608" width="11.5703125" style="95"/>
    <col min="4609" max="4609" width="28.7109375" style="95" customWidth="1"/>
    <col min="4610" max="4611" width="8.7109375" style="95" customWidth="1"/>
    <col min="4612" max="4612" width="13.28515625" style="95" bestFit="1" customWidth="1"/>
    <col min="4613" max="4614" width="8.7109375" style="95" customWidth="1"/>
    <col min="4615" max="4622" width="11.5703125" style="95" customWidth="1"/>
    <col min="4623" max="4864" width="11.5703125" style="95"/>
    <col min="4865" max="4865" width="28.7109375" style="95" customWidth="1"/>
    <col min="4866" max="4867" width="8.7109375" style="95" customWidth="1"/>
    <col min="4868" max="4868" width="13.28515625" style="95" bestFit="1" customWidth="1"/>
    <col min="4869" max="4870" width="8.7109375" style="95" customWidth="1"/>
    <col min="4871" max="4878" width="11.5703125" style="95" customWidth="1"/>
    <col min="4879" max="5120" width="11.5703125" style="95"/>
    <col min="5121" max="5121" width="28.7109375" style="95" customWidth="1"/>
    <col min="5122" max="5123" width="8.7109375" style="95" customWidth="1"/>
    <col min="5124" max="5124" width="13.28515625" style="95" bestFit="1" customWidth="1"/>
    <col min="5125" max="5126" width="8.7109375" style="95" customWidth="1"/>
    <col min="5127" max="5134" width="11.5703125" style="95" customWidth="1"/>
    <col min="5135" max="5376" width="11.5703125" style="95"/>
    <col min="5377" max="5377" width="28.7109375" style="95" customWidth="1"/>
    <col min="5378" max="5379" width="8.7109375" style="95" customWidth="1"/>
    <col min="5380" max="5380" width="13.28515625" style="95" bestFit="1" customWidth="1"/>
    <col min="5381" max="5382" width="8.7109375" style="95" customWidth="1"/>
    <col min="5383" max="5390" width="11.5703125" style="95" customWidth="1"/>
    <col min="5391" max="5632" width="11.5703125" style="95"/>
    <col min="5633" max="5633" width="28.7109375" style="95" customWidth="1"/>
    <col min="5634" max="5635" width="8.7109375" style="95" customWidth="1"/>
    <col min="5636" max="5636" width="13.28515625" style="95" bestFit="1" customWidth="1"/>
    <col min="5637" max="5638" width="8.7109375" style="95" customWidth="1"/>
    <col min="5639" max="5646" width="11.5703125" style="95" customWidth="1"/>
    <col min="5647" max="5888" width="11.5703125" style="95"/>
    <col min="5889" max="5889" width="28.7109375" style="95" customWidth="1"/>
    <col min="5890" max="5891" width="8.7109375" style="95" customWidth="1"/>
    <col min="5892" max="5892" width="13.28515625" style="95" bestFit="1" customWidth="1"/>
    <col min="5893" max="5894" width="8.7109375" style="95" customWidth="1"/>
    <col min="5895" max="5902" width="11.5703125" style="95" customWidth="1"/>
    <col min="5903" max="6144" width="11.5703125" style="95"/>
    <col min="6145" max="6145" width="28.7109375" style="95" customWidth="1"/>
    <col min="6146" max="6147" width="8.7109375" style="95" customWidth="1"/>
    <col min="6148" max="6148" width="13.28515625" style="95" bestFit="1" customWidth="1"/>
    <col min="6149" max="6150" width="8.7109375" style="95" customWidth="1"/>
    <col min="6151" max="6158" width="11.5703125" style="95" customWidth="1"/>
    <col min="6159" max="6400" width="11.5703125" style="95"/>
    <col min="6401" max="6401" width="28.7109375" style="95" customWidth="1"/>
    <col min="6402" max="6403" width="8.7109375" style="95" customWidth="1"/>
    <col min="6404" max="6404" width="13.28515625" style="95" bestFit="1" customWidth="1"/>
    <col min="6405" max="6406" width="8.7109375" style="95" customWidth="1"/>
    <col min="6407" max="6414" width="11.5703125" style="95" customWidth="1"/>
    <col min="6415" max="6656" width="11.5703125" style="95"/>
    <col min="6657" max="6657" width="28.7109375" style="95" customWidth="1"/>
    <col min="6658" max="6659" width="8.7109375" style="95" customWidth="1"/>
    <col min="6660" max="6660" width="13.28515625" style="95" bestFit="1" customWidth="1"/>
    <col min="6661" max="6662" width="8.7109375" style="95" customWidth="1"/>
    <col min="6663" max="6670" width="11.5703125" style="95" customWidth="1"/>
    <col min="6671" max="6912" width="11.5703125" style="95"/>
    <col min="6913" max="6913" width="28.7109375" style="95" customWidth="1"/>
    <col min="6914" max="6915" width="8.7109375" style="95" customWidth="1"/>
    <col min="6916" max="6916" width="13.28515625" style="95" bestFit="1" customWidth="1"/>
    <col min="6917" max="6918" width="8.7109375" style="95" customWidth="1"/>
    <col min="6919" max="6926" width="11.5703125" style="95" customWidth="1"/>
    <col min="6927" max="7168" width="11.5703125" style="95"/>
    <col min="7169" max="7169" width="28.7109375" style="95" customWidth="1"/>
    <col min="7170" max="7171" width="8.7109375" style="95" customWidth="1"/>
    <col min="7172" max="7172" width="13.28515625" style="95" bestFit="1" customWidth="1"/>
    <col min="7173" max="7174" width="8.7109375" style="95" customWidth="1"/>
    <col min="7175" max="7182" width="11.5703125" style="95" customWidth="1"/>
    <col min="7183" max="7424" width="11.5703125" style="95"/>
    <col min="7425" max="7425" width="28.7109375" style="95" customWidth="1"/>
    <col min="7426" max="7427" width="8.7109375" style="95" customWidth="1"/>
    <col min="7428" max="7428" width="13.28515625" style="95" bestFit="1" customWidth="1"/>
    <col min="7429" max="7430" width="8.7109375" style="95" customWidth="1"/>
    <col min="7431" max="7438" width="11.5703125" style="95" customWidth="1"/>
    <col min="7439" max="7680" width="11.5703125" style="95"/>
    <col min="7681" max="7681" width="28.7109375" style="95" customWidth="1"/>
    <col min="7682" max="7683" width="8.7109375" style="95" customWidth="1"/>
    <col min="7684" max="7684" width="13.28515625" style="95" bestFit="1" customWidth="1"/>
    <col min="7685" max="7686" width="8.7109375" style="95" customWidth="1"/>
    <col min="7687" max="7694" width="11.5703125" style="95" customWidth="1"/>
    <col min="7695" max="7936" width="11.5703125" style="95"/>
    <col min="7937" max="7937" width="28.7109375" style="95" customWidth="1"/>
    <col min="7938" max="7939" width="8.7109375" style="95" customWidth="1"/>
    <col min="7940" max="7940" width="13.28515625" style="95" bestFit="1" customWidth="1"/>
    <col min="7941" max="7942" width="8.7109375" style="95" customWidth="1"/>
    <col min="7943" max="7950" width="11.5703125" style="95" customWidth="1"/>
    <col min="7951" max="8192" width="11.5703125" style="95"/>
    <col min="8193" max="8193" width="28.7109375" style="95" customWidth="1"/>
    <col min="8194" max="8195" width="8.7109375" style="95" customWidth="1"/>
    <col min="8196" max="8196" width="13.28515625" style="95" bestFit="1" customWidth="1"/>
    <col min="8197" max="8198" width="8.7109375" style="95" customWidth="1"/>
    <col min="8199" max="8206" width="11.5703125" style="95" customWidth="1"/>
    <col min="8207" max="8448" width="11.5703125" style="95"/>
    <col min="8449" max="8449" width="28.7109375" style="95" customWidth="1"/>
    <col min="8450" max="8451" width="8.7109375" style="95" customWidth="1"/>
    <col min="8452" max="8452" width="13.28515625" style="95" bestFit="1" customWidth="1"/>
    <col min="8453" max="8454" width="8.7109375" style="95" customWidth="1"/>
    <col min="8455" max="8462" width="11.5703125" style="95" customWidth="1"/>
    <col min="8463" max="8704" width="11.5703125" style="95"/>
    <col min="8705" max="8705" width="28.7109375" style="95" customWidth="1"/>
    <col min="8706" max="8707" width="8.7109375" style="95" customWidth="1"/>
    <col min="8708" max="8708" width="13.28515625" style="95" bestFit="1" customWidth="1"/>
    <col min="8709" max="8710" width="8.7109375" style="95" customWidth="1"/>
    <col min="8711" max="8718" width="11.5703125" style="95" customWidth="1"/>
    <col min="8719" max="8960" width="11.5703125" style="95"/>
    <col min="8961" max="8961" width="28.7109375" style="95" customWidth="1"/>
    <col min="8962" max="8963" width="8.7109375" style="95" customWidth="1"/>
    <col min="8964" max="8964" width="13.28515625" style="95" bestFit="1" customWidth="1"/>
    <col min="8965" max="8966" width="8.7109375" style="95" customWidth="1"/>
    <col min="8967" max="8974" width="11.5703125" style="95" customWidth="1"/>
    <col min="8975" max="9216" width="11.5703125" style="95"/>
    <col min="9217" max="9217" width="28.7109375" style="95" customWidth="1"/>
    <col min="9218" max="9219" width="8.7109375" style="95" customWidth="1"/>
    <col min="9220" max="9220" width="13.28515625" style="95" bestFit="1" customWidth="1"/>
    <col min="9221" max="9222" width="8.7109375" style="95" customWidth="1"/>
    <col min="9223" max="9230" width="11.5703125" style="95" customWidth="1"/>
    <col min="9231" max="9472" width="11.5703125" style="95"/>
    <col min="9473" max="9473" width="28.7109375" style="95" customWidth="1"/>
    <col min="9474" max="9475" width="8.7109375" style="95" customWidth="1"/>
    <col min="9476" max="9476" width="13.28515625" style="95" bestFit="1" customWidth="1"/>
    <col min="9477" max="9478" width="8.7109375" style="95" customWidth="1"/>
    <col min="9479" max="9486" width="11.5703125" style="95" customWidth="1"/>
    <col min="9487" max="9728" width="11.5703125" style="95"/>
    <col min="9729" max="9729" width="28.7109375" style="95" customWidth="1"/>
    <col min="9730" max="9731" width="8.7109375" style="95" customWidth="1"/>
    <col min="9732" max="9732" width="13.28515625" style="95" bestFit="1" customWidth="1"/>
    <col min="9733" max="9734" width="8.7109375" style="95" customWidth="1"/>
    <col min="9735" max="9742" width="11.5703125" style="95" customWidth="1"/>
    <col min="9743" max="9984" width="11.5703125" style="95"/>
    <col min="9985" max="9985" width="28.7109375" style="95" customWidth="1"/>
    <col min="9986" max="9987" width="8.7109375" style="95" customWidth="1"/>
    <col min="9988" max="9988" width="13.28515625" style="95" bestFit="1" customWidth="1"/>
    <col min="9989" max="9990" width="8.7109375" style="95" customWidth="1"/>
    <col min="9991" max="9998" width="11.5703125" style="95" customWidth="1"/>
    <col min="9999" max="10240" width="11.5703125" style="95"/>
    <col min="10241" max="10241" width="28.7109375" style="95" customWidth="1"/>
    <col min="10242" max="10243" width="8.7109375" style="95" customWidth="1"/>
    <col min="10244" max="10244" width="13.28515625" style="95" bestFit="1" customWidth="1"/>
    <col min="10245" max="10246" width="8.7109375" style="95" customWidth="1"/>
    <col min="10247" max="10254" width="11.5703125" style="95" customWidth="1"/>
    <col min="10255" max="10496" width="11.5703125" style="95"/>
    <col min="10497" max="10497" width="28.7109375" style="95" customWidth="1"/>
    <col min="10498" max="10499" width="8.7109375" style="95" customWidth="1"/>
    <col min="10500" max="10500" width="13.28515625" style="95" bestFit="1" customWidth="1"/>
    <col min="10501" max="10502" width="8.7109375" style="95" customWidth="1"/>
    <col min="10503" max="10510" width="11.5703125" style="95" customWidth="1"/>
    <col min="10511" max="10752" width="11.5703125" style="95"/>
    <col min="10753" max="10753" width="28.7109375" style="95" customWidth="1"/>
    <col min="10754" max="10755" width="8.7109375" style="95" customWidth="1"/>
    <col min="10756" max="10756" width="13.28515625" style="95" bestFit="1" customWidth="1"/>
    <col min="10757" max="10758" width="8.7109375" style="95" customWidth="1"/>
    <col min="10759" max="10766" width="11.5703125" style="95" customWidth="1"/>
    <col min="10767" max="11008" width="11.5703125" style="95"/>
    <col min="11009" max="11009" width="28.7109375" style="95" customWidth="1"/>
    <col min="11010" max="11011" width="8.7109375" style="95" customWidth="1"/>
    <col min="11012" max="11012" width="13.28515625" style="95" bestFit="1" customWidth="1"/>
    <col min="11013" max="11014" width="8.7109375" style="95" customWidth="1"/>
    <col min="11015" max="11022" width="11.5703125" style="95" customWidth="1"/>
    <col min="11023" max="11264" width="11.5703125" style="95"/>
    <col min="11265" max="11265" width="28.7109375" style="95" customWidth="1"/>
    <col min="11266" max="11267" width="8.7109375" style="95" customWidth="1"/>
    <col min="11268" max="11268" width="13.28515625" style="95" bestFit="1" customWidth="1"/>
    <col min="11269" max="11270" width="8.7109375" style="95" customWidth="1"/>
    <col min="11271" max="11278" width="11.5703125" style="95" customWidth="1"/>
    <col min="11279" max="11520" width="11.5703125" style="95"/>
    <col min="11521" max="11521" width="28.7109375" style="95" customWidth="1"/>
    <col min="11522" max="11523" width="8.7109375" style="95" customWidth="1"/>
    <col min="11524" max="11524" width="13.28515625" style="95" bestFit="1" customWidth="1"/>
    <col min="11525" max="11526" width="8.7109375" style="95" customWidth="1"/>
    <col min="11527" max="11534" width="11.5703125" style="95" customWidth="1"/>
    <col min="11535" max="11776" width="11.5703125" style="95"/>
    <col min="11777" max="11777" width="28.7109375" style="95" customWidth="1"/>
    <col min="11778" max="11779" width="8.7109375" style="95" customWidth="1"/>
    <col min="11780" max="11780" width="13.28515625" style="95" bestFit="1" customWidth="1"/>
    <col min="11781" max="11782" width="8.7109375" style="95" customWidth="1"/>
    <col min="11783" max="11790" width="11.5703125" style="95" customWidth="1"/>
    <col min="11791" max="12032" width="11.5703125" style="95"/>
    <col min="12033" max="12033" width="28.7109375" style="95" customWidth="1"/>
    <col min="12034" max="12035" width="8.7109375" style="95" customWidth="1"/>
    <col min="12036" max="12036" width="13.28515625" style="95" bestFit="1" customWidth="1"/>
    <col min="12037" max="12038" width="8.7109375" style="95" customWidth="1"/>
    <col min="12039" max="12046" width="11.5703125" style="95" customWidth="1"/>
    <col min="12047" max="12288" width="11.5703125" style="95"/>
    <col min="12289" max="12289" width="28.7109375" style="95" customWidth="1"/>
    <col min="12290" max="12291" width="8.7109375" style="95" customWidth="1"/>
    <col min="12292" max="12292" width="13.28515625" style="95" bestFit="1" customWidth="1"/>
    <col min="12293" max="12294" width="8.7109375" style="95" customWidth="1"/>
    <col min="12295" max="12302" width="11.5703125" style="95" customWidth="1"/>
    <col min="12303" max="12544" width="11.5703125" style="95"/>
    <col min="12545" max="12545" width="28.7109375" style="95" customWidth="1"/>
    <col min="12546" max="12547" width="8.7109375" style="95" customWidth="1"/>
    <col min="12548" max="12548" width="13.28515625" style="95" bestFit="1" customWidth="1"/>
    <col min="12549" max="12550" width="8.7109375" style="95" customWidth="1"/>
    <col min="12551" max="12558" width="11.5703125" style="95" customWidth="1"/>
    <col min="12559" max="12800" width="11.5703125" style="95"/>
    <col min="12801" max="12801" width="28.7109375" style="95" customWidth="1"/>
    <col min="12802" max="12803" width="8.7109375" style="95" customWidth="1"/>
    <col min="12804" max="12804" width="13.28515625" style="95" bestFit="1" customWidth="1"/>
    <col min="12805" max="12806" width="8.7109375" style="95" customWidth="1"/>
    <col min="12807" max="12814" width="11.5703125" style="95" customWidth="1"/>
    <col min="12815" max="13056" width="11.5703125" style="95"/>
    <col min="13057" max="13057" width="28.7109375" style="95" customWidth="1"/>
    <col min="13058" max="13059" width="8.7109375" style="95" customWidth="1"/>
    <col min="13060" max="13060" width="13.28515625" style="95" bestFit="1" customWidth="1"/>
    <col min="13061" max="13062" width="8.7109375" style="95" customWidth="1"/>
    <col min="13063" max="13070" width="11.5703125" style="95" customWidth="1"/>
    <col min="13071" max="13312" width="11.5703125" style="95"/>
    <col min="13313" max="13313" width="28.7109375" style="95" customWidth="1"/>
    <col min="13314" max="13315" width="8.7109375" style="95" customWidth="1"/>
    <col min="13316" max="13316" width="13.28515625" style="95" bestFit="1" customWidth="1"/>
    <col min="13317" max="13318" width="8.7109375" style="95" customWidth="1"/>
    <col min="13319" max="13326" width="11.5703125" style="95" customWidth="1"/>
    <col min="13327" max="13568" width="11.5703125" style="95"/>
    <col min="13569" max="13569" width="28.7109375" style="95" customWidth="1"/>
    <col min="13570" max="13571" width="8.7109375" style="95" customWidth="1"/>
    <col min="13572" max="13572" width="13.28515625" style="95" bestFit="1" customWidth="1"/>
    <col min="13573" max="13574" width="8.7109375" style="95" customWidth="1"/>
    <col min="13575" max="13582" width="11.5703125" style="95" customWidth="1"/>
    <col min="13583" max="13824" width="11.5703125" style="95"/>
    <col min="13825" max="13825" width="28.7109375" style="95" customWidth="1"/>
    <col min="13826" max="13827" width="8.7109375" style="95" customWidth="1"/>
    <col min="13828" max="13828" width="13.28515625" style="95" bestFit="1" customWidth="1"/>
    <col min="13829" max="13830" width="8.7109375" style="95" customWidth="1"/>
    <col min="13831" max="13838" width="11.5703125" style="95" customWidth="1"/>
    <col min="13839" max="14080" width="11.5703125" style="95"/>
    <col min="14081" max="14081" width="28.7109375" style="95" customWidth="1"/>
    <col min="14082" max="14083" width="8.7109375" style="95" customWidth="1"/>
    <col min="14084" max="14084" width="13.28515625" style="95" bestFit="1" customWidth="1"/>
    <col min="14085" max="14086" width="8.7109375" style="95" customWidth="1"/>
    <col min="14087" max="14094" width="11.5703125" style="95" customWidth="1"/>
    <col min="14095" max="14336" width="11.5703125" style="95"/>
    <col min="14337" max="14337" width="28.7109375" style="95" customWidth="1"/>
    <col min="14338" max="14339" width="8.7109375" style="95" customWidth="1"/>
    <col min="14340" max="14340" width="13.28515625" style="95" bestFit="1" customWidth="1"/>
    <col min="14341" max="14342" width="8.7109375" style="95" customWidth="1"/>
    <col min="14343" max="14350" width="11.5703125" style="95" customWidth="1"/>
    <col min="14351" max="14592" width="11.5703125" style="95"/>
    <col min="14593" max="14593" width="28.7109375" style="95" customWidth="1"/>
    <col min="14594" max="14595" width="8.7109375" style="95" customWidth="1"/>
    <col min="14596" max="14596" width="13.28515625" style="95" bestFit="1" customWidth="1"/>
    <col min="14597" max="14598" width="8.7109375" style="95" customWidth="1"/>
    <col min="14599" max="14606" width="11.5703125" style="95" customWidth="1"/>
    <col min="14607" max="14848" width="11.5703125" style="95"/>
    <col min="14849" max="14849" width="28.7109375" style="95" customWidth="1"/>
    <col min="14850" max="14851" width="8.7109375" style="95" customWidth="1"/>
    <col min="14852" max="14852" width="13.28515625" style="95" bestFit="1" customWidth="1"/>
    <col min="14853" max="14854" width="8.7109375" style="95" customWidth="1"/>
    <col min="14855" max="14862" width="11.5703125" style="95" customWidth="1"/>
    <col min="14863" max="15104" width="11.5703125" style="95"/>
    <col min="15105" max="15105" width="28.7109375" style="95" customWidth="1"/>
    <col min="15106" max="15107" width="8.7109375" style="95" customWidth="1"/>
    <col min="15108" max="15108" width="13.28515625" style="95" bestFit="1" customWidth="1"/>
    <col min="15109" max="15110" width="8.7109375" style="95" customWidth="1"/>
    <col min="15111" max="15118" width="11.5703125" style="95" customWidth="1"/>
    <col min="15119" max="15360" width="11.5703125" style="95"/>
    <col min="15361" max="15361" width="28.7109375" style="95" customWidth="1"/>
    <col min="15362" max="15363" width="8.7109375" style="95" customWidth="1"/>
    <col min="15364" max="15364" width="13.28515625" style="95" bestFit="1" customWidth="1"/>
    <col min="15365" max="15366" width="8.7109375" style="95" customWidth="1"/>
    <col min="15367" max="15374" width="11.5703125" style="95" customWidth="1"/>
    <col min="15375" max="15616" width="11.5703125" style="95"/>
    <col min="15617" max="15617" width="28.7109375" style="95" customWidth="1"/>
    <col min="15618" max="15619" width="8.7109375" style="95" customWidth="1"/>
    <col min="15620" max="15620" width="13.28515625" style="95" bestFit="1" customWidth="1"/>
    <col min="15621" max="15622" width="8.7109375" style="95" customWidth="1"/>
    <col min="15623" max="15630" width="11.5703125" style="95" customWidth="1"/>
    <col min="15631" max="15872" width="11.5703125" style="95"/>
    <col min="15873" max="15873" width="28.7109375" style="95" customWidth="1"/>
    <col min="15874" max="15875" width="8.7109375" style="95" customWidth="1"/>
    <col min="15876" max="15876" width="13.28515625" style="95" bestFit="1" customWidth="1"/>
    <col min="15877" max="15878" width="8.7109375" style="95" customWidth="1"/>
    <col min="15879" max="15886" width="11.5703125" style="95" customWidth="1"/>
    <col min="15887" max="16128" width="11.5703125" style="95"/>
    <col min="16129" max="16129" width="28.7109375" style="95" customWidth="1"/>
    <col min="16130" max="16131" width="8.7109375" style="95" customWidth="1"/>
    <col min="16132" max="16132" width="13.28515625" style="95" bestFit="1" customWidth="1"/>
    <col min="16133" max="16134" width="8.7109375" style="95" customWidth="1"/>
    <col min="16135" max="16142" width="11.5703125" style="95" customWidth="1"/>
    <col min="16143" max="16384" width="11.5703125" style="95"/>
  </cols>
  <sheetData>
    <row r="1" spans="1:16" ht="15.75">
      <c r="A1" s="237" t="s">
        <v>108</v>
      </c>
      <c r="B1" s="238"/>
      <c r="C1" s="238"/>
      <c r="D1" s="238"/>
      <c r="E1" s="238"/>
      <c r="F1" s="238"/>
      <c r="G1" s="238"/>
      <c r="H1" s="238"/>
      <c r="I1" s="238"/>
    </row>
    <row r="3" spans="1:16">
      <c r="C3" s="92"/>
      <c r="D3" s="92"/>
      <c r="O3" s="94"/>
      <c r="P3" s="94"/>
    </row>
    <row r="5" spans="1:16">
      <c r="A5" s="94"/>
      <c r="B5" s="94"/>
      <c r="C5" s="94"/>
      <c r="D5" s="94"/>
      <c r="E5" s="94"/>
      <c r="F5" s="94"/>
      <c r="G5" s="95"/>
      <c r="H5" s="95"/>
      <c r="I5" s="95"/>
      <c r="J5" s="95"/>
      <c r="K5" s="95"/>
      <c r="L5" s="95"/>
      <c r="M5" s="95"/>
      <c r="N5" s="95"/>
    </row>
    <row r="6" spans="1:16" s="96" customFormat="1" ht="15.75" customHeight="1">
      <c r="A6" s="94"/>
      <c r="B6" s="94"/>
      <c r="C6" s="94"/>
      <c r="D6" s="94"/>
      <c r="E6" s="94"/>
      <c r="F6" s="94"/>
      <c r="G6" s="94"/>
      <c r="H6" s="94"/>
    </row>
    <row r="7" spans="1:16" ht="15" customHeight="1">
      <c r="A7" s="94"/>
      <c r="B7" s="94"/>
      <c r="C7" s="94"/>
      <c r="D7" s="94"/>
      <c r="E7" s="94"/>
      <c r="F7" s="94"/>
      <c r="I7" s="95"/>
      <c r="J7" s="95"/>
      <c r="K7" s="95"/>
      <c r="L7" s="95"/>
      <c r="M7" s="95"/>
      <c r="N7" s="95"/>
    </row>
    <row r="8" spans="1:16" ht="15" customHeight="1">
      <c r="A8" s="94"/>
      <c r="B8" s="94"/>
      <c r="C8" s="94"/>
      <c r="D8" s="94"/>
      <c r="E8" s="94"/>
      <c r="F8" s="94"/>
      <c r="I8" s="95"/>
      <c r="J8" s="95"/>
      <c r="K8" s="95"/>
      <c r="L8" s="95"/>
      <c r="M8" s="95"/>
      <c r="N8" s="95"/>
    </row>
    <row r="9" spans="1:16" s="97" customFormat="1" ht="15" customHeight="1">
      <c r="A9" s="94"/>
      <c r="B9" s="94"/>
      <c r="C9" s="94"/>
      <c r="D9" s="94"/>
      <c r="E9" s="94"/>
      <c r="F9" s="94"/>
      <c r="G9" s="94"/>
      <c r="H9" s="94"/>
    </row>
    <row r="10" spans="1:16" ht="15" customHeight="1">
      <c r="A10" s="94"/>
      <c r="B10" s="94"/>
      <c r="C10" s="94"/>
      <c r="D10" s="94"/>
      <c r="E10" s="94"/>
      <c r="F10" s="94"/>
      <c r="I10" s="95"/>
      <c r="J10" s="95"/>
      <c r="K10" s="95"/>
      <c r="L10" s="95"/>
      <c r="M10" s="95"/>
      <c r="N10" s="95"/>
    </row>
    <row r="11" spans="1:16" ht="15" customHeight="1">
      <c r="A11" s="94"/>
      <c r="B11" s="94"/>
      <c r="C11" s="94"/>
      <c r="D11" s="94"/>
      <c r="E11" s="94"/>
      <c r="F11" s="94"/>
      <c r="I11" s="95"/>
      <c r="J11" s="95"/>
      <c r="K11" s="95"/>
      <c r="L11" s="95"/>
      <c r="M11" s="95"/>
      <c r="N11" s="95"/>
    </row>
    <row r="12" spans="1:16" ht="15" customHeight="1">
      <c r="A12" s="94"/>
      <c r="B12" s="94"/>
      <c r="C12" s="94"/>
      <c r="D12" s="94"/>
      <c r="E12" s="94"/>
      <c r="F12" s="94"/>
      <c r="I12" s="95"/>
      <c r="J12" s="95"/>
      <c r="K12" s="95"/>
      <c r="L12" s="95"/>
      <c r="M12" s="95"/>
      <c r="N12" s="95"/>
    </row>
    <row r="13" spans="1:16" s="97" customFormat="1" ht="15" customHeight="1">
      <c r="A13" s="94"/>
      <c r="B13" s="94"/>
      <c r="C13" s="94"/>
      <c r="D13" s="94"/>
      <c r="E13" s="94"/>
      <c r="F13" s="94"/>
      <c r="G13" s="94"/>
      <c r="H13" s="94"/>
    </row>
    <row r="14" spans="1:16" ht="15" customHeight="1">
      <c r="A14" s="94"/>
      <c r="B14" s="94"/>
      <c r="C14" s="94"/>
      <c r="D14" s="94"/>
      <c r="E14" s="94"/>
      <c r="F14" s="94"/>
      <c r="I14" s="95"/>
      <c r="J14" s="95"/>
      <c r="K14" s="95"/>
      <c r="L14" s="95"/>
      <c r="M14" s="95"/>
      <c r="N14" s="95"/>
    </row>
    <row r="15" spans="1:16" ht="15" customHeight="1">
      <c r="A15" s="94"/>
      <c r="B15" s="94"/>
      <c r="C15" s="94"/>
      <c r="D15" s="94"/>
      <c r="E15" s="94"/>
      <c r="F15" s="94"/>
      <c r="G15" s="95"/>
      <c r="H15" s="95"/>
      <c r="I15" s="95"/>
      <c r="J15" s="95"/>
      <c r="K15" s="95"/>
      <c r="L15" s="95"/>
      <c r="M15" s="95"/>
      <c r="N15" s="95"/>
    </row>
    <row r="16" spans="1:16" ht="15" customHeight="1">
      <c r="A16" s="94"/>
      <c r="B16" s="94"/>
      <c r="C16" s="94"/>
      <c r="D16" s="94"/>
      <c r="E16" s="94"/>
      <c r="F16" s="94"/>
      <c r="G16" s="95"/>
      <c r="H16" s="95"/>
      <c r="I16" s="95"/>
      <c r="J16" s="95"/>
      <c r="K16" s="95"/>
      <c r="L16" s="95"/>
      <c r="M16" s="95"/>
      <c r="N16" s="95"/>
    </row>
    <row r="17" spans="1:16" s="97" customFormat="1" ht="15" customHeight="1">
      <c r="A17" s="94"/>
      <c r="B17" s="94"/>
      <c r="C17" s="94"/>
      <c r="D17" s="94"/>
      <c r="E17" s="94"/>
      <c r="F17" s="94"/>
      <c r="G17" s="94"/>
      <c r="H17" s="94"/>
    </row>
    <row r="18" spans="1:16" s="92" customFormat="1" ht="15" customHeight="1">
      <c r="A18" s="94"/>
      <c r="B18" s="94"/>
      <c r="C18" s="94"/>
      <c r="D18" s="94"/>
      <c r="E18" s="94"/>
      <c r="F18" s="94"/>
      <c r="G18" s="94"/>
      <c r="H18" s="94"/>
    </row>
    <row r="19" spans="1:16">
      <c r="A19" s="94"/>
      <c r="B19" s="94"/>
      <c r="C19" s="94"/>
      <c r="E19" s="98"/>
      <c r="F19" s="98"/>
      <c r="O19" s="94"/>
      <c r="P19" s="94"/>
    </row>
    <row r="20" spans="1:16">
      <c r="A20" s="94"/>
      <c r="B20" s="94"/>
      <c r="C20" s="94"/>
      <c r="O20" s="94"/>
      <c r="P20" s="94"/>
    </row>
    <row r="21" spans="1:16">
      <c r="A21" s="94"/>
      <c r="B21" s="94"/>
      <c r="C21" s="94"/>
      <c r="D21" s="97"/>
      <c r="E21" s="97"/>
      <c r="F21" s="97"/>
      <c r="O21" s="94"/>
      <c r="P21" s="94"/>
    </row>
    <row r="22" spans="1:16" s="94" customFormat="1">
      <c r="A22" s="100" t="s">
        <v>87</v>
      </c>
      <c r="C22" s="101"/>
      <c r="I22" s="93"/>
    </row>
    <row r="23" spans="1:16" s="94" customFormat="1">
      <c r="A23" s="184" t="s">
        <v>101</v>
      </c>
      <c r="C23" s="101"/>
      <c r="I23" s="93"/>
    </row>
    <row r="24" spans="1:16" s="94" customFormat="1">
      <c r="A24" s="234" t="s">
        <v>128</v>
      </c>
      <c r="C24" s="101"/>
      <c r="I24" s="93"/>
    </row>
    <row r="25" spans="1:16" s="94" customFormat="1">
      <c r="A25" s="239" t="s">
        <v>88</v>
      </c>
      <c r="B25" s="239"/>
      <c r="M25" s="102"/>
      <c r="N25" s="102"/>
    </row>
    <row r="26" spans="1:16" s="94" customFormat="1">
      <c r="A26" s="191" t="s">
        <v>105</v>
      </c>
      <c r="B26" s="191"/>
      <c r="C26" s="191"/>
      <c r="M26" s="102"/>
      <c r="N26" s="103"/>
    </row>
    <row r="27" spans="1:16" s="94" customFormat="1" ht="15.75" thickBot="1">
      <c r="M27" s="104"/>
      <c r="N27" s="105"/>
    </row>
    <row r="28" spans="1:16" s="94" customFormat="1" ht="15.75" thickBot="1">
      <c r="A28" s="114" t="s">
        <v>70</v>
      </c>
      <c r="B28" s="115">
        <v>2023</v>
      </c>
      <c r="D28" s="107"/>
      <c r="E28" s="107"/>
      <c r="M28" s="104"/>
      <c r="N28" s="105"/>
    </row>
    <row r="29" spans="1:16" s="94" customFormat="1">
      <c r="A29" s="110" t="s">
        <v>69</v>
      </c>
      <c r="B29" s="185">
        <v>8490</v>
      </c>
      <c r="D29" s="107"/>
      <c r="E29" s="107"/>
      <c r="M29" s="102"/>
      <c r="N29" s="103"/>
    </row>
    <row r="30" spans="1:16" s="94" customFormat="1">
      <c r="A30" s="108" t="s">
        <v>71</v>
      </c>
      <c r="B30" s="186">
        <v>8430</v>
      </c>
      <c r="D30" s="107"/>
      <c r="E30" s="107"/>
      <c r="M30" s="104"/>
      <c r="N30" s="105"/>
    </row>
    <row r="31" spans="1:16" s="94" customFormat="1">
      <c r="A31" s="109" t="s">
        <v>89</v>
      </c>
      <c r="B31" s="187">
        <v>8450</v>
      </c>
      <c r="D31" s="107"/>
      <c r="E31" s="107"/>
      <c r="M31" s="104"/>
      <c r="N31" s="105"/>
    </row>
    <row r="32" spans="1:16" s="94" customFormat="1">
      <c r="A32" s="108" t="s">
        <v>72</v>
      </c>
      <c r="B32" s="188">
        <v>10070</v>
      </c>
      <c r="D32" s="107"/>
      <c r="E32" s="107"/>
      <c r="M32" s="104"/>
      <c r="N32" s="105"/>
    </row>
    <row r="33" spans="1:14" s="94" customFormat="1">
      <c r="A33" s="108" t="s">
        <v>81</v>
      </c>
      <c r="B33" s="188">
        <v>12660</v>
      </c>
      <c r="D33" s="107"/>
      <c r="E33" s="107"/>
      <c r="M33" s="104"/>
      <c r="N33" s="105"/>
    </row>
    <row r="34" spans="1:14" s="94" customFormat="1">
      <c r="A34" s="108" t="s">
        <v>73</v>
      </c>
      <c r="B34" s="188">
        <v>14470</v>
      </c>
      <c r="D34" s="107"/>
      <c r="E34" s="107"/>
      <c r="M34" s="104"/>
      <c r="N34" s="105"/>
    </row>
    <row r="35" spans="1:14" s="94" customFormat="1">
      <c r="A35" s="109" t="s">
        <v>90</v>
      </c>
      <c r="B35" s="189">
        <v>11320</v>
      </c>
      <c r="D35" s="107"/>
      <c r="E35" s="107"/>
      <c r="M35" s="104"/>
      <c r="N35" s="105"/>
    </row>
    <row r="36" spans="1:14" s="94" customFormat="1">
      <c r="A36" s="108" t="s">
        <v>74</v>
      </c>
      <c r="B36" s="188">
        <v>16730</v>
      </c>
      <c r="D36" s="107"/>
      <c r="E36" s="107"/>
      <c r="M36" s="102"/>
      <c r="N36" s="103"/>
    </row>
    <row r="37" spans="1:14" s="94" customFormat="1">
      <c r="A37" s="108" t="s">
        <v>76</v>
      </c>
      <c r="B37" s="188">
        <v>18560</v>
      </c>
      <c r="E37" s="106">
        <v>12250</v>
      </c>
      <c r="M37" s="104"/>
      <c r="N37" s="105"/>
    </row>
    <row r="38" spans="1:14" s="94" customFormat="1">
      <c r="A38" s="108" t="s">
        <v>77</v>
      </c>
      <c r="B38" s="188">
        <v>12250</v>
      </c>
      <c r="E38" s="106">
        <v>12250</v>
      </c>
      <c r="M38" s="104"/>
      <c r="N38" s="105"/>
    </row>
    <row r="39" spans="1:14" s="94" customFormat="1" ht="15.75" thickBot="1">
      <c r="A39" s="111" t="s">
        <v>75</v>
      </c>
      <c r="B39" s="190">
        <v>13060</v>
      </c>
      <c r="E39" s="106"/>
      <c r="M39" s="104"/>
      <c r="N39" s="105"/>
    </row>
    <row r="40" spans="1:14" s="94" customFormat="1">
      <c r="C40" s="95"/>
      <c r="M40" s="104"/>
      <c r="N40" s="105"/>
    </row>
    <row r="41" spans="1:14" s="94" customFormat="1">
      <c r="C41" s="95"/>
      <c r="M41" s="102"/>
      <c r="N41" s="103"/>
    </row>
    <row r="42" spans="1:14" s="94" customFormat="1">
      <c r="C42" s="95"/>
    </row>
  </sheetData>
  <mergeCells count="2">
    <mergeCell ref="A1:I1"/>
    <mergeCell ref="A25:B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workbookViewId="0">
      <selection activeCell="G79" sqref="G79"/>
    </sheetView>
  </sheetViews>
  <sheetFormatPr baseColWidth="10" defaultColWidth="11.42578125" defaultRowHeight="15"/>
  <cols>
    <col min="1" max="1" width="8.85546875" style="94" customWidth="1"/>
    <col min="2" max="2" width="11.5703125" style="94" customWidth="1"/>
    <col min="3" max="3" width="13.7109375" style="94" customWidth="1"/>
    <col min="4" max="4" width="15.28515625" style="94" customWidth="1"/>
    <col min="5" max="5" width="14.140625" style="94" customWidth="1"/>
    <col min="6" max="6" width="15.28515625" style="94" customWidth="1"/>
    <col min="7" max="7" width="10.140625" style="94" customWidth="1"/>
    <col min="8" max="8" width="13.85546875" style="94" customWidth="1"/>
    <col min="9" max="14" width="11.42578125" style="94"/>
    <col min="15" max="15" width="20.28515625" style="94" customWidth="1"/>
    <col min="16" max="16384" width="11.42578125" style="94"/>
  </cols>
  <sheetData>
    <row r="1" spans="1:8" ht="21" customHeight="1">
      <c r="A1" s="240" t="s">
        <v>129</v>
      </c>
      <c r="B1" s="240"/>
      <c r="C1" s="240"/>
      <c r="D1" s="240"/>
      <c r="E1" s="240"/>
      <c r="F1" s="240"/>
      <c r="G1" s="240"/>
      <c r="H1" s="240"/>
    </row>
    <row r="2" spans="1:8">
      <c r="G2" s="116"/>
    </row>
    <row r="28" spans="1:8">
      <c r="A28" s="241" t="s">
        <v>91</v>
      </c>
      <c r="B28" s="241"/>
      <c r="C28" s="241"/>
      <c r="H28" s="99"/>
    </row>
    <row r="29" spans="1:8">
      <c r="A29" s="100" t="s">
        <v>94</v>
      </c>
    </row>
    <row r="30" spans="1:8">
      <c r="A30" s="184" t="s">
        <v>102</v>
      </c>
    </row>
    <row r="31" spans="1:8" ht="16.5" customHeight="1">
      <c r="A31" s="117" t="s">
        <v>92</v>
      </c>
      <c r="B31" s="118"/>
      <c r="C31" s="118"/>
      <c r="D31" s="118"/>
      <c r="E31" s="118"/>
      <c r="F31" s="118"/>
      <c r="G31" s="118"/>
    </row>
    <row r="32" spans="1:8" ht="18" customHeight="1">
      <c r="A32" s="119" t="s">
        <v>93</v>
      </c>
      <c r="B32" s="118"/>
      <c r="C32" s="118"/>
      <c r="D32" s="118"/>
    </row>
    <row r="33" spans="1:5" ht="15.75" thickBot="1">
      <c r="A33" s="93"/>
    </row>
    <row r="34" spans="1:5" ht="60.75" thickBot="1">
      <c r="A34" s="149"/>
      <c r="B34" s="150" t="s">
        <v>66</v>
      </c>
      <c r="C34" s="150" t="s">
        <v>78</v>
      </c>
      <c r="D34" s="150" t="s">
        <v>79</v>
      </c>
      <c r="E34" s="150" t="s">
        <v>80</v>
      </c>
    </row>
    <row r="35" spans="1:5">
      <c r="A35" s="120">
        <v>1980</v>
      </c>
      <c r="B35" s="123">
        <v>5440</v>
      </c>
      <c r="C35" s="123">
        <v>3750</v>
      </c>
      <c r="D35" s="123">
        <v>6800</v>
      </c>
      <c r="E35" s="123">
        <v>9680</v>
      </c>
    </row>
    <row r="36" spans="1:5">
      <c r="A36" s="121">
        <v>1981</v>
      </c>
      <c r="B36" s="124">
        <v>5650</v>
      </c>
      <c r="C36" s="124">
        <v>3950</v>
      </c>
      <c r="D36" s="124">
        <v>7000</v>
      </c>
      <c r="E36" s="124">
        <v>9750</v>
      </c>
    </row>
    <row r="37" spans="1:5">
      <c r="A37" s="121">
        <v>1982</v>
      </c>
      <c r="B37" s="124">
        <v>5960</v>
      </c>
      <c r="C37" s="124">
        <v>4180</v>
      </c>
      <c r="D37" s="124">
        <v>7320</v>
      </c>
      <c r="E37" s="124">
        <v>9990</v>
      </c>
    </row>
    <row r="38" spans="1:5">
      <c r="A38" s="121">
        <v>1983</v>
      </c>
      <c r="B38" s="124">
        <v>6010</v>
      </c>
      <c r="C38" s="124">
        <v>4230</v>
      </c>
      <c r="D38" s="124">
        <v>7310</v>
      </c>
      <c r="E38" s="124">
        <v>9930</v>
      </c>
    </row>
    <row r="39" spans="1:5">
      <c r="A39" s="121">
        <v>1984</v>
      </c>
      <c r="B39" s="124">
        <v>6130</v>
      </c>
      <c r="C39" s="124">
        <v>4390</v>
      </c>
      <c r="D39" s="124">
        <v>7310</v>
      </c>
      <c r="E39" s="124">
        <v>10010</v>
      </c>
    </row>
    <row r="40" spans="1:5">
      <c r="A40" s="121">
        <v>1985</v>
      </c>
      <c r="B40" s="124">
        <v>6210</v>
      </c>
      <c r="C40" s="124">
        <v>4460</v>
      </c>
      <c r="D40" s="124">
        <v>7290</v>
      </c>
      <c r="E40" s="124">
        <v>10390</v>
      </c>
    </row>
    <row r="41" spans="1:5">
      <c r="A41" s="121">
        <v>1986</v>
      </c>
      <c r="B41" s="124">
        <v>6150</v>
      </c>
      <c r="C41" s="124">
        <v>4330</v>
      </c>
      <c r="D41" s="124">
        <v>7270</v>
      </c>
      <c r="E41" s="124">
        <v>10360</v>
      </c>
    </row>
    <row r="42" spans="1:5">
      <c r="A42" s="121">
        <v>1987</v>
      </c>
      <c r="B42" s="124">
        <v>6220</v>
      </c>
      <c r="C42" s="124">
        <v>4390</v>
      </c>
      <c r="D42" s="124">
        <v>7310</v>
      </c>
      <c r="E42" s="124">
        <v>10410</v>
      </c>
    </row>
    <row r="43" spans="1:5">
      <c r="A43" s="121">
        <v>1988</v>
      </c>
      <c r="B43" s="124">
        <v>6380</v>
      </c>
      <c r="C43" s="124">
        <v>4510</v>
      </c>
      <c r="D43" s="124">
        <v>7520</v>
      </c>
      <c r="E43" s="124">
        <v>10450</v>
      </c>
    </row>
    <row r="44" spans="1:5">
      <c r="A44" s="121">
        <v>1989</v>
      </c>
      <c r="B44" s="124">
        <v>6560</v>
      </c>
      <c r="C44" s="124">
        <v>4620</v>
      </c>
      <c r="D44" s="124">
        <v>7810</v>
      </c>
      <c r="E44" s="124">
        <v>10310</v>
      </c>
    </row>
    <row r="45" spans="1:5">
      <c r="A45" s="121">
        <v>1990</v>
      </c>
      <c r="B45" s="124">
        <v>6810</v>
      </c>
      <c r="C45" s="124">
        <v>4690</v>
      </c>
      <c r="D45" s="124">
        <v>8180</v>
      </c>
      <c r="E45" s="124">
        <v>10690</v>
      </c>
    </row>
    <row r="46" spans="1:5">
      <c r="A46" s="121">
        <v>1991</v>
      </c>
      <c r="B46" s="124">
        <v>7090</v>
      </c>
      <c r="C46" s="124">
        <v>4870</v>
      </c>
      <c r="D46" s="124">
        <v>8490</v>
      </c>
      <c r="E46" s="124">
        <v>10860</v>
      </c>
    </row>
    <row r="47" spans="1:5">
      <c r="A47" s="121">
        <v>1992</v>
      </c>
      <c r="B47" s="124">
        <v>7440</v>
      </c>
      <c r="C47" s="124">
        <v>5060</v>
      </c>
      <c r="D47" s="124">
        <v>8970</v>
      </c>
      <c r="E47" s="124">
        <v>10960</v>
      </c>
    </row>
    <row r="48" spans="1:5">
      <c r="A48" s="121">
        <v>1993</v>
      </c>
      <c r="B48" s="124">
        <v>7680</v>
      </c>
      <c r="C48" s="124">
        <v>5260</v>
      </c>
      <c r="D48" s="124">
        <v>9230</v>
      </c>
      <c r="E48" s="124">
        <v>10990</v>
      </c>
    </row>
    <row r="49" spans="1:5">
      <c r="A49" s="121">
        <v>1994</v>
      </c>
      <c r="B49" s="124">
        <v>7850</v>
      </c>
      <c r="C49" s="124">
        <v>5430</v>
      </c>
      <c r="D49" s="124">
        <v>9400</v>
      </c>
      <c r="E49" s="124">
        <v>10890</v>
      </c>
    </row>
    <row r="50" spans="1:5">
      <c r="A50" s="121">
        <v>1995</v>
      </c>
      <c r="B50" s="124">
        <v>8040</v>
      </c>
      <c r="C50" s="124">
        <v>5590</v>
      </c>
      <c r="D50" s="124">
        <v>9640</v>
      </c>
      <c r="E50" s="124">
        <v>11050</v>
      </c>
    </row>
    <row r="51" spans="1:5">
      <c r="A51" s="121">
        <v>1996</v>
      </c>
      <c r="B51" s="124">
        <v>8180</v>
      </c>
      <c r="C51" s="124">
        <v>5700</v>
      </c>
      <c r="D51" s="124">
        <v>9790</v>
      </c>
      <c r="E51" s="124">
        <v>11210</v>
      </c>
    </row>
    <row r="52" spans="1:5">
      <c r="A52" s="121">
        <v>1997</v>
      </c>
      <c r="B52" s="124">
        <v>8370</v>
      </c>
      <c r="C52" s="124">
        <v>5870</v>
      </c>
      <c r="D52" s="124">
        <v>10000</v>
      </c>
      <c r="E52" s="124">
        <v>11500</v>
      </c>
    </row>
    <row r="53" spans="1:5">
      <c r="A53" s="121">
        <v>1998</v>
      </c>
      <c r="B53" s="124">
        <v>8610</v>
      </c>
      <c r="C53" s="124">
        <v>6090</v>
      </c>
      <c r="D53" s="124">
        <v>10220</v>
      </c>
      <c r="E53" s="124">
        <v>11810</v>
      </c>
    </row>
    <row r="54" spans="1:5">
      <c r="A54" s="121">
        <v>1999</v>
      </c>
      <c r="B54" s="124">
        <v>8910</v>
      </c>
      <c r="C54" s="124">
        <v>6340</v>
      </c>
      <c r="D54" s="124">
        <v>10550</v>
      </c>
      <c r="E54" s="124">
        <v>12200</v>
      </c>
    </row>
    <row r="55" spans="1:5">
      <c r="A55" s="121">
        <v>2000</v>
      </c>
      <c r="B55" s="124">
        <v>9080</v>
      </c>
      <c r="C55" s="124">
        <v>6470</v>
      </c>
      <c r="D55" s="124">
        <v>10760</v>
      </c>
      <c r="E55" s="124">
        <v>12380</v>
      </c>
    </row>
    <row r="56" spans="1:5">
      <c r="A56" s="121">
        <v>2001</v>
      </c>
      <c r="B56" s="124">
        <v>9150</v>
      </c>
      <c r="C56" s="124">
        <v>6490</v>
      </c>
      <c r="D56" s="124">
        <v>10890</v>
      </c>
      <c r="E56" s="124">
        <v>12420</v>
      </c>
    </row>
    <row r="57" spans="1:5">
      <c r="A57" s="121">
        <v>2002</v>
      </c>
      <c r="B57" s="124">
        <v>9210</v>
      </c>
      <c r="C57" s="124">
        <v>6450</v>
      </c>
      <c r="D57" s="124">
        <v>11000</v>
      </c>
      <c r="E57" s="124">
        <v>12660</v>
      </c>
    </row>
    <row r="58" spans="1:5">
      <c r="A58" s="121">
        <v>2003</v>
      </c>
      <c r="B58" s="124">
        <v>9310</v>
      </c>
      <c r="C58" s="124">
        <v>6660</v>
      </c>
      <c r="D58" s="124">
        <v>11030</v>
      </c>
      <c r="E58" s="124">
        <v>12570</v>
      </c>
    </row>
    <row r="59" spans="1:5">
      <c r="A59" s="121">
        <v>2004</v>
      </c>
      <c r="B59" s="124">
        <v>9340</v>
      </c>
      <c r="C59" s="124">
        <v>6720</v>
      </c>
      <c r="D59" s="124">
        <v>11040</v>
      </c>
      <c r="E59" s="124">
        <v>12580</v>
      </c>
    </row>
    <row r="60" spans="1:5">
      <c r="A60" s="121">
        <v>2005</v>
      </c>
      <c r="B60" s="124">
        <v>9300</v>
      </c>
      <c r="C60" s="124">
        <v>6650</v>
      </c>
      <c r="D60" s="124">
        <v>11030</v>
      </c>
      <c r="E60" s="124">
        <v>12620</v>
      </c>
    </row>
    <row r="61" spans="1:5">
      <c r="A61" s="121">
        <v>2006</v>
      </c>
      <c r="B61" s="124">
        <v>9410</v>
      </c>
      <c r="C61" s="124">
        <v>6690</v>
      </c>
      <c r="D61" s="124">
        <v>11230</v>
      </c>
      <c r="E61" s="124">
        <v>12750</v>
      </c>
    </row>
    <row r="62" spans="1:5">
      <c r="A62" s="121">
        <v>2007</v>
      </c>
      <c r="B62" s="124">
        <v>9470</v>
      </c>
      <c r="C62" s="124">
        <v>6670</v>
      </c>
      <c r="D62" s="124">
        <v>11210</v>
      </c>
      <c r="E62" s="124">
        <v>13280</v>
      </c>
    </row>
    <row r="63" spans="1:5">
      <c r="A63" s="121">
        <v>2008</v>
      </c>
      <c r="B63" s="124">
        <v>9570</v>
      </c>
      <c r="C63" s="124">
        <v>6590</v>
      </c>
      <c r="D63" s="124">
        <v>11390</v>
      </c>
      <c r="E63" s="124">
        <v>13790</v>
      </c>
    </row>
    <row r="64" spans="1:5">
      <c r="A64" s="121">
        <v>2009</v>
      </c>
      <c r="B64" s="124">
        <v>9850</v>
      </c>
      <c r="C64" s="124">
        <v>6810</v>
      </c>
      <c r="D64" s="124">
        <v>11680</v>
      </c>
      <c r="E64" s="124">
        <v>14180</v>
      </c>
    </row>
    <row r="65" spans="1:5">
      <c r="A65" s="121">
        <v>2010</v>
      </c>
      <c r="B65" s="124">
        <v>9880</v>
      </c>
      <c r="C65" s="124">
        <v>6860</v>
      </c>
      <c r="D65" s="124">
        <v>11730</v>
      </c>
      <c r="E65" s="124">
        <v>14090</v>
      </c>
    </row>
    <row r="66" spans="1:5">
      <c r="A66" s="121">
        <v>2011</v>
      </c>
      <c r="B66" s="124">
        <v>9800</v>
      </c>
      <c r="C66" s="124">
        <v>6890</v>
      </c>
      <c r="D66" s="124">
        <v>11460</v>
      </c>
      <c r="E66" s="124">
        <v>14120</v>
      </c>
    </row>
    <row r="67" spans="1:5">
      <c r="A67" s="121">
        <v>2012</v>
      </c>
      <c r="B67" s="124">
        <v>9750</v>
      </c>
      <c r="C67" s="124">
        <v>7000</v>
      </c>
      <c r="D67" s="124">
        <v>11300</v>
      </c>
      <c r="E67" s="124">
        <v>13830</v>
      </c>
    </row>
    <row r="68" spans="1:5">
      <c r="A68" s="121">
        <v>2013</v>
      </c>
      <c r="B68" s="124">
        <v>9880</v>
      </c>
      <c r="C68" s="124">
        <v>7230</v>
      </c>
      <c r="D68" s="124">
        <v>11280</v>
      </c>
      <c r="E68" s="124">
        <v>13940</v>
      </c>
    </row>
    <row r="69" spans="1:5">
      <c r="A69" s="121">
        <v>2014</v>
      </c>
      <c r="B69" s="124">
        <v>9930</v>
      </c>
      <c r="C69" s="124">
        <v>7280</v>
      </c>
      <c r="D69" s="124">
        <v>11330</v>
      </c>
      <c r="E69" s="124">
        <v>13940</v>
      </c>
    </row>
    <row r="70" spans="1:5">
      <c r="A70" s="121">
        <v>2015</v>
      </c>
      <c r="B70" s="124">
        <v>9860</v>
      </c>
      <c r="C70" s="124">
        <v>7290</v>
      </c>
      <c r="D70" s="124">
        <v>11270</v>
      </c>
      <c r="E70" s="124">
        <v>13590</v>
      </c>
    </row>
    <row r="71" spans="1:5">
      <c r="A71" s="121">
        <v>2016</v>
      </c>
      <c r="B71" s="124">
        <v>9860</v>
      </c>
      <c r="C71" s="124">
        <v>7330</v>
      </c>
      <c r="D71" s="124">
        <v>11280</v>
      </c>
      <c r="E71" s="124">
        <v>13450</v>
      </c>
    </row>
    <row r="72" spans="1:5">
      <c r="A72" s="121">
        <v>2017</v>
      </c>
      <c r="B72" s="124">
        <v>10040</v>
      </c>
      <c r="C72" s="124">
        <v>7670</v>
      </c>
      <c r="D72" s="124">
        <v>11390</v>
      </c>
      <c r="E72" s="124">
        <v>13300</v>
      </c>
    </row>
    <row r="73" spans="1:5">
      <c r="A73" s="121">
        <v>2018</v>
      </c>
      <c r="B73" s="124">
        <v>10080</v>
      </c>
      <c r="C73" s="124">
        <v>7790</v>
      </c>
      <c r="D73" s="124">
        <v>11330</v>
      </c>
      <c r="E73" s="124">
        <v>13240</v>
      </c>
    </row>
    <row r="74" spans="1:5">
      <c r="A74" s="121">
        <v>2019</v>
      </c>
      <c r="B74" s="124">
        <v>10180</v>
      </c>
      <c r="C74" s="124">
        <v>7950</v>
      </c>
      <c r="D74" s="124">
        <v>11330</v>
      </c>
      <c r="E74" s="124">
        <v>13250</v>
      </c>
    </row>
    <row r="75" spans="1:5">
      <c r="A75" s="121">
        <v>2020</v>
      </c>
      <c r="B75" s="124">
        <v>9880</v>
      </c>
      <c r="C75" s="124">
        <v>7740</v>
      </c>
      <c r="D75" s="124">
        <v>10910</v>
      </c>
      <c r="E75" s="124">
        <v>12880</v>
      </c>
    </row>
    <row r="76" spans="1:5">
      <c r="A76" s="121">
        <v>2021</v>
      </c>
      <c r="B76" s="124">
        <v>10280</v>
      </c>
      <c r="C76" s="124">
        <v>8090</v>
      </c>
      <c r="D76" s="124">
        <v>11290</v>
      </c>
      <c r="E76" s="124">
        <v>13130</v>
      </c>
    </row>
    <row r="77" spans="1:5">
      <c r="A77" s="121">
        <v>2022</v>
      </c>
      <c r="B77" s="124">
        <v>10450</v>
      </c>
      <c r="C77" s="124">
        <v>8340</v>
      </c>
      <c r="D77" s="124">
        <v>11330</v>
      </c>
      <c r="E77" s="124">
        <v>13220</v>
      </c>
    </row>
    <row r="78" spans="1:5" ht="15.75" thickBot="1">
      <c r="A78" s="122" t="s">
        <v>82</v>
      </c>
      <c r="B78" s="125">
        <v>10470</v>
      </c>
      <c r="C78" s="125">
        <v>8450</v>
      </c>
      <c r="D78" s="125">
        <v>11320</v>
      </c>
      <c r="E78" s="125">
        <v>13060</v>
      </c>
    </row>
    <row r="79" spans="1:5">
      <c r="B79" s="176"/>
      <c r="C79" s="176"/>
      <c r="D79" s="176"/>
      <c r="E79" s="176"/>
    </row>
    <row r="80" spans="1:5">
      <c r="D80" s="177"/>
    </row>
  </sheetData>
  <mergeCells count="2">
    <mergeCell ref="A1:H1"/>
    <mergeCell ref="A28:C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selection activeCell="G83" sqref="G83"/>
    </sheetView>
  </sheetViews>
  <sheetFormatPr baseColWidth="10" defaultColWidth="11.42578125" defaultRowHeight="15"/>
  <cols>
    <col min="1" max="1" width="16.5703125" style="126" customWidth="1"/>
    <col min="2" max="2" width="12.7109375" style="126" customWidth="1"/>
    <col min="3" max="11" width="10.7109375" style="126" customWidth="1"/>
    <col min="12" max="16384" width="11.42578125" style="126"/>
  </cols>
  <sheetData>
    <row r="1" spans="1:6" ht="16.5">
      <c r="A1" s="137" t="s">
        <v>111</v>
      </c>
      <c r="B1" s="129"/>
      <c r="C1" s="129"/>
      <c r="D1" s="129"/>
      <c r="E1" s="129"/>
      <c r="F1" s="129"/>
    </row>
    <row r="2" spans="1:6">
      <c r="A2" s="130"/>
      <c r="B2" s="131"/>
      <c r="C2" s="131"/>
      <c r="D2" s="131"/>
      <c r="E2" s="131"/>
      <c r="F2" s="128"/>
    </row>
    <row r="8" spans="1:6">
      <c r="A8" s="132"/>
    </row>
    <row r="10" spans="1:6">
      <c r="A10" s="132"/>
    </row>
    <row r="11" spans="1:6">
      <c r="A11" s="132"/>
    </row>
    <row r="12" spans="1:6">
      <c r="A12" s="132"/>
    </row>
    <row r="13" spans="1:6">
      <c r="A13" s="132"/>
    </row>
    <row r="14" spans="1:6">
      <c r="A14" s="132"/>
    </row>
    <row r="15" spans="1:6">
      <c r="A15" s="132"/>
    </row>
    <row r="16" spans="1:6">
      <c r="A16" s="132"/>
    </row>
    <row r="17" spans="1:14">
      <c r="A17" s="132"/>
    </row>
    <row r="18" spans="1:14">
      <c r="A18" s="132"/>
    </row>
    <row r="19" spans="1:14">
      <c r="A19" s="132"/>
    </row>
    <row r="20" spans="1:14">
      <c r="A20" s="132"/>
    </row>
    <row r="25" spans="1:14">
      <c r="C25" s="133"/>
      <c r="G25" s="134"/>
    </row>
    <row r="26" spans="1:14">
      <c r="A26" s="242" t="s">
        <v>96</v>
      </c>
      <c r="B26" s="242"/>
      <c r="C26" s="242"/>
      <c r="D26" s="242"/>
      <c r="E26" s="242"/>
      <c r="F26" s="242"/>
      <c r="G26" s="242"/>
      <c r="H26" s="242"/>
      <c r="I26" s="242"/>
      <c r="J26" s="242"/>
      <c r="K26" s="242"/>
      <c r="L26" s="242"/>
      <c r="M26" s="242"/>
      <c r="N26" s="242"/>
    </row>
    <row r="27" spans="1:14">
      <c r="A27" s="242"/>
      <c r="B27" s="242"/>
      <c r="C27" s="242"/>
      <c r="D27" s="242"/>
      <c r="E27" s="242"/>
      <c r="F27" s="242"/>
      <c r="G27" s="242"/>
      <c r="H27" s="242"/>
      <c r="I27" s="242"/>
      <c r="J27" s="242"/>
      <c r="K27" s="242"/>
      <c r="L27" s="242"/>
      <c r="M27" s="242"/>
      <c r="N27" s="242"/>
    </row>
    <row r="28" spans="1:14">
      <c r="A28" s="184" t="s">
        <v>103</v>
      </c>
      <c r="B28" s="182"/>
      <c r="C28" s="182"/>
      <c r="D28" s="182"/>
      <c r="E28" s="182"/>
      <c r="F28" s="182"/>
      <c r="G28" s="182"/>
      <c r="H28" s="182"/>
      <c r="I28" s="182"/>
      <c r="J28" s="182"/>
      <c r="K28" s="182"/>
      <c r="L28" s="182"/>
      <c r="M28" s="182"/>
      <c r="N28" s="182"/>
    </row>
    <row r="29" spans="1:14">
      <c r="A29" s="128" t="s">
        <v>126</v>
      </c>
      <c r="G29" s="82"/>
    </row>
    <row r="30" spans="1:14" ht="15.75" thickBot="1">
      <c r="A30" s="148"/>
      <c r="B30" s="148"/>
      <c r="C30" s="148"/>
      <c r="D30" s="148"/>
      <c r="E30" s="148"/>
      <c r="F30" s="148"/>
      <c r="G30" s="148"/>
      <c r="H30" s="148"/>
      <c r="I30" s="148"/>
      <c r="J30" s="148"/>
      <c r="K30" s="148"/>
      <c r="L30" s="148"/>
      <c r="M30" s="148"/>
      <c r="N30" s="148"/>
    </row>
    <row r="31" spans="1:14" ht="15.75" thickBot="1">
      <c r="A31" s="151" t="s">
        <v>52</v>
      </c>
      <c r="B31" s="152" t="s">
        <v>31</v>
      </c>
    </row>
    <row r="32" spans="1:14">
      <c r="A32" s="138" t="s">
        <v>33</v>
      </c>
      <c r="B32" s="143">
        <v>12430</v>
      </c>
    </row>
    <row r="33" spans="1:3">
      <c r="A33" s="139" t="s">
        <v>64</v>
      </c>
      <c r="B33" s="144">
        <v>12760</v>
      </c>
    </row>
    <row r="34" spans="1:3">
      <c r="A34" s="140" t="s">
        <v>65</v>
      </c>
      <c r="B34" s="145">
        <v>14210</v>
      </c>
    </row>
    <row r="35" spans="1:3">
      <c r="A35" s="139" t="s">
        <v>34</v>
      </c>
      <c r="B35" s="144">
        <v>14720</v>
      </c>
    </row>
    <row r="36" spans="1:3">
      <c r="A36" s="141" t="s">
        <v>32</v>
      </c>
      <c r="B36" s="146">
        <v>14800</v>
      </c>
    </row>
    <row r="37" spans="1:3">
      <c r="A37" s="139" t="s">
        <v>60</v>
      </c>
      <c r="B37" s="144">
        <v>17160</v>
      </c>
    </row>
    <row r="38" spans="1:3" ht="15.75" thickBot="1">
      <c r="A38" s="142" t="s">
        <v>68</v>
      </c>
      <c r="B38" s="147">
        <v>20640</v>
      </c>
    </row>
    <row r="39" spans="1:3">
      <c r="C39" s="135"/>
    </row>
    <row r="40" spans="1:3">
      <c r="C40" s="135"/>
    </row>
    <row r="41" spans="1:3">
      <c r="C41" s="135"/>
    </row>
    <row r="42" spans="1:3">
      <c r="C42" s="135"/>
    </row>
    <row r="43" spans="1:3">
      <c r="A43" s="136"/>
    </row>
  </sheetData>
  <sortState ref="A30:B36">
    <sortCondition ref="B30:B36"/>
  </sortState>
  <mergeCells count="1">
    <mergeCell ref="A26:N27"/>
  </mergeCells>
  <pageMargins left="0.39370078740157483" right="0.35433070866141736" top="0.98425196850393704" bottom="0.98425196850393704"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election activeCell="H68" sqref="H68"/>
    </sheetView>
  </sheetViews>
  <sheetFormatPr baseColWidth="10" defaultColWidth="11.42578125" defaultRowHeight="15"/>
  <cols>
    <col min="1" max="1" width="15.140625" style="126" customWidth="1"/>
    <col min="2" max="2" width="12.7109375" style="126" customWidth="1"/>
    <col min="3" max="9" width="10.7109375" style="126" customWidth="1"/>
    <col min="10" max="16384" width="11.42578125" style="126"/>
  </cols>
  <sheetData>
    <row r="1" spans="1:6" ht="16.5">
      <c r="A1" s="137" t="s">
        <v>112</v>
      </c>
      <c r="B1" s="129"/>
      <c r="C1" s="129"/>
      <c r="D1" s="129"/>
      <c r="E1" s="129"/>
      <c r="F1" s="129"/>
    </row>
    <row r="2" spans="1:6">
      <c r="A2" s="130"/>
      <c r="B2" s="131"/>
      <c r="C2" s="131"/>
      <c r="D2" s="131"/>
      <c r="E2" s="131"/>
      <c r="F2" s="128"/>
    </row>
    <row r="7" spans="1:6" ht="12.75" customHeight="1"/>
    <row r="8" spans="1:6" ht="14.1" customHeight="1">
      <c r="A8" s="132"/>
    </row>
    <row r="9" spans="1:6" ht="14.1" customHeight="1"/>
    <row r="10" spans="1:6" ht="14.1" customHeight="1">
      <c r="A10" s="132"/>
    </row>
    <row r="11" spans="1:6" ht="14.1" customHeight="1">
      <c r="A11" s="132"/>
    </row>
    <row r="12" spans="1:6" ht="14.1" customHeight="1">
      <c r="A12" s="132"/>
    </row>
    <row r="13" spans="1:6" ht="14.1" customHeight="1">
      <c r="A13" s="132"/>
    </row>
    <row r="14" spans="1:6" ht="14.1" customHeight="1">
      <c r="A14" s="132"/>
    </row>
    <row r="15" spans="1:6" ht="14.1" customHeight="1">
      <c r="A15" s="132"/>
    </row>
    <row r="16" spans="1:6" ht="14.1" customHeight="1">
      <c r="A16" s="132"/>
    </row>
    <row r="17" spans="1:14" ht="14.1" customHeight="1">
      <c r="A17" s="132"/>
    </row>
    <row r="18" spans="1:14" ht="14.1" customHeight="1">
      <c r="A18" s="132"/>
    </row>
    <row r="19" spans="1:14" ht="14.1" customHeight="1">
      <c r="A19" s="132"/>
    </row>
    <row r="20" spans="1:14">
      <c r="A20" s="132"/>
    </row>
    <row r="25" spans="1:14">
      <c r="C25" s="133"/>
      <c r="G25" s="134"/>
    </row>
    <row r="26" spans="1:14">
      <c r="A26" s="128" t="s">
        <v>95</v>
      </c>
      <c r="G26" s="82"/>
    </row>
    <row r="27" spans="1:14" ht="15.75" customHeight="1">
      <c r="A27" s="242" t="s">
        <v>96</v>
      </c>
      <c r="B27" s="242"/>
      <c r="C27" s="242"/>
      <c r="D27" s="242"/>
      <c r="E27" s="242"/>
      <c r="F27" s="242"/>
      <c r="G27" s="242"/>
      <c r="H27" s="242"/>
      <c r="I27" s="242"/>
      <c r="J27" s="242"/>
      <c r="K27" s="153"/>
      <c r="L27" s="153"/>
      <c r="M27" s="153"/>
      <c r="N27" s="153"/>
    </row>
    <row r="28" spans="1:14" ht="12.75" customHeight="1">
      <c r="A28" s="242"/>
      <c r="B28" s="242"/>
      <c r="C28" s="242"/>
      <c r="D28" s="242"/>
      <c r="E28" s="242"/>
      <c r="F28" s="242"/>
      <c r="G28" s="242"/>
      <c r="H28" s="242"/>
      <c r="I28" s="242"/>
      <c r="J28" s="242"/>
      <c r="K28" s="153"/>
      <c r="L28" s="153"/>
      <c r="M28" s="153"/>
      <c r="N28" s="153"/>
    </row>
    <row r="29" spans="1:14">
      <c r="A29" s="128" t="s">
        <v>126</v>
      </c>
      <c r="G29" s="82"/>
    </row>
    <row r="30" spans="1:14" ht="15.75" thickBot="1">
      <c r="A30" s="148"/>
      <c r="B30" s="148"/>
      <c r="C30" s="148"/>
      <c r="D30" s="148"/>
      <c r="E30" s="148"/>
      <c r="F30" s="148"/>
      <c r="G30" s="148"/>
      <c r="H30" s="148"/>
      <c r="I30" s="148"/>
      <c r="J30" s="148"/>
      <c r="K30" s="148"/>
      <c r="L30" s="148"/>
      <c r="M30" s="148"/>
      <c r="N30" s="148"/>
    </row>
    <row r="31" spans="1:14" ht="15.75" thickBot="1">
      <c r="A31" s="151" t="s">
        <v>52</v>
      </c>
      <c r="B31" s="152" t="s">
        <v>31</v>
      </c>
    </row>
    <row r="32" spans="1:14">
      <c r="A32" s="138" t="s">
        <v>33</v>
      </c>
      <c r="B32" s="143">
        <v>10180</v>
      </c>
    </row>
    <row r="33" spans="1:3">
      <c r="A33" s="180" t="s">
        <v>32</v>
      </c>
      <c r="B33" s="181">
        <v>10550</v>
      </c>
    </row>
    <row r="34" spans="1:3">
      <c r="A34" s="140" t="s">
        <v>65</v>
      </c>
      <c r="B34" s="145">
        <v>11900</v>
      </c>
    </row>
    <row r="35" spans="1:3">
      <c r="A35" s="139" t="s">
        <v>34</v>
      </c>
      <c r="B35" s="144">
        <v>12070</v>
      </c>
    </row>
    <row r="36" spans="1:3">
      <c r="A36" s="178" t="s">
        <v>60</v>
      </c>
      <c r="B36" s="179">
        <v>12830</v>
      </c>
    </row>
    <row r="37" spans="1:3">
      <c r="A37" s="139" t="s">
        <v>64</v>
      </c>
      <c r="B37" s="144">
        <v>13800</v>
      </c>
    </row>
    <row r="38" spans="1:3" ht="15.75" thickBot="1">
      <c r="A38" s="142" t="s">
        <v>68</v>
      </c>
      <c r="B38" s="147">
        <v>18040</v>
      </c>
    </row>
    <row r="39" spans="1:3">
      <c r="C39" s="135"/>
    </row>
    <row r="40" spans="1:3">
      <c r="C40" s="135"/>
    </row>
    <row r="41" spans="1:3">
      <c r="C41" s="135"/>
    </row>
    <row r="42" spans="1:3">
      <c r="C42" s="135"/>
    </row>
    <row r="43" spans="1:3">
      <c r="A43" s="136"/>
    </row>
  </sheetData>
  <sortState ref="A30:B36">
    <sortCondition ref="B30:B36"/>
  </sortState>
  <mergeCells count="1">
    <mergeCell ref="A27:J28"/>
  </mergeCells>
  <pageMargins left="0.39" right="0.36" top="1" bottom="1" header="0.4921259845" footer="0.492125984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0"/>
  <sheetViews>
    <sheetView showGridLines="0" zoomScaleNormal="100" workbookViewId="0">
      <selection activeCell="A29" sqref="A29"/>
    </sheetView>
  </sheetViews>
  <sheetFormatPr baseColWidth="10" defaultColWidth="11.42578125" defaultRowHeight="15"/>
  <cols>
    <col min="1" max="1" width="17.5703125" style="126" customWidth="1"/>
    <col min="2" max="16384" width="11.42578125" style="126"/>
  </cols>
  <sheetData>
    <row r="1" spans="1:5" ht="16.5">
      <c r="A1" s="127" t="s">
        <v>113</v>
      </c>
      <c r="B1" s="133"/>
      <c r="C1" s="133"/>
      <c r="D1" s="133"/>
      <c r="E1" s="133"/>
    </row>
    <row r="2" spans="1:5">
      <c r="A2" s="128"/>
      <c r="B2" s="128"/>
      <c r="C2" s="128"/>
      <c r="D2" s="128"/>
    </row>
    <row r="4" spans="1:5" ht="14.1" customHeight="1"/>
    <row r="5" spans="1:5" ht="14.1" customHeight="1"/>
    <row r="6" spans="1:5" ht="14.1" customHeight="1"/>
    <row r="7" spans="1:5" ht="14.1" customHeight="1"/>
    <row r="8" spans="1:5" ht="14.1" customHeight="1"/>
    <row r="9" spans="1:5" ht="14.1" customHeight="1"/>
    <row r="10" spans="1:5" ht="14.1" customHeight="1"/>
    <row r="11" spans="1:5" ht="14.1" customHeight="1"/>
    <row r="12" spans="1:5" ht="14.1" customHeight="1"/>
    <row r="13" spans="1:5" ht="14.1" customHeight="1"/>
    <row r="14" spans="1:5" ht="14.1" customHeight="1"/>
    <row r="25" spans="1:10">
      <c r="A25" s="128"/>
      <c r="G25" s="82"/>
    </row>
    <row r="26" spans="1:10">
      <c r="A26" s="242" t="s">
        <v>96</v>
      </c>
      <c r="B26" s="242"/>
      <c r="C26" s="242"/>
      <c r="D26" s="242"/>
      <c r="E26" s="242"/>
      <c r="F26" s="242"/>
      <c r="G26" s="242"/>
      <c r="H26" s="242"/>
      <c r="I26" s="242"/>
      <c r="J26" s="242"/>
    </row>
    <row r="27" spans="1:10">
      <c r="A27" s="242"/>
      <c r="B27" s="242"/>
      <c r="C27" s="242"/>
      <c r="D27" s="242"/>
      <c r="E27" s="242"/>
      <c r="F27" s="242"/>
      <c r="G27" s="242"/>
      <c r="H27" s="242"/>
      <c r="I27" s="242"/>
      <c r="J27" s="242"/>
    </row>
    <row r="28" spans="1:10">
      <c r="A28" s="128" t="s">
        <v>126</v>
      </c>
      <c r="G28" s="82"/>
    </row>
    <row r="29" spans="1:10" ht="15.75" thickBot="1">
      <c r="A29" s="148"/>
      <c r="B29" s="148"/>
      <c r="C29" s="148"/>
      <c r="D29" s="148"/>
      <c r="E29" s="148"/>
      <c r="F29" s="148"/>
      <c r="G29" s="148"/>
      <c r="H29" s="148"/>
      <c r="I29" s="148"/>
      <c r="J29" s="148"/>
    </row>
    <row r="30" spans="1:10" ht="15.75" thickBot="1">
      <c r="A30" s="151"/>
      <c r="B30" s="152" t="s">
        <v>31</v>
      </c>
    </row>
    <row r="31" spans="1:10">
      <c r="A31" s="138" t="s">
        <v>64</v>
      </c>
      <c r="B31" s="143">
        <v>11740</v>
      </c>
    </row>
    <row r="32" spans="1:10">
      <c r="A32" s="139" t="s">
        <v>33</v>
      </c>
      <c r="B32" s="144">
        <v>12540</v>
      </c>
    </row>
    <row r="33" spans="1:3">
      <c r="A33" s="140" t="s">
        <v>65</v>
      </c>
      <c r="B33" s="145">
        <v>13320</v>
      </c>
    </row>
    <row r="34" spans="1:3">
      <c r="A34" s="139" t="s">
        <v>34</v>
      </c>
      <c r="B34" s="144">
        <v>13960</v>
      </c>
    </row>
    <row r="35" spans="1:3">
      <c r="A35" s="141" t="s">
        <v>32</v>
      </c>
      <c r="B35" s="146">
        <v>15110</v>
      </c>
    </row>
    <row r="36" spans="1:3">
      <c r="A36" s="139" t="s">
        <v>60</v>
      </c>
      <c r="B36" s="144">
        <v>17080</v>
      </c>
    </row>
    <row r="37" spans="1:3" ht="15.75" thickBot="1">
      <c r="A37" s="142" t="s">
        <v>68</v>
      </c>
      <c r="B37" s="147">
        <v>19830</v>
      </c>
    </row>
    <row r="38" spans="1:3">
      <c r="C38" s="155"/>
    </row>
    <row r="39" spans="1:3">
      <c r="A39" s="136"/>
      <c r="C39" s="155"/>
    </row>
    <row r="40" spans="1:3">
      <c r="C40" s="155"/>
    </row>
    <row r="41" spans="1:3">
      <c r="C41" s="155"/>
    </row>
    <row r="87" ht="12.75" customHeight="1"/>
    <row r="88" ht="12.75" customHeight="1"/>
    <row r="108" ht="12.75" customHeight="1"/>
    <row r="109" ht="12.75" customHeight="1"/>
    <row r="208" ht="12.75" customHeight="1"/>
    <row r="209" ht="12.75" customHeight="1"/>
    <row r="309" ht="12.75" customHeight="1"/>
    <row r="310" ht="12.75" customHeight="1"/>
  </sheetData>
  <mergeCells count="1">
    <mergeCell ref="A26:J27"/>
  </mergeCells>
  <pageMargins left="0.41" right="0.75" top="1" bottom="1" header="0.4921259845" footer="0.4921259845"/>
  <pageSetup paperSize="9" orientation="landscape" r:id="rId1"/>
  <headerFooter alignWithMargins="0">
    <oddFooter>&amp;L&amp;Z&amp;F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9"/>
  <sheetViews>
    <sheetView showGridLines="0" zoomScaleNormal="100" workbookViewId="0">
      <selection activeCell="A29" sqref="A29"/>
    </sheetView>
  </sheetViews>
  <sheetFormatPr baseColWidth="10" defaultColWidth="11.42578125" defaultRowHeight="12.75"/>
  <cols>
    <col min="1" max="1" width="17.5703125" style="156" customWidth="1"/>
    <col min="2" max="16384" width="11.42578125" style="156"/>
  </cols>
  <sheetData>
    <row r="1" spans="1:11" ht="15">
      <c r="A1" s="244" t="s">
        <v>114</v>
      </c>
      <c r="B1" s="244"/>
      <c r="C1" s="244"/>
      <c r="D1" s="244"/>
      <c r="E1" s="244"/>
      <c r="F1" s="244"/>
      <c r="G1" s="244"/>
      <c r="H1" s="244"/>
      <c r="I1" s="244"/>
      <c r="J1" s="244"/>
      <c r="K1" s="244"/>
    </row>
    <row r="2" spans="1:11">
      <c r="A2" s="157"/>
      <c r="B2" s="157"/>
      <c r="C2" s="157"/>
      <c r="D2" s="157"/>
    </row>
    <row r="4" spans="1:11" ht="14.1" customHeight="1"/>
    <row r="5" spans="1:11" ht="14.1" customHeight="1"/>
    <row r="6" spans="1:11" ht="14.1" customHeight="1"/>
    <row r="7" spans="1:11" ht="14.1" customHeight="1"/>
    <row r="8" spans="1:11" ht="14.1" customHeight="1"/>
    <row r="9" spans="1:11" ht="14.1" customHeight="1"/>
    <row r="10" spans="1:11" ht="14.1" customHeight="1"/>
    <row r="11" spans="1:11" ht="14.1" customHeight="1"/>
    <row r="12" spans="1:11" ht="14.1" customHeight="1"/>
    <row r="13" spans="1:11" ht="14.1" customHeight="1"/>
    <row r="14" spans="1:11" ht="14.1" customHeight="1"/>
    <row r="25" spans="1:10">
      <c r="A25" s="157" t="s">
        <v>97</v>
      </c>
      <c r="G25" s="77"/>
    </row>
    <row r="26" spans="1:10" ht="17.25" customHeight="1">
      <c r="A26" s="243" t="s">
        <v>98</v>
      </c>
      <c r="B26" s="243"/>
      <c r="C26" s="243"/>
      <c r="D26" s="243"/>
      <c r="E26" s="243"/>
      <c r="F26" s="243"/>
      <c r="G26" s="243"/>
      <c r="H26" s="243"/>
      <c r="I26" s="243"/>
      <c r="J26" s="243"/>
    </row>
    <row r="27" spans="1:10">
      <c r="A27" s="243"/>
      <c r="B27" s="243"/>
      <c r="C27" s="243"/>
      <c r="D27" s="243"/>
      <c r="E27" s="243"/>
      <c r="F27" s="243"/>
      <c r="G27" s="243"/>
      <c r="H27" s="243"/>
      <c r="I27" s="243"/>
      <c r="J27" s="243"/>
    </row>
    <row r="28" spans="1:10" s="126" customFormat="1" ht="15">
      <c r="A28" s="128" t="s">
        <v>126</v>
      </c>
      <c r="G28" s="82"/>
    </row>
    <row r="29" spans="1:10" s="126" customFormat="1" ht="15.75" thickBot="1">
      <c r="A29" s="128"/>
      <c r="G29" s="82"/>
    </row>
    <row r="30" spans="1:10" ht="13.5" thickBot="1">
      <c r="A30" s="158"/>
      <c r="B30" s="159" t="s">
        <v>31</v>
      </c>
    </row>
    <row r="31" spans="1:10">
      <c r="A31" s="160" t="s">
        <v>64</v>
      </c>
      <c r="B31" s="161">
        <v>10960</v>
      </c>
    </row>
    <row r="32" spans="1:10">
      <c r="A32" s="162" t="s">
        <v>33</v>
      </c>
      <c r="B32" s="163">
        <v>12040</v>
      </c>
    </row>
    <row r="33" spans="1:3">
      <c r="A33" s="164" t="s">
        <v>32</v>
      </c>
      <c r="B33" s="165">
        <v>13230</v>
      </c>
    </row>
    <row r="34" spans="1:3">
      <c r="A34" s="162" t="s">
        <v>65</v>
      </c>
      <c r="B34" s="163">
        <v>13530</v>
      </c>
    </row>
    <row r="35" spans="1:3">
      <c r="A35" s="166" t="s">
        <v>60</v>
      </c>
      <c r="B35" s="167">
        <v>15310</v>
      </c>
    </row>
    <row r="36" spans="1:3">
      <c r="A36" s="162" t="s">
        <v>68</v>
      </c>
      <c r="B36" s="163">
        <v>18040</v>
      </c>
    </row>
    <row r="37" spans="1:3" ht="13.5" thickBot="1">
      <c r="A37" s="168" t="s">
        <v>34</v>
      </c>
      <c r="B37" s="169">
        <v>19000</v>
      </c>
    </row>
    <row r="38" spans="1:3">
      <c r="C38" s="170"/>
    </row>
    <row r="39" spans="1:3">
      <c r="A39" s="171"/>
      <c r="C39" s="170"/>
    </row>
    <row r="40" spans="1:3">
      <c r="C40" s="170"/>
    </row>
    <row r="41" spans="1:3">
      <c r="C41" s="170"/>
    </row>
    <row r="87" ht="12.75" customHeight="1"/>
    <row r="88" ht="12.75" customHeight="1"/>
    <row r="108" ht="12.75" customHeight="1"/>
    <row r="208" ht="12.75" customHeight="1"/>
    <row r="309" ht="12.75" customHeight="1"/>
  </sheetData>
  <sortState ref="A29:C35">
    <sortCondition ref="B29:B35"/>
  </sortState>
  <mergeCells count="2">
    <mergeCell ref="A26:J27"/>
    <mergeCell ref="A1:K1"/>
  </mergeCells>
  <pageMargins left="0.41"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Gra02old</vt:lpstr>
      <vt:lpstr>Sommaire</vt:lpstr>
      <vt:lpstr>Figure 10.1</vt:lpstr>
      <vt:lpstr>Figure 10.2</vt:lpstr>
      <vt:lpstr>Figure 10.3</vt:lpstr>
      <vt:lpstr>Figure 10.4 </vt:lpstr>
      <vt:lpstr>Figure 10.5-web</vt:lpstr>
      <vt:lpstr>Figure 10.6-web</vt:lpstr>
      <vt:lpstr>Figure 10.7-web</vt:lpstr>
      <vt:lpstr>Figure 10.8-web</vt:lpstr>
      <vt:lpstr>Figure 10.9-web </vt:lpstr>
      <vt:lpstr>Figure 2.2 n (2)</vt:lpstr>
      <vt:lpstr>'Figure 10.1'!Zone_d_impression</vt:lpstr>
      <vt:lpstr>'Figure 10.4 '!Zone_d_impression</vt:lpstr>
      <vt:lpstr>'Figure 10.5-web'!Zone_d_impression</vt:lpstr>
      <vt:lpstr>'Figure 10.6-web'!Zone_d_impression</vt:lpstr>
      <vt:lpstr>'Figure 10.7-web'!Zone_d_impression</vt:lpstr>
      <vt:lpstr>'Figure 10.8-web'!Zone_d_impression</vt:lpstr>
      <vt:lpstr>'Figure 10.9-web '!Zone_d_impression</vt:lpstr>
      <vt:lpstr>'Figure 2.2 n (2)'!Zone_d_impression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10- La dépense moyenne par élève ou étudiant</dc:title>
  <dc:creator>DEPP-MEN - Ministère de l'Education nationale ; Direction de l'évaluation de la prospective et de la performance</dc:creator>
  <cp:keywords/>
  <dc:description>dépense, éducation, premier degré</dc:description>
  <cp:lastModifiedBy>Administration centrale</cp:lastModifiedBy>
  <cp:lastPrinted>2023-09-13T09:29:10Z</cp:lastPrinted>
  <dcterms:created xsi:type="dcterms:W3CDTF">1999-07-12T12:45:35Z</dcterms:created>
  <dcterms:modified xsi:type="dcterms:W3CDTF">2024-11-08T14:16:18Z</dcterms:modified>
  <cp:contentStatus>Publié</cp:contentStatus>
</cp:coreProperties>
</file>