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300" windowWidth="19440" windowHeight="11760"/>
  </bookViews>
  <sheets>
    <sheet name="1.6 Notice" sheetId="8" r:id="rId1"/>
    <sheet name="1.6 Tableau 1" sheetId="7" r:id="rId2"/>
    <sheet name="1.6 Tableau 2" sheetId="3" r:id="rId3"/>
    <sheet name="1.6 Tableau 3" sheetId="4" r:id="rId4"/>
  </sheets>
  <externalReferences>
    <externalReference r:id="rId5"/>
    <externalReference r:id="rId6"/>
    <externalReference r:id="rId7"/>
    <externalReference r:id="rId8"/>
    <externalReference r:id="rId9"/>
  </externalReferences>
  <definedNames>
    <definedName name="_TAB1">[1]C4.4!$A$6:$G$25</definedName>
    <definedName name="body">#REF!</definedName>
    <definedName name="calcul">[2]Calcul_B1.1!$A$1:$L$37</definedName>
    <definedName name="countries">#REF!</definedName>
    <definedName name="donnee">#REF!,#REF!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G8" i="3" l="1"/>
  <c r="G16" i="3"/>
  <c r="G11" i="3"/>
  <c r="F11" i="3"/>
  <c r="F8" i="3"/>
  <c r="F16" i="3"/>
  <c r="J6" i="7"/>
  <c r="J21" i="7"/>
  <c r="J20" i="7"/>
  <c r="J19" i="7"/>
  <c r="J18" i="7"/>
  <c r="J16" i="7"/>
  <c r="J15" i="7"/>
  <c r="J14" i="7"/>
  <c r="J13" i="7"/>
  <c r="J12" i="7"/>
  <c r="J11" i="7"/>
  <c r="J10" i="7"/>
  <c r="J9" i="7"/>
  <c r="J8" i="7"/>
  <c r="J7" i="7"/>
  <c r="I22" i="7"/>
  <c r="H17" i="7"/>
  <c r="J17" i="7"/>
  <c r="H22" i="7"/>
  <c r="J22" i="7"/>
</calcChain>
</file>

<file path=xl/sharedStrings.xml><?xml version="1.0" encoding="utf-8"?>
<sst xmlns="http://schemas.openxmlformats.org/spreadsheetml/2006/main" count="125" uniqueCount="90">
  <si>
    <t>RERS 1.6 La scolarisation des élèves en situation de handicap</t>
  </si>
  <si>
    <t xml:space="preserve">[1] Évolution de la scolarisation des enfants et adolescents en situation de handicap </t>
  </si>
  <si>
    <t>2012
y c. Mayotte</t>
  </si>
  <si>
    <t>Premier degré</t>
  </si>
  <si>
    <t>-</t>
  </si>
  <si>
    <t>Classe ordinaire</t>
  </si>
  <si>
    <t>ULIS</t>
  </si>
  <si>
    <t>% public</t>
  </si>
  <si>
    <t>Second degré</t>
  </si>
  <si>
    <t>dont Segpa collège</t>
  </si>
  <si>
    <t>Total en milieu ordinaire</t>
  </si>
  <si>
    <t>Établissements hospitaliers</t>
  </si>
  <si>
    <t>dont scolarisation partagée</t>
  </si>
  <si>
    <t>n.d.</t>
  </si>
  <si>
    <r>
      <rPr>
        <b/>
        <sz val="8"/>
        <rFont val="Arial"/>
        <family val="2"/>
      </rPr>
      <t>5.</t>
    </r>
    <r>
      <rPr>
        <sz val="8"/>
        <rFont val="Arial"/>
        <family val="2"/>
      </rPr>
      <t xml:space="preserve"> Il s’agit d’élèves scolarisés dans un établissement spécialisé dont le niveau est difficile à déterminer.</t>
    </r>
  </si>
  <si>
    <r>
      <rPr>
        <b/>
        <sz val="8"/>
        <rFont val="Arial"/>
        <family val="2"/>
      </rPr>
      <t>4.</t>
    </r>
    <r>
      <rPr>
        <sz val="8"/>
        <rFont val="Arial"/>
        <family val="2"/>
      </rPr>
      <t xml:space="preserve"> Il s’agit pour l’essentiel d’élèves fréquentant un établissement du second degré sans en avoir nécessairement le niveau.</t>
    </r>
  </si>
  <si>
    <r>
      <rPr>
        <b/>
        <sz val="8"/>
        <rFont val="Arial"/>
        <family val="2"/>
      </rPr>
      <t>3.</t>
    </r>
    <r>
      <rPr>
        <sz val="8"/>
        <rFont val="Arial"/>
        <family val="2"/>
      </rPr>
      <t xml:space="preserve"> Hors jeunes accueillis et scolarisés pour de courtes périodes.</t>
    </r>
  </si>
  <si>
    <r>
      <rPr>
        <b/>
        <sz val="8"/>
        <rFont val="Arial"/>
        <family val="2"/>
      </rPr>
      <t>2.</t>
    </r>
    <r>
      <rPr>
        <sz val="8"/>
        <rFont val="Arial"/>
        <family val="2"/>
      </rPr>
      <t xml:space="preserve"> Segpa de collège.</t>
    </r>
  </si>
  <si>
    <r>
      <rPr>
        <b/>
        <sz val="8"/>
        <rFont val="Arial"/>
        <family val="2"/>
      </rPr>
      <t xml:space="preserve">1. </t>
    </r>
    <r>
      <rPr>
        <sz val="8"/>
        <rFont val="Arial"/>
        <family val="2"/>
      </rPr>
      <t>Niveau d’enseignement estimé pour la scolarisation collective et la scolarisation en établissements hospitaliers ou médico-sociaux.</t>
    </r>
  </si>
  <si>
    <t>Total</t>
  </si>
  <si>
    <t>Niveau indéterminé (5)</t>
  </si>
  <si>
    <t>Autre niveau (4)</t>
  </si>
  <si>
    <t>Élémentaire</t>
  </si>
  <si>
    <t>Ensemble</t>
  </si>
  <si>
    <t>Médico-sociaux</t>
  </si>
  <si>
    <t>Hospitaliers</t>
  </si>
  <si>
    <t>Collective</t>
  </si>
  <si>
    <t>Individuelle</t>
  </si>
  <si>
    <t>Établissements spécialisés (3)</t>
  </si>
  <si>
    <r>
      <t>Scolarisation en milieu ordinaire</t>
    </r>
    <r>
      <rPr>
        <sz val="8"/>
        <color indexed="9"/>
        <rFont val="Arial"/>
        <family val="2"/>
      </rPr>
      <t xml:space="preserve"> </t>
    </r>
  </si>
  <si>
    <t>Niveau d'enseignement (1)</t>
  </si>
  <si>
    <r>
      <rPr>
        <b/>
        <sz val="8"/>
        <rFont val="Arial"/>
        <family val="2"/>
      </rPr>
      <t>2.</t>
    </r>
    <r>
      <rPr>
        <sz val="8"/>
        <rFont val="Arial"/>
        <family val="2"/>
      </rPr>
      <t xml:space="preserve"> Hors jeunes accueillis et scolarisés pour de courtes périodes.</t>
    </r>
  </si>
  <si>
    <r>
      <rPr>
        <b/>
        <sz val="8"/>
        <rFont val="Arial"/>
        <family val="2"/>
      </rPr>
      <t>1.</t>
    </r>
    <r>
      <rPr>
        <sz val="8"/>
        <rFont val="Arial"/>
        <family val="2"/>
      </rPr>
      <t xml:space="preserve"> N’existe que dans les établissements hospitaliers ou médico-sociaux.</t>
    </r>
  </si>
  <si>
    <t>Polyhandicap (1)</t>
  </si>
  <si>
    <t>Autres troubles</t>
  </si>
  <si>
    <t>Plusieurs Troubles associés</t>
  </si>
  <si>
    <t>Troubles moteurs</t>
  </si>
  <si>
    <t>Troubles viscéraux</t>
  </si>
  <si>
    <t>Troubles visuels</t>
  </si>
  <si>
    <t>Troubles auditifs</t>
  </si>
  <si>
    <t>Troubles du langage ou de la parole</t>
  </si>
  <si>
    <t>Troubles du psychisme</t>
  </si>
  <si>
    <t>Troubles intellectuels ou cognitifs</t>
  </si>
  <si>
    <t>Établissements spécialisés (2)</t>
  </si>
  <si>
    <t>Milieu ordinaire</t>
  </si>
  <si>
    <t>© DEPP</t>
  </si>
  <si>
    <t>Formations en collège</t>
  </si>
  <si>
    <t>Formations en lycée</t>
  </si>
  <si>
    <t>dont PPS (1)</t>
  </si>
  <si>
    <t>Total étab. spécialisés (2)</t>
  </si>
  <si>
    <r>
      <rPr>
        <b/>
        <sz val="8"/>
        <rFont val="Arial"/>
        <family val="2"/>
      </rPr>
      <t>2.</t>
    </r>
    <r>
      <rPr>
        <sz val="8"/>
        <rFont val="Arial"/>
        <family val="2"/>
      </rPr>
      <t xml:space="preserve"> Hors enfants accueillis et scolarisés pour de courtes périodes.</t>
    </r>
  </si>
  <si>
    <r>
      <rPr>
        <b/>
        <sz val="8"/>
        <rFont val="Arial"/>
        <family val="2"/>
      </rPr>
      <t>3.</t>
    </r>
    <r>
      <rPr>
        <sz val="8"/>
        <rFont val="Arial"/>
        <family val="2"/>
      </rPr>
      <t xml:space="preserve"> Hors scolarité partagée à partir de 2008 pour éviter les doubles comptes.</t>
    </r>
  </si>
  <si>
    <t>Ensemble (3)</t>
  </si>
  <si>
    <t>Préélémentaire</t>
  </si>
  <si>
    <t>Établissements médico-sociaux</t>
  </si>
  <si>
    <t>dont troubles du spectre de l'autisme</t>
  </si>
  <si>
    <r>
      <rPr>
        <b/>
        <sz val="8"/>
        <rFont val="Arial"/>
        <family val="2"/>
      </rPr>
      <t xml:space="preserve">1. </t>
    </r>
    <r>
      <rPr>
        <sz val="8"/>
        <rFont val="Arial"/>
        <family val="2"/>
      </rPr>
      <t>Projet personnalisé de scolarisation. Voir « Glossaire ».</t>
    </r>
  </si>
  <si>
    <t>[3] Répartition selon le trouble des élèves en situation de handicap en 2018-2019</t>
  </si>
  <si>
    <t>Troubles</t>
  </si>
  <si>
    <t>Évol. 2019/2020 (%)</t>
  </si>
  <si>
    <t>dont scolarité partagée (6)</t>
  </si>
  <si>
    <t>[2] Les différents modes de scolarisation des enfants et adolescents en situation de handicap en 2019-2020</t>
  </si>
  <si>
    <t>► Champ : France métropolitaine + DROM (Mayotte à partir de 2012), Public + Privé (sous et hors contrat).</t>
  </si>
  <si>
    <t>► Champ : France métropolitaine + DROM, Public + Privé (sous et hors contrat).</t>
  </si>
  <si>
    <t>dont SEGPA (2)</t>
  </si>
  <si>
    <r>
      <rPr>
        <b/>
        <sz val="8"/>
        <rFont val="Arial"/>
        <family val="2"/>
      </rPr>
      <t>6.</t>
    </r>
    <r>
      <rPr>
        <sz val="8"/>
        <rFont val="Arial"/>
        <family val="2"/>
      </rPr>
      <t xml:space="preserve"> Scolarité partagée entre un établissement spécialisé et un établissement scolaire</t>
    </r>
  </si>
  <si>
    <t>MENJS-MESRI-DEPP et MENJS-DGESCO, Enquêtes n° 3 et n° 12 relatives aux élèves porteurs de maladies invalidantes ou de handicaps scolarisés dans le premier degré et dans le second degré.
MENJS-MESRI-DEPP, Enquête n° 32 concernant la scolarisation dans les établissements hospitaliers et médico-sociaux.</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</si>
  <si>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</si>
  <si>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</si>
  <si>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</si>
  <si>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</si>
  <si>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1.06 La scolarisation des élèves en situation de handicap</t>
  </si>
  <si>
    <t>Sommaire</t>
  </si>
  <si>
    <t>Précisions</t>
  </si>
  <si>
    <r>
      <t>Population concernée</t>
    </r>
    <r>
      <rPr>
        <sz val="8"/>
        <color indexed="8"/>
        <rFont val="Arial"/>
        <family val="2"/>
      </rPr>
      <t xml:space="preserve"> - Élèves handicapés scolarisés dans les établissements scolaires de France métropolitaine et des DROM relevant du ministère en charge de l’Éducation nationale (y compris EREA). Élèves handicapés scolarisés des établissements spécialisés (établissements hospitaliers et médico-sociaux) sous tutelle du ministère en charge de la Santé.</t>
    </r>
  </si>
  <si>
    <r>
      <t>Classification des principaux troubles par les élèves, principaux dispositifs de scolarisation des jeunes en situation de handicap</t>
    </r>
    <r>
      <rPr>
        <sz val="8"/>
        <color indexed="8"/>
        <rFont val="Arial"/>
        <family val="2"/>
      </rPr>
      <t xml:space="preserve"> - Voir « Glossaire ».</t>
    </r>
  </si>
  <si>
    <t>Pour en savoir plus</t>
  </si>
  <si>
    <r>
      <t>- Notes d’Information</t>
    </r>
    <r>
      <rPr>
        <sz val="8"/>
        <color indexed="8"/>
        <rFont val="Arial"/>
        <family val="2"/>
      </rPr>
      <t> : 16.36 ; 15.04.</t>
    </r>
  </si>
  <si>
    <t>MENJS-MESRI-DEPP et MENJS-DGESCO, Enquêtes n° 3 et n° 12 relatives aux élèves porteurs de maladies invalidantes ou de handicaps scolarisés dans le premier degré et dans le second degré.</t>
  </si>
  <si>
    <t>MENJS-MESRI-DEPP, Enquête n° 32 concernant la scolarisation dans les établissements hospitaliers et médico-sociaux.</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</si>
  <si>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</si>
  <si>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</si>
  <si>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</si>
  <si>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</si>
  <si>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</si>
  <si>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</si>
  <si>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</si>
  <si>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</si>
  <si>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Source</t>
  </si>
  <si>
    <t>Source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</si>
</sst>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166" formatCode="0.0"/>
    <numFmt numFmtId="167" formatCode="#,##0.0"/>
    <numFmt numFmtId="168" formatCode="0.0%"/>
    <numFmt numFmtId="169" formatCode="_(* #,##0_);_(* \(#,##0\);_(* &quot;-&quot;_);_(@_)"/>
    <numFmt numFmtId="170" formatCode="_(* #,##0.00_);_(* \(#,##0.00\);_(* &quot;-&quot;??_);_(@_)"/>
    <numFmt numFmtId="171" formatCode="_(&quot;$&quot;* #,##0_);_(&quot;$&quot;* \(#,##0\);_(&quot;$&quot;* &quot;-&quot;_);_(@_)"/>
    <numFmt numFmtId="172" formatCode="_(&quot;$&quot;* #,##0.00_);_(&quot;$&quot;* \(#,##0.00\);_(&quot;$&quot;* &quot;-&quot;??_);_(@_)"/>
  </numFmts>
  <fonts count="56" x14ac:knownFonts="1">
    <font>
      <sz val="11"/>
      <color theme="1"/>
      <name val="Calibri"/>
      <family val="2"/>
      <scheme val="minor"/>
    </font>
    <font>
      <sz val="10"/>
      <name val="Arial"/>
      <family val="2"/>
    </font>
    <font>
      <b/>
      <sz val="11"/>
      <name val="Arial"/>
      <family val="2"/>
    </font>
    <font>
      <sz val="12"/>
      <name val="Arial"/>
      <family val="2"/>
    </font>
    <font>
      <b/>
      <sz val="8"/>
      <color indexed="12"/>
      <name val="Arial"/>
      <family val="2"/>
    </font>
    <font>
      <sz val="8"/>
      <name val="Arial"/>
      <family val="2"/>
    </font>
    <font>
      <b/>
      <sz val="9"/>
      <name val="Arial"/>
      <family val="2"/>
    </font>
    <font>
      <b/>
      <sz val="8"/>
      <color indexed="9"/>
      <name val="Arial"/>
      <family val="2"/>
    </font>
    <font>
      <b/>
      <sz val="8"/>
      <name val="Arial"/>
      <family val="2"/>
    </font>
    <font>
      <i/>
      <sz val="8"/>
      <name val="Arial"/>
      <family val="2"/>
    </font>
    <font>
      <u/>
      <sz val="10"/>
      <color indexed="12"/>
      <name val="Arial"/>
      <family val="2"/>
    </font>
    <font>
      <sz val="8"/>
      <color indexed="10"/>
      <name val="Arial"/>
      <family val="2"/>
    </font>
    <font>
      <b/>
      <i/>
      <sz val="8"/>
      <color indexed="9"/>
      <name val="Arial"/>
      <family val="2"/>
    </font>
    <font>
      <b/>
      <i/>
      <sz val="8"/>
      <name val="Arial"/>
      <family val="2"/>
    </font>
    <font>
      <sz val="8"/>
      <color indexed="9"/>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ont>
    <font>
      <i/>
      <sz val="10"/>
      <name val="Arial"/>
      <family val="2"/>
    </font>
    <font>
      <sz val="11"/>
      <color theme="1"/>
      <name val="Calibri"/>
      <family val="2"/>
      <scheme val="minor"/>
    </font>
    <font>
      <u/>
      <sz val="10"/>
      <color theme="10"/>
      <name val="Arial"/>
      <family val="2"/>
    </font>
    <font>
      <b/>
      <sz val="8"/>
      <color rgb="FF0000FF"/>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s>
  <borders count="3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top style="thin">
        <color indexed="9"/>
      </top>
      <bottom/>
      <diagonal/>
    </border>
    <border>
      <left style="thin">
        <color indexed="8"/>
      </left>
      <right style="thin">
        <color indexed="9"/>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bottom style="thin">
        <color indexed="9"/>
      </bottom>
      <diagonal/>
    </border>
    <border>
      <left/>
      <right style="thin">
        <color indexed="9"/>
      </right>
      <top/>
      <bottom/>
      <diagonal/>
    </border>
    <border>
      <left style="thin">
        <color indexed="9"/>
      </left>
      <right/>
      <top/>
      <bottom style="thin">
        <color indexed="9"/>
      </bottom>
      <diagonal/>
    </border>
    <border>
      <left/>
      <right style="thin">
        <color indexed="9"/>
      </right>
      <top/>
      <bottom style="thin">
        <color indexed="9"/>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style="hair">
        <color theme="0"/>
      </right>
      <top/>
      <bottom/>
      <diagonal/>
    </border>
    <border>
      <left style="hair">
        <color theme="0"/>
      </left>
      <right style="hair">
        <color theme="0"/>
      </right>
      <top/>
      <bottom/>
      <diagonal/>
    </border>
    <border>
      <left style="thin">
        <color theme="0"/>
      </left>
      <right style="thin">
        <color theme="0"/>
      </right>
      <top/>
      <bottom style="thin">
        <color theme="0"/>
      </bottom>
      <diagonal/>
    </border>
    <border>
      <left style="thin">
        <color theme="0"/>
      </left>
      <right style="thin">
        <color indexed="9"/>
      </right>
      <top style="thin">
        <color indexed="9"/>
      </top>
      <bottom/>
      <diagonal/>
    </border>
  </borders>
  <cellStyleXfs count="82">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5" fillId="16" borderId="1"/>
    <xf numFmtId="0" fontId="22" fillId="17" borderId="2" applyNumberFormat="0" applyAlignment="0" applyProtection="0"/>
    <xf numFmtId="0" fontId="5" fillId="0" borderId="3"/>
    <xf numFmtId="0" fontId="18"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4" fillId="19" borderId="0">
      <alignment horizontal="center"/>
    </xf>
    <xf numFmtId="169" fontId="25" fillId="0" borderId="0" applyFont="0" applyFill="0" applyBorder="0" applyAlignment="0" applyProtection="0"/>
    <xf numFmtId="170" fontId="1"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172" fontId="25" fillId="0" borderId="0" applyFont="0" applyFill="0" applyBorder="0" applyAlignment="0" applyProtection="0"/>
    <xf numFmtId="0" fontId="26" fillId="22" borderId="1" applyBorder="0">
      <protection locked="0"/>
    </xf>
    <xf numFmtId="44" fontId="1" fillId="0" borderId="0" applyFont="0" applyFill="0" applyBorder="0" applyAlignment="0" applyProtection="0"/>
    <xf numFmtId="0" fontId="27" fillId="0" borderId="0" applyNumberFormat="0" applyFill="0" applyBorder="0" applyAlignment="0" applyProtection="0"/>
    <xf numFmtId="0" fontId="16"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5" fillId="20" borderId="0">
      <alignment horizontal="center"/>
    </xf>
    <xf numFmtId="0" fontId="5" fillId="19" borderId="10">
      <alignment wrapText="1"/>
    </xf>
    <xf numFmtId="0" fontId="36" fillId="19" borderId="11"/>
    <xf numFmtId="0" fontId="36" fillId="19" borderId="12"/>
    <xf numFmtId="0" fontId="5" fillId="19" borderId="13">
      <alignment horizontal="center" wrapText="1"/>
    </xf>
    <xf numFmtId="0" fontId="10" fillId="0" borderId="0" applyNumberFormat="0" applyFill="0" applyBorder="0" applyAlignment="0" applyProtection="0">
      <alignment vertical="top"/>
      <protection locked="0"/>
    </xf>
    <xf numFmtId="0" fontId="49"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0" fontId="38" fillId="24" borderId="0" applyNumberFormat="0" applyBorder="0" applyAlignment="0" applyProtection="0"/>
    <xf numFmtId="0" fontId="39" fillId="0" borderId="0"/>
    <xf numFmtId="0" fontId="1" fillId="0" borderId="0"/>
    <xf numFmtId="0" fontId="1" fillId="0" borderId="0"/>
    <xf numFmtId="0" fontId="19" fillId="0" borderId="0"/>
    <xf numFmtId="0" fontId="1" fillId="0" borderId="0"/>
    <xf numFmtId="0" fontId="1" fillId="0" borderId="0"/>
    <xf numFmtId="0" fontId="19" fillId="0" borderId="0"/>
    <xf numFmtId="0" fontId="48" fillId="0" borderId="0"/>
    <xf numFmtId="0" fontId="46" fillId="0" borderId="0"/>
    <xf numFmtId="0" fontId="1" fillId="21" borderId="6" applyNumberFormat="0" applyFont="0" applyAlignment="0" applyProtection="0"/>
    <xf numFmtId="0" fontId="40"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8" fillId="0" borderId="0" applyFont="0" applyFill="0" applyBorder="0" applyAlignment="0" applyProtection="0"/>
    <xf numFmtId="9" fontId="1" fillId="0" borderId="0" applyNumberFormat="0" applyFont="0" applyFill="0" applyBorder="0" applyAlignment="0" applyProtection="0"/>
    <xf numFmtId="0" fontId="5" fillId="19" borderId="3"/>
    <xf numFmtId="0" fontId="24"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37" fontId="44" fillId="0" borderId="0"/>
    <xf numFmtId="0" fontId="23" fillId="19" borderId="0">
      <alignment horizontal="center"/>
    </xf>
    <xf numFmtId="0" fontId="17" fillId="0" borderId="0" applyNumberFormat="0" applyFill="0" applyBorder="0" applyAlignment="0" applyProtection="0"/>
    <xf numFmtId="0" fontId="8" fillId="19" borderId="0"/>
    <xf numFmtId="0" fontId="45" fillId="0" borderId="0" applyNumberFormat="0" applyFill="0" applyBorder="0" applyAlignment="0" applyProtection="0"/>
  </cellStyleXfs>
  <cellXfs count="169">
    <xf numFmtId="0" fontId="0" fillId="0" borderId="0" xfId="0"/>
    <xf numFmtId="0" fontId="2" fillId="0" borderId="0" xfId="57" applyFont="1" applyBorder="1" applyAlignment="1"/>
    <xf numFmtId="0" fontId="1" fillId="0" borderId="0" xfId="57" applyAlignment="1"/>
    <xf numFmtId="0" fontId="3" fillId="0" borderId="0" xfId="57" applyFont="1" applyBorder="1"/>
    <xf numFmtId="0" fontId="3" fillId="0" borderId="0" xfId="57" applyFont="1"/>
    <xf numFmtId="0" fontId="4" fillId="0" borderId="0" xfId="57" applyFont="1" applyBorder="1"/>
    <xf numFmtId="0" fontId="5" fillId="0" borderId="0" xfId="57" applyFont="1" applyBorder="1"/>
    <xf numFmtId="0" fontId="5" fillId="0" borderId="0" xfId="57" applyFont="1"/>
    <xf numFmtId="0" fontId="6" fillId="0" borderId="0" xfId="57" applyFont="1" applyAlignment="1"/>
    <xf numFmtId="0" fontId="5" fillId="0" borderId="0" xfId="57" applyFont="1" applyAlignment="1"/>
    <xf numFmtId="0" fontId="5" fillId="0" borderId="0" xfId="57" applyFont="1" applyAlignment="1">
      <alignment vertical="center"/>
    </xf>
    <xf numFmtId="0" fontId="7" fillId="26" borderId="0" xfId="57" applyFont="1" applyFill="1" applyAlignment="1">
      <alignment horizontal="right" wrapText="1"/>
    </xf>
    <xf numFmtId="0" fontId="5" fillId="0" borderId="0" xfId="57" applyFont="1" applyAlignment="1">
      <alignment horizontal="right" wrapText="1"/>
    </xf>
    <xf numFmtId="0" fontId="4" fillId="0" borderId="0" xfId="57" applyFont="1" applyFill="1"/>
    <xf numFmtId="0" fontId="9" fillId="0" borderId="0" xfId="57" applyFont="1" applyFill="1"/>
    <xf numFmtId="0" fontId="9" fillId="0" borderId="0" xfId="57" applyFont="1"/>
    <xf numFmtId="0" fontId="5" fillId="0" borderId="0" xfId="57" applyFont="1" applyFill="1" applyAlignment="1">
      <alignment horizontal="left"/>
    </xf>
    <xf numFmtId="166" fontId="5" fillId="0" borderId="0" xfId="57" applyNumberFormat="1" applyFont="1" applyFill="1"/>
    <xf numFmtId="3" fontId="5" fillId="0" borderId="0" xfId="57" applyNumberFormat="1" applyFont="1"/>
    <xf numFmtId="0" fontId="5" fillId="0" borderId="0" xfId="57" applyFont="1" applyAlignment="1">
      <alignment horizontal="left"/>
    </xf>
    <xf numFmtId="3" fontId="5" fillId="0" borderId="0" xfId="57" applyNumberFormat="1" applyFont="1" applyBorder="1"/>
    <xf numFmtId="0" fontId="9" fillId="0" borderId="0" xfId="57" applyFont="1" applyAlignment="1">
      <alignment horizontal="left" indent="1"/>
    </xf>
    <xf numFmtId="0" fontId="8" fillId="27" borderId="0" xfId="57" applyFont="1" applyFill="1"/>
    <xf numFmtId="3" fontId="8" fillId="27" borderId="0" xfId="57" applyNumberFormat="1" applyFont="1" applyFill="1"/>
    <xf numFmtId="166" fontId="8" fillId="27" borderId="0" xfId="57" applyNumberFormat="1" applyFont="1" applyFill="1"/>
    <xf numFmtId="0" fontId="9" fillId="0" borderId="0" xfId="57" applyFont="1" applyFill="1" applyAlignment="1">
      <alignment horizontal="left" wrapText="1" indent="1"/>
    </xf>
    <xf numFmtId="0" fontId="9" fillId="0" borderId="0" xfId="57" applyFont="1" applyFill="1" applyAlignment="1">
      <alignment wrapText="1"/>
    </xf>
    <xf numFmtId="0" fontId="7" fillId="26" borderId="0" xfId="57" applyFont="1" applyFill="1" applyAlignment="1">
      <alignment vertical="center" wrapText="1"/>
    </xf>
    <xf numFmtId="167" fontId="7" fillId="26" borderId="0" xfId="57" applyNumberFormat="1" applyFont="1" applyFill="1" applyAlignment="1">
      <alignment horizontal="right" vertical="center" wrapText="1"/>
    </xf>
    <xf numFmtId="0" fontId="5" fillId="0" borderId="0" xfId="57" applyFont="1" applyFill="1" applyAlignment="1">
      <alignment vertical="center" wrapText="1"/>
    </xf>
    <xf numFmtId="49" fontId="5" fillId="0" borderId="0" xfId="57" applyNumberFormat="1" applyFont="1" applyAlignment="1"/>
    <xf numFmtId="0" fontId="5" fillId="0" borderId="0" xfId="57" applyFont="1" applyBorder="1" applyAlignment="1">
      <alignment vertical="center"/>
    </xf>
    <xf numFmtId="0" fontId="5" fillId="0" borderId="0" xfId="57" applyFont="1" applyBorder="1" applyAlignment="1">
      <alignment horizontal="left" vertical="center" wrapText="1"/>
    </xf>
    <xf numFmtId="0" fontId="11" fillId="0" borderId="0" xfId="57" applyFont="1"/>
    <xf numFmtId="0" fontId="8" fillId="0" borderId="0" xfId="57" applyFont="1" applyFill="1"/>
    <xf numFmtId="0" fontId="8" fillId="0" borderId="0" xfId="57" applyFont="1"/>
    <xf numFmtId="3" fontId="7" fillId="0" borderId="0" xfId="57" applyNumberFormat="1" applyFont="1" applyFill="1" applyBorder="1"/>
    <xf numFmtId="0" fontId="5" fillId="0" borderId="0" xfId="57" applyFont="1" applyFill="1" applyAlignment="1"/>
    <xf numFmtId="0" fontId="7" fillId="26" borderId="0" xfId="57" applyFont="1" applyFill="1" applyBorder="1"/>
    <xf numFmtId="3" fontId="8" fillId="0" borderId="0" xfId="57" applyNumberFormat="1" applyFont="1" applyBorder="1" applyAlignment="1">
      <alignment horizontal="right"/>
    </xf>
    <xf numFmtId="0" fontId="8" fillId="0" borderId="0" xfId="57" applyFont="1" applyBorder="1" applyAlignment="1">
      <alignment horizontal="left"/>
    </xf>
    <xf numFmtId="0" fontId="1" fillId="0" borderId="0" xfId="57"/>
    <xf numFmtId="0" fontId="5" fillId="0" borderId="0" xfId="57" applyFont="1" applyBorder="1" applyAlignment="1">
      <alignment horizontal="left"/>
    </xf>
    <xf numFmtId="3" fontId="5" fillId="0" borderId="0" xfId="57" applyNumberFormat="1" applyFont="1" applyFill="1"/>
    <xf numFmtId="168" fontId="1" fillId="0" borderId="0" xfId="57" applyNumberFormat="1"/>
    <xf numFmtId="0" fontId="14" fillId="0" borderId="0" xfId="57" applyFont="1"/>
    <xf numFmtId="0" fontId="7" fillId="26" borderId="17" xfId="57" applyFont="1" applyFill="1" applyBorder="1" applyAlignment="1">
      <alignment horizontal="right" vertical="top" wrapText="1"/>
    </xf>
    <xf numFmtId="0" fontId="12" fillId="26" borderId="18" xfId="57" applyFont="1" applyFill="1" applyBorder="1" applyAlignment="1">
      <alignment horizontal="right" vertical="top" wrapText="1"/>
    </xf>
    <xf numFmtId="0" fontId="7" fillId="26" borderId="19" xfId="57" applyFont="1" applyFill="1" applyBorder="1" applyAlignment="1">
      <alignment horizontal="right" vertical="center" wrapText="1"/>
    </xf>
    <xf numFmtId="0" fontId="7" fillId="0" borderId="0" xfId="57" applyFont="1"/>
    <xf numFmtId="0" fontId="7" fillId="26" borderId="20" xfId="57" applyFont="1" applyFill="1" applyBorder="1" applyAlignment="1">
      <alignment horizontal="right" vertical="top" wrapText="1"/>
    </xf>
    <xf numFmtId="0" fontId="1" fillId="0" borderId="0" xfId="57" applyAlignment="1">
      <alignment vertical="center"/>
    </xf>
    <xf numFmtId="0" fontId="7" fillId="0" borderId="0" xfId="57" applyFont="1" applyFill="1" applyAlignment="1">
      <alignment vertical="center" wrapText="1"/>
    </xf>
    <xf numFmtId="3" fontId="5" fillId="0" borderId="21" xfId="57" applyNumberFormat="1" applyFont="1" applyBorder="1"/>
    <xf numFmtId="0" fontId="5" fillId="0" borderId="0" xfId="57" applyFont="1" applyAlignment="1">
      <alignment vertical="center" wrapText="1"/>
    </xf>
    <xf numFmtId="168" fontId="5" fillId="0" borderId="0" xfId="57" applyNumberFormat="1" applyFont="1" applyAlignment="1">
      <alignment horizontal="right"/>
    </xf>
    <xf numFmtId="0" fontId="5" fillId="0" borderId="0" xfId="57" applyFont="1" applyFill="1" applyAlignment="1">
      <alignment horizontal="right"/>
    </xf>
    <xf numFmtId="0" fontId="5" fillId="0" borderId="0" xfId="57" applyFont="1" applyAlignment="1">
      <alignment horizontal="right"/>
    </xf>
    <xf numFmtId="3" fontId="5" fillId="0" borderId="29" xfId="57" applyNumberFormat="1" applyFont="1" applyFill="1" applyBorder="1" applyAlignment="1">
      <alignment horizontal="right"/>
    </xf>
    <xf numFmtId="3" fontId="5" fillId="0" borderId="29" xfId="57" applyNumberFormat="1" applyFont="1" applyFill="1" applyBorder="1"/>
    <xf numFmtId="3" fontId="5" fillId="0" borderId="29" xfId="57" applyNumberFormat="1" applyFont="1" applyBorder="1"/>
    <xf numFmtId="0" fontId="5" fillId="0" borderId="29" xfId="57" applyFont="1" applyBorder="1"/>
    <xf numFmtId="3" fontId="8" fillId="27" borderId="29" xfId="57" applyNumberFormat="1" applyFont="1" applyFill="1" applyBorder="1"/>
    <xf numFmtId="3" fontId="7" fillId="26" borderId="0" xfId="57" applyNumberFormat="1" applyFont="1" applyFill="1" applyBorder="1"/>
    <xf numFmtId="3" fontId="13" fillId="27" borderId="29" xfId="57" applyNumberFormat="1" applyFont="1" applyFill="1" applyBorder="1"/>
    <xf numFmtId="3" fontId="9" fillId="0" borderId="29" xfId="57" applyNumberFormat="1" applyFont="1" applyBorder="1"/>
    <xf numFmtId="3" fontId="8" fillId="0" borderId="29" xfId="57" applyNumberFormat="1" applyFont="1" applyBorder="1"/>
    <xf numFmtId="3" fontId="8" fillId="0" borderId="29" xfId="57" applyNumberFormat="1" applyFont="1" applyBorder="1" applyAlignment="1">
      <alignment horizontal="right"/>
    </xf>
    <xf numFmtId="3" fontId="7" fillId="26" borderId="29" xfId="57" applyNumberFormat="1" applyFont="1" applyFill="1" applyBorder="1"/>
    <xf numFmtId="3" fontId="12" fillId="26" borderId="29" xfId="57" applyNumberFormat="1" applyFont="1" applyFill="1" applyBorder="1"/>
    <xf numFmtId="3" fontId="5" fillId="0" borderId="0" xfId="57" applyNumberFormat="1" applyFont="1" applyBorder="1" applyAlignment="1">
      <alignment vertical="center"/>
    </xf>
    <xf numFmtId="166" fontId="50" fillId="0" borderId="0" xfId="57" applyNumberFormat="1" applyFont="1" applyFill="1"/>
    <xf numFmtId="168" fontId="8" fillId="0" borderId="0" xfId="57" applyNumberFormat="1" applyFont="1" applyFill="1" applyBorder="1"/>
    <xf numFmtId="9" fontId="8" fillId="0" borderId="0" xfId="57" applyNumberFormat="1" applyFont="1" applyFill="1" applyBorder="1"/>
    <xf numFmtId="0" fontId="7" fillId="26" borderId="18" xfId="57" applyFont="1" applyFill="1" applyBorder="1" applyAlignment="1">
      <alignment horizontal="center" vertical="top" wrapText="1"/>
    </xf>
    <xf numFmtId="0" fontId="7" fillId="26" borderId="17" xfId="57" applyFont="1" applyFill="1" applyBorder="1" applyAlignment="1">
      <alignment horizontal="center" vertical="top" wrapText="1"/>
    </xf>
    <xf numFmtId="0" fontId="8" fillId="0" borderId="0" xfId="57" applyFont="1" applyFill="1" applyBorder="1" applyAlignment="1">
      <alignment vertical="center"/>
    </xf>
    <xf numFmtId="0" fontId="5" fillId="0" borderId="30" xfId="57" applyFont="1" applyFill="1" applyBorder="1"/>
    <xf numFmtId="3" fontId="5" fillId="0" borderId="31" xfId="57" applyNumberFormat="1" applyFont="1" applyFill="1" applyBorder="1"/>
    <xf numFmtId="3" fontId="5" fillId="0" borderId="31" xfId="57" applyNumberFormat="1" applyFont="1" applyFill="1" applyBorder="1" applyAlignment="1">
      <alignment horizontal="right"/>
    </xf>
    <xf numFmtId="0" fontId="7" fillId="26" borderId="32" xfId="57" applyFont="1" applyFill="1" applyBorder="1" applyAlignment="1">
      <alignment horizontal="right" vertical="justify" wrapText="1"/>
    </xf>
    <xf numFmtId="0" fontId="7" fillId="26" borderId="33" xfId="57" applyFont="1" applyFill="1" applyBorder="1" applyAlignment="1">
      <alignment horizontal="right" vertical="justify" wrapText="1"/>
    </xf>
    <xf numFmtId="3" fontId="4" fillId="0" borderId="32" xfId="57" applyNumberFormat="1" applyFont="1" applyFill="1" applyBorder="1"/>
    <xf numFmtId="3" fontId="4" fillId="0" borderId="33" xfId="57" applyNumberFormat="1" applyFont="1" applyFill="1" applyBorder="1"/>
    <xf numFmtId="3" fontId="4" fillId="0" borderId="33" xfId="57" applyNumberFormat="1" applyFont="1" applyBorder="1"/>
    <xf numFmtId="3" fontId="9" fillId="0" borderId="32" xfId="57" applyNumberFormat="1" applyFont="1" applyFill="1" applyBorder="1" applyAlignment="1">
      <alignment horizontal="right" vertical="center"/>
    </xf>
    <xf numFmtId="3" fontId="9" fillId="0" borderId="33" xfId="57" applyNumberFormat="1" applyFont="1" applyFill="1" applyBorder="1"/>
    <xf numFmtId="3" fontId="5" fillId="0" borderId="32" xfId="57" applyNumberFormat="1" applyFont="1" applyFill="1" applyBorder="1" applyAlignment="1">
      <alignment horizontal="right"/>
    </xf>
    <xf numFmtId="3" fontId="5" fillId="0" borderId="33" xfId="57" applyNumberFormat="1" applyFont="1" applyFill="1" applyBorder="1" applyAlignment="1">
      <alignment horizontal="right"/>
    </xf>
    <xf numFmtId="3" fontId="5" fillId="0" borderId="32" xfId="57" applyNumberFormat="1" applyFont="1" applyFill="1" applyBorder="1"/>
    <xf numFmtId="3" fontId="5" fillId="0" borderId="33" xfId="57" applyNumberFormat="1" applyFont="1" applyFill="1" applyBorder="1"/>
    <xf numFmtId="166" fontId="5" fillId="0" borderId="32" xfId="57" applyNumberFormat="1" applyFont="1" applyFill="1" applyBorder="1"/>
    <xf numFmtId="166" fontId="5" fillId="0" borderId="33" xfId="57" applyNumberFormat="1" applyFont="1" applyFill="1" applyBorder="1"/>
    <xf numFmtId="166" fontId="5" fillId="0" borderId="33" xfId="57" applyNumberFormat="1" applyFont="1" applyBorder="1"/>
    <xf numFmtId="3" fontId="5" fillId="0" borderId="32" xfId="57" applyNumberFormat="1" applyFont="1" applyBorder="1"/>
    <xf numFmtId="3" fontId="5" fillId="0" borderId="33" xfId="57" applyNumberFormat="1" applyFont="1" applyBorder="1"/>
    <xf numFmtId="3" fontId="5" fillId="0" borderId="33" xfId="57" applyNumberFormat="1" applyFont="1" applyBorder="1" applyAlignment="1">
      <alignment horizontal="right"/>
    </xf>
    <xf numFmtId="3" fontId="9" fillId="0" borderId="32" xfId="57" applyNumberFormat="1" applyFont="1" applyBorder="1" applyAlignment="1">
      <alignment horizontal="right"/>
    </xf>
    <xf numFmtId="3" fontId="9" fillId="0" borderId="33" xfId="57" applyNumberFormat="1" applyFont="1" applyBorder="1" applyAlignment="1">
      <alignment horizontal="right"/>
    </xf>
    <xf numFmtId="0" fontId="5" fillId="0" borderId="33" xfId="57" applyFont="1" applyBorder="1"/>
    <xf numFmtId="3" fontId="8" fillId="27" borderId="32" xfId="57" applyNumberFormat="1" applyFont="1" applyFill="1" applyBorder="1"/>
    <xf numFmtId="3" fontId="8" fillId="27" borderId="33" xfId="57" applyNumberFormat="1" applyFont="1" applyFill="1" applyBorder="1"/>
    <xf numFmtId="3" fontId="9" fillId="0" borderId="33" xfId="57" applyNumberFormat="1" applyFont="1" applyBorder="1" applyAlignment="1"/>
    <xf numFmtId="3" fontId="7" fillId="26" borderId="32" xfId="57" applyNumberFormat="1" applyFont="1" applyFill="1" applyBorder="1" applyAlignment="1">
      <alignment vertical="center" wrapText="1"/>
    </xf>
    <xf numFmtId="3" fontId="7" fillId="26" borderId="33" xfId="57" applyNumberFormat="1" applyFont="1" applyFill="1" applyBorder="1" applyAlignment="1">
      <alignment vertical="center" wrapText="1"/>
    </xf>
    <xf numFmtId="3" fontId="7" fillId="26" borderId="33" xfId="57" applyNumberFormat="1" applyFont="1" applyFill="1" applyBorder="1" applyAlignment="1">
      <alignment horizontal="right" vertical="center" wrapText="1"/>
    </xf>
    <xf numFmtId="0" fontId="7" fillId="26" borderId="0" xfId="57" applyFont="1" applyFill="1" applyAlignment="1">
      <alignment horizontal="right" vertical="justify" wrapText="1"/>
    </xf>
    <xf numFmtId="166" fontId="5" fillId="0" borderId="0" xfId="69" quotePrefix="1" applyNumberFormat="1" applyFont="1" applyAlignment="1"/>
    <xf numFmtId="0" fontId="7" fillId="26" borderId="0" xfId="57" applyFont="1" applyFill="1" applyBorder="1" applyAlignment="1">
      <alignment horizontal="right" vertical="justify" wrapText="1"/>
    </xf>
    <xf numFmtId="3" fontId="4" fillId="0" borderId="0" xfId="57" applyNumberFormat="1" applyFont="1" applyBorder="1"/>
    <xf numFmtId="3" fontId="9" fillId="0" borderId="0" xfId="57" applyNumberFormat="1" applyFont="1" applyFill="1" applyBorder="1"/>
    <xf numFmtId="3" fontId="5" fillId="0" borderId="0" xfId="57" applyNumberFormat="1" applyFont="1" applyFill="1" applyBorder="1" applyAlignment="1">
      <alignment horizontal="right"/>
    </xf>
    <xf numFmtId="166" fontId="5" fillId="0" borderId="0" xfId="57" applyNumberFormat="1" applyFont="1" applyBorder="1"/>
    <xf numFmtId="3" fontId="4" fillId="0" borderId="0" xfId="57" applyNumberFormat="1" applyFont="1" applyFill="1" applyBorder="1"/>
    <xf numFmtId="3" fontId="5" fillId="0" borderId="0" xfId="57" applyNumberFormat="1" applyFont="1" applyBorder="1" applyAlignment="1">
      <alignment horizontal="right"/>
    </xf>
    <xf numFmtId="3" fontId="9" fillId="0" borderId="0" xfId="57" applyNumberFormat="1" applyFont="1" applyBorder="1" applyAlignment="1">
      <alignment horizontal="right"/>
    </xf>
    <xf numFmtId="3" fontId="8" fillId="27" borderId="0" xfId="57" applyNumberFormat="1" applyFont="1" applyFill="1" applyBorder="1"/>
    <xf numFmtId="3" fontId="9" fillId="0" borderId="0" xfId="57" applyNumberFormat="1" applyFont="1" applyBorder="1" applyAlignment="1"/>
    <xf numFmtId="3" fontId="7" fillId="26" borderId="0" xfId="57" applyNumberFormat="1" applyFont="1" applyFill="1" applyBorder="1" applyAlignment="1">
      <alignment horizontal="right" vertical="center" wrapText="1"/>
    </xf>
    <xf numFmtId="0" fontId="7" fillId="26" borderId="18" xfId="57" applyFont="1" applyFill="1" applyBorder="1" applyAlignment="1">
      <alignment horizontal="right" vertical="top" wrapText="1"/>
    </xf>
    <xf numFmtId="0" fontId="7" fillId="26" borderId="19" xfId="57" applyFont="1" applyFill="1" applyBorder="1" applyAlignment="1">
      <alignment horizontal="right" vertical="top" wrapText="1"/>
    </xf>
    <xf numFmtId="0" fontId="7" fillId="26" borderId="20" xfId="57" applyFont="1" applyFill="1" applyBorder="1" applyAlignment="1">
      <alignment horizontal="center" vertical="top" wrapText="1"/>
    </xf>
    <xf numFmtId="0" fontId="5" fillId="0" borderId="0" xfId="57" applyFont="1" applyBorder="1" applyAlignment="1">
      <alignment horizontal="left" vertical="center"/>
    </xf>
    <xf numFmtId="3" fontId="5" fillId="0" borderId="34" xfId="57" applyNumberFormat="1" applyFont="1" applyFill="1" applyBorder="1"/>
    <xf numFmtId="0" fontId="7" fillId="26" borderId="35" xfId="57" applyFont="1" applyFill="1" applyBorder="1" applyAlignment="1">
      <alignment horizontal="center" vertical="top" wrapText="1"/>
    </xf>
    <xf numFmtId="49" fontId="51" fillId="0" borderId="0" xfId="64" applyNumberFormat="1" applyFont="1" applyFill="1" applyAlignment="1">
      <alignment vertical="center"/>
    </xf>
    <xf numFmtId="49" fontId="47" fillId="0" borderId="0" xfId="64" applyNumberFormat="1" applyFont="1" applyFill="1"/>
    <xf numFmtId="49" fontId="46" fillId="0" borderId="0" xfId="64" applyNumberFormat="1" applyFill="1"/>
    <xf numFmtId="49" fontId="1" fillId="0" borderId="0" xfId="64" applyNumberFormat="1" applyFont="1" applyFill="1" applyAlignment="1">
      <alignment horizontal="center" wrapText="1"/>
    </xf>
    <xf numFmtId="49" fontId="46" fillId="0" borderId="0" xfId="64" applyNumberFormat="1" applyFill="1" applyAlignment="1">
      <alignment wrapText="1"/>
    </xf>
    <xf numFmtId="49" fontId="49" fillId="0" borderId="0" xfId="52" applyNumberFormat="1" applyFill="1"/>
    <xf numFmtId="49" fontId="52" fillId="0" borderId="0" xfId="64" applyNumberFormat="1" applyFont="1" applyFill="1" applyAlignment="1">
      <alignment vertical="center" wrapText="1"/>
    </xf>
    <xf numFmtId="49" fontId="1" fillId="0" borderId="0" xfId="64" applyNumberFormat="1" applyFont="1" applyFill="1"/>
    <xf numFmtId="49" fontId="6" fillId="0" borderId="0" xfId="64" applyNumberFormat="1" applyFont="1" applyFill="1" applyAlignment="1">
      <alignment wrapText="1"/>
    </xf>
    <xf numFmtId="49" fontId="53" fillId="0" borderId="0" xfId="64" applyNumberFormat="1" applyFont="1" applyFill="1" applyAlignment="1">
      <alignment horizontal="justify" vertical="center" wrapText="1"/>
    </xf>
    <xf numFmtId="49" fontId="51" fillId="0" borderId="0" xfId="64" applyNumberFormat="1" applyFont="1" applyFill="1" applyAlignment="1">
      <alignment horizontal="justify" vertical="center" wrapText="1"/>
    </xf>
    <xf numFmtId="49" fontId="54" fillId="0" borderId="0" xfId="64" applyNumberFormat="1" applyFont="1" applyFill="1" applyAlignment="1">
      <alignment vertical="center" wrapText="1"/>
    </xf>
    <xf numFmtId="49" fontId="55" fillId="0" borderId="0" xfId="64" applyNumberFormat="1" applyFont="1" applyFill="1" applyAlignment="1">
      <alignment vertical="center" wrapText="1"/>
    </xf>
    <xf numFmtId="49" fontId="5" fillId="0" borderId="0" xfId="64" applyNumberFormat="1" applyFont="1" applyFill="1" applyAlignment="1">
      <alignment wrapText="1"/>
    </xf>
    <xf numFmtId="49" fontId="5" fillId="0" borderId="0" xfId="64" applyNumberFormat="1" applyFont="1" applyFill="1"/>
    <xf numFmtId="0" fontId="2" fillId="0" borderId="0" xfId="57" applyFont="1" applyBorder="1" applyAlignment="1"/>
    <xf numFmtId="0" fontId="5" fillId="0" borderId="0" xfId="57" applyFont="1" applyBorder="1" applyAlignment="1">
      <alignment horizontal="left" vertical="center" wrapText="1"/>
    </xf>
    <xf numFmtId="0" fontId="8" fillId="0" borderId="0" xfId="57" applyFont="1" applyAlignment="1">
      <alignment horizontal="left"/>
    </xf>
    <xf numFmtId="0" fontId="5" fillId="0" borderId="0" xfId="57" applyFont="1" applyAlignment="1"/>
    <xf numFmtId="0" fontId="7" fillId="26" borderId="26" xfId="57" applyFont="1" applyFill="1" applyBorder="1" applyAlignment="1">
      <alignment horizontal="left" vertical="top" wrapText="1"/>
    </xf>
    <xf numFmtId="0" fontId="7" fillId="26" borderId="18" xfId="57" applyFont="1" applyFill="1" applyBorder="1" applyAlignment="1">
      <alignment horizontal="right" vertical="top" wrapText="1"/>
    </xf>
    <xf numFmtId="0" fontId="7" fillId="26" borderId="19" xfId="57" applyFont="1" applyFill="1" applyBorder="1" applyAlignment="1">
      <alignment horizontal="right" vertical="top" wrapText="1"/>
    </xf>
    <xf numFmtId="0" fontId="5" fillId="0" borderId="0" xfId="57" applyFont="1" applyAlignment="1">
      <alignment horizontal="left"/>
    </xf>
    <xf numFmtId="3" fontId="7" fillId="26" borderId="22" xfId="57" applyNumberFormat="1" applyFont="1"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3" fontId="7" fillId="26" borderId="25" xfId="57" applyNumberFormat="1" applyFont="1" applyFill="1" applyBorder="1" applyAlignment="1">
      <alignment horizontal="center" vertical="center" wrapText="1"/>
    </xf>
    <xf numFmtId="0" fontId="0" fillId="0" borderId="25" xfId="0" applyBorder="1" applyAlignment="1">
      <alignment horizontal="center" vertical="center"/>
    </xf>
    <xf numFmtId="0" fontId="7" fillId="26" borderId="20" xfId="57" applyFont="1" applyFill="1" applyBorder="1" applyAlignment="1">
      <alignment horizontal="right" vertical="top" wrapText="1"/>
    </xf>
    <xf numFmtId="0" fontId="0" fillId="0" borderId="17" xfId="0" applyBorder="1" applyAlignment="1">
      <alignment horizontal="right" vertical="top" wrapText="1"/>
    </xf>
    <xf numFmtId="0" fontId="0" fillId="0" borderId="19" xfId="0" applyBorder="1" applyAlignment="1">
      <alignment horizontal="right" vertical="top" wrapText="1"/>
    </xf>
    <xf numFmtId="0" fontId="7" fillId="26" borderId="22" xfId="57" applyFont="1" applyFill="1" applyBorder="1" applyAlignment="1">
      <alignment horizontal="center" vertical="center"/>
    </xf>
    <xf numFmtId="0" fontId="6" fillId="0" borderId="0" xfId="57" applyFont="1" applyAlignment="1">
      <alignment horizontal="left"/>
    </xf>
    <xf numFmtId="3" fontId="7" fillId="26" borderId="27" xfId="57" applyNumberFormat="1" applyFont="1" applyFill="1" applyBorder="1" applyAlignment="1">
      <alignment horizontal="center" vertical="center"/>
    </xf>
    <xf numFmtId="0" fontId="1" fillId="0" borderId="25" xfId="57" applyBorder="1" applyAlignment="1">
      <alignment horizontal="center" vertical="center"/>
    </xf>
    <xf numFmtId="0" fontId="1" fillId="0" borderId="24" xfId="57" applyBorder="1" applyAlignment="1">
      <alignment horizontal="center" vertical="center"/>
    </xf>
    <xf numFmtId="0" fontId="1" fillId="0" borderId="28" xfId="57" applyBorder="1" applyAlignment="1">
      <alignment horizontal="center" vertical="center"/>
    </xf>
    <xf numFmtId="3" fontId="7" fillId="26" borderId="18" xfId="57" applyNumberFormat="1" applyFont="1" applyFill="1" applyBorder="1" applyAlignment="1">
      <alignment horizontal="center" vertical="top"/>
    </xf>
    <xf numFmtId="3" fontId="7" fillId="26" borderId="19" xfId="57" applyNumberFormat="1" applyFont="1" applyFill="1" applyBorder="1" applyAlignment="1">
      <alignment horizontal="center" vertical="top"/>
    </xf>
    <xf numFmtId="0" fontId="7" fillId="26" borderId="35" xfId="57" applyFont="1" applyFill="1" applyBorder="1" applyAlignment="1">
      <alignment horizontal="center" vertical="top" wrapText="1"/>
    </xf>
    <xf numFmtId="0" fontId="7" fillId="26" borderId="19" xfId="57" applyFont="1" applyFill="1" applyBorder="1" applyAlignment="1">
      <alignment horizontal="center" vertical="top" wrapText="1"/>
    </xf>
    <xf numFmtId="0" fontId="7" fillId="26" borderId="20" xfId="57" applyFont="1" applyFill="1" applyBorder="1" applyAlignment="1">
      <alignment horizontal="center" vertical="top" wrapText="1"/>
    </xf>
    <xf numFmtId="0" fontId="7" fillId="26" borderId="17" xfId="57" applyFont="1" applyFill="1" applyBorder="1" applyAlignment="1">
      <alignment horizontal="center" vertical="top" wrapText="1"/>
    </xf>
    <xf numFmtId="0" fontId="5" fillId="0" borderId="0" xfId="57" applyFont="1" applyBorder="1" applyAlignment="1">
      <alignment horizontal="left" vertical="center"/>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te"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1"/>
  <sheetViews>
    <sheetView tabSelected="1" zoomScaleNormal="100" zoomScaleSheetLayoutView="110" workbookViewId="0"/>
  </sheetViews>
  <sheetFormatPr baseColWidth="10" defaultRowHeight="12.75" x14ac:dyDescent="0.2"/>
  <cols>
    <col min="1" max="1" width="90.7109375" style="127" customWidth="1"/>
    <col min="2" max="16384" width="11.42578125" style="127"/>
  </cols>
  <sheetData>
    <row r="1" spans="1:1" x14ac:dyDescent="0.2">
      <c r="A1" s="126" t="s">
        <v>67</v>
      </c>
    </row>
    <row r="3" spans="1:1" ht="27.75" x14ac:dyDescent="0.2">
      <c r="A3" s="128" t="s">
        <v>68</v>
      </c>
    </row>
    <row r="4" spans="1:1" x14ac:dyDescent="0.2">
      <c r="A4" s="129"/>
    </row>
    <row r="6" spans="1:1" ht="102" customHeight="1" x14ac:dyDescent="0.2">
      <c r="A6" s="128" t="s">
        <v>69</v>
      </c>
    </row>
    <row r="8" spans="1:1" x14ac:dyDescent="0.2">
      <c r="A8" s="130" t="s">
        <v>70</v>
      </c>
    </row>
    <row r="10" spans="1:1" ht="15.75" x14ac:dyDescent="0.2">
      <c r="A10" s="131" t="s">
        <v>71</v>
      </c>
    </row>
    <row r="11" spans="1:1" x14ac:dyDescent="0.2">
      <c r="A11" s="126"/>
    </row>
    <row r="12" spans="1:1" x14ac:dyDescent="0.2">
      <c r="A12" s="126"/>
    </row>
    <row r="13" spans="1:1" x14ac:dyDescent="0.2">
      <c r="A13" s="126"/>
    </row>
    <row r="14" spans="1:1" s="132" customFormat="1" x14ac:dyDescent="0.2"/>
    <row r="15" spans="1:1" ht="35.1" customHeight="1" x14ac:dyDescent="0.2">
      <c r="A15" s="125" t="s">
        <v>72</v>
      </c>
    </row>
    <row r="16" spans="1:1" x14ac:dyDescent="0.2">
      <c r="A16" s="133" t="s">
        <v>1</v>
      </c>
    </row>
    <row r="17" spans="1:1" x14ac:dyDescent="0.2">
      <c r="A17" s="133" t="s">
        <v>61</v>
      </c>
    </row>
    <row r="18" spans="1:1" x14ac:dyDescent="0.2">
      <c r="A18" s="133" t="s">
        <v>57</v>
      </c>
    </row>
    <row r="19" spans="1:1" x14ac:dyDescent="0.2">
      <c r="A19" s="133"/>
    </row>
    <row r="20" spans="1:1" x14ac:dyDescent="0.2">
      <c r="A20" s="133"/>
    </row>
    <row r="21" spans="1:1" x14ac:dyDescent="0.2">
      <c r="A21" s="133"/>
    </row>
    <row r="22" spans="1:1" x14ac:dyDescent="0.2">
      <c r="A22" s="133"/>
    </row>
    <row r="23" spans="1:1" x14ac:dyDescent="0.2">
      <c r="A23" s="133"/>
    </row>
    <row r="24" spans="1:1" x14ac:dyDescent="0.2">
      <c r="A24" s="133"/>
    </row>
    <row r="25" spans="1:1" ht="35.1" customHeight="1" x14ac:dyDescent="0.2">
      <c r="A25" s="125" t="s">
        <v>73</v>
      </c>
    </row>
    <row r="26" spans="1:1" ht="33.75" x14ac:dyDescent="0.2">
      <c r="A26" s="134" t="s">
        <v>74</v>
      </c>
    </row>
    <row r="27" spans="1:1" ht="22.5" x14ac:dyDescent="0.2">
      <c r="A27" s="134" t="s">
        <v>75</v>
      </c>
    </row>
    <row r="28" spans="1:1" ht="35.1" customHeight="1" x14ac:dyDescent="0.2">
      <c r="A28" s="135" t="s">
        <v>76</v>
      </c>
    </row>
    <row r="29" spans="1:1" x14ac:dyDescent="0.2">
      <c r="A29" s="136" t="s">
        <v>77</v>
      </c>
    </row>
    <row r="30" spans="1:1" x14ac:dyDescent="0.2">
      <c r="A30" s="136"/>
    </row>
    <row r="31" spans="1:1" x14ac:dyDescent="0.2">
      <c r="A31" s="135" t="s">
        <v>88</v>
      </c>
    </row>
    <row r="32" spans="1:1" ht="22.5" x14ac:dyDescent="0.2">
      <c r="A32" s="137" t="s">
        <v>78</v>
      </c>
    </row>
    <row r="33" spans="1:1" x14ac:dyDescent="0.2">
      <c r="A33" s="137" t="s">
        <v>79</v>
      </c>
    </row>
    <row r="34" spans="1:1" x14ac:dyDescent="0.2">
      <c r="A34" s="132"/>
    </row>
    <row r="35" spans="1:1" ht="22.5" x14ac:dyDescent="0.2">
      <c r="A35" s="138" t="s">
        <v>80</v>
      </c>
    </row>
    <row r="36" spans="1:1" x14ac:dyDescent="0.2">
      <c r="A36" s="139"/>
    </row>
    <row r="37" spans="1:1" x14ac:dyDescent="0.2">
      <c r="A37" s="125" t="s">
        <v>81</v>
      </c>
    </row>
    <row r="38" spans="1:1" x14ac:dyDescent="0.2">
      <c r="A38" s="139"/>
    </row>
    <row r="39" spans="1:1" x14ac:dyDescent="0.2">
      <c r="A39" s="139" t="s">
        <v>82</v>
      </c>
    </row>
    <row r="40" spans="1:1" x14ac:dyDescent="0.2">
      <c r="A40" s="139" t="s">
        <v>83</v>
      </c>
    </row>
    <row r="41" spans="1:1" x14ac:dyDescent="0.2">
      <c r="A41" s="139" t="s">
        <v>84</v>
      </c>
    </row>
    <row r="42" spans="1:1" x14ac:dyDescent="0.2">
      <c r="A42" s="139" t="s">
        <v>85</v>
      </c>
    </row>
    <row r="43" spans="1:1" x14ac:dyDescent="0.2">
      <c r="A43" s="139" t="s">
        <v>86</v>
      </c>
    </row>
    <row r="44" spans="1:1" x14ac:dyDescent="0.2">
      <c r="A44" s="139" t="s">
        <v>87</v>
      </c>
    </row>
    <row r="45" spans="1:1" x14ac:dyDescent="0.2">
      <c r="A45" s="132"/>
    </row>
    <row r="46" spans="1:1" x14ac:dyDescent="0.2">
      <c r="A46" s="132"/>
    </row>
    <row r="47" spans="1:1" x14ac:dyDescent="0.2">
      <c r="A47" s="132"/>
    </row>
    <row r="48" spans="1:1" x14ac:dyDescent="0.2">
      <c r="A48" s="132"/>
    </row>
    <row r="49" spans="1:1" x14ac:dyDescent="0.2">
      <c r="A49" s="132"/>
    </row>
    <row r="50" spans="1:1" x14ac:dyDescent="0.2">
      <c r="A50" s="132"/>
    </row>
    <row r="51" spans="1:1" x14ac:dyDescent="0.2">
      <c r="A51" s="132"/>
    </row>
    <row r="52" spans="1:1" x14ac:dyDescent="0.2">
      <c r="A52" s="132"/>
    </row>
    <row r="53" spans="1:1" x14ac:dyDescent="0.2">
      <c r="A53" s="132"/>
    </row>
    <row r="54" spans="1:1" x14ac:dyDescent="0.2">
      <c r="A54" s="132"/>
    </row>
    <row r="55" spans="1:1" x14ac:dyDescent="0.2">
      <c r="A55" s="132"/>
    </row>
    <row r="56" spans="1:1" x14ac:dyDescent="0.2">
      <c r="A56" s="132"/>
    </row>
    <row r="57" spans="1:1" x14ac:dyDescent="0.2">
      <c r="A57" s="132"/>
    </row>
    <row r="58" spans="1:1" x14ac:dyDescent="0.2">
      <c r="A58" s="132"/>
    </row>
    <row r="59" spans="1:1" x14ac:dyDescent="0.2">
      <c r="A59" s="132"/>
    </row>
    <row r="60" spans="1:1" x14ac:dyDescent="0.2">
      <c r="A60" s="132"/>
    </row>
    <row r="61" spans="1:1" x14ac:dyDescent="0.2">
      <c r="A61" s="132"/>
    </row>
    <row r="62" spans="1:1" x14ac:dyDescent="0.2">
      <c r="A62" s="132"/>
    </row>
    <row r="63" spans="1:1" x14ac:dyDescent="0.2">
      <c r="A63" s="132"/>
    </row>
    <row r="64" spans="1:1" x14ac:dyDescent="0.2">
      <c r="A64" s="132"/>
    </row>
    <row r="65" spans="1:1" x14ac:dyDescent="0.2">
      <c r="A65" s="132"/>
    </row>
    <row r="66" spans="1:1" x14ac:dyDescent="0.2">
      <c r="A66" s="132"/>
    </row>
    <row r="67" spans="1:1" x14ac:dyDescent="0.2">
      <c r="A67" s="132"/>
    </row>
    <row r="68" spans="1:1" x14ac:dyDescent="0.2">
      <c r="A68" s="132"/>
    </row>
    <row r="69" spans="1:1" x14ac:dyDescent="0.2">
      <c r="A69" s="132"/>
    </row>
    <row r="70" spans="1:1" x14ac:dyDescent="0.2">
      <c r="A70" s="132"/>
    </row>
    <row r="71" spans="1:1" x14ac:dyDescent="0.2">
      <c r="A71" s="132"/>
    </row>
    <row r="72" spans="1:1" x14ac:dyDescent="0.2">
      <c r="A72" s="132"/>
    </row>
    <row r="73" spans="1:1" x14ac:dyDescent="0.2">
      <c r="A73" s="132"/>
    </row>
    <row r="74" spans="1:1" x14ac:dyDescent="0.2">
      <c r="A74" s="132"/>
    </row>
    <row r="75" spans="1:1" x14ac:dyDescent="0.2">
      <c r="A75" s="132"/>
    </row>
    <row r="76" spans="1:1" x14ac:dyDescent="0.2">
      <c r="A76" s="132"/>
    </row>
    <row r="77" spans="1:1" x14ac:dyDescent="0.2">
      <c r="A77" s="132"/>
    </row>
    <row r="78" spans="1:1" x14ac:dyDescent="0.2">
      <c r="A78" s="132"/>
    </row>
    <row r="79" spans="1:1" x14ac:dyDescent="0.2">
      <c r="A79" s="132"/>
    </row>
    <row r="80" spans="1:1" x14ac:dyDescent="0.2">
      <c r="A80" s="132"/>
    </row>
    <row r="81" spans="1:1" x14ac:dyDescent="0.2">
      <c r="A81" s="132"/>
    </row>
    <row r="82" spans="1:1" x14ac:dyDescent="0.2">
      <c r="A82" s="132"/>
    </row>
    <row r="83" spans="1:1" x14ac:dyDescent="0.2">
      <c r="A83" s="132"/>
    </row>
    <row r="84" spans="1:1" x14ac:dyDescent="0.2">
      <c r="A84" s="132"/>
    </row>
    <row r="85" spans="1:1" x14ac:dyDescent="0.2">
      <c r="A85" s="132"/>
    </row>
    <row r="86" spans="1:1" x14ac:dyDescent="0.2">
      <c r="A86" s="132"/>
    </row>
    <row r="87" spans="1:1" x14ac:dyDescent="0.2">
      <c r="A87" s="132"/>
    </row>
    <row r="88" spans="1:1" x14ac:dyDescent="0.2">
      <c r="A88" s="132"/>
    </row>
    <row r="89" spans="1:1" x14ac:dyDescent="0.2">
      <c r="A89" s="132"/>
    </row>
    <row r="90" spans="1:1" x14ac:dyDescent="0.2">
      <c r="A90" s="132"/>
    </row>
    <row r="91" spans="1:1" x14ac:dyDescent="0.2">
      <c r="A91" s="132"/>
    </row>
    <row r="92" spans="1:1" x14ac:dyDescent="0.2">
      <c r="A92" s="132"/>
    </row>
    <row r="93" spans="1:1" x14ac:dyDescent="0.2">
      <c r="A93" s="132"/>
    </row>
    <row r="94" spans="1:1" x14ac:dyDescent="0.2">
      <c r="A94" s="132"/>
    </row>
    <row r="95" spans="1:1" x14ac:dyDescent="0.2">
      <c r="A95" s="132"/>
    </row>
    <row r="96" spans="1:1" x14ac:dyDescent="0.2">
      <c r="A96" s="132"/>
    </row>
    <row r="97" spans="1:1" x14ac:dyDescent="0.2">
      <c r="A97" s="132"/>
    </row>
    <row r="98" spans="1:1" x14ac:dyDescent="0.2">
      <c r="A98" s="132"/>
    </row>
    <row r="99" spans="1:1" x14ac:dyDescent="0.2">
      <c r="A99" s="132"/>
    </row>
    <row r="100" spans="1:1" x14ac:dyDescent="0.2">
      <c r="A100" s="132"/>
    </row>
    <row r="101" spans="1:1" x14ac:dyDescent="0.2">
      <c r="A101" s="132"/>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31"/>
  <sheetViews>
    <sheetView topLeftCell="A2" zoomScaleNormal="100" workbookViewId="0">
      <selection activeCell="A29" sqref="A29:J29"/>
    </sheetView>
  </sheetViews>
  <sheetFormatPr baseColWidth="10" defaultColWidth="0" defaultRowHeight="11.25" zeroHeight="1" x14ac:dyDescent="0.2"/>
  <cols>
    <col min="1" max="1" width="24" style="7" customWidth="1"/>
    <col min="2" max="3" width="6.85546875" style="7" customWidth="1"/>
    <col min="4" max="4" width="7.5703125" style="7" customWidth="1"/>
    <col min="5" max="6" width="6.85546875" style="7" customWidth="1"/>
    <col min="7" max="7" width="8.140625" style="7" customWidth="1"/>
    <col min="8" max="8" width="7.7109375" style="7" customWidth="1"/>
    <col min="9" max="9" width="8" style="7" customWidth="1"/>
    <col min="10" max="10" width="8.28515625" style="7" customWidth="1"/>
    <col min="11" max="16384" width="0" style="7" hidden="1"/>
  </cols>
  <sheetData>
    <row r="1" spans="1:11" s="4" customFormat="1" ht="15.75" x14ac:dyDescent="0.25">
      <c r="A1" s="140" t="s">
        <v>0</v>
      </c>
      <c r="B1" s="140"/>
      <c r="C1" s="140"/>
      <c r="D1" s="140"/>
      <c r="E1" s="140"/>
      <c r="F1" s="140"/>
      <c r="G1" s="140"/>
    </row>
    <row r="2" spans="1:11" x14ac:dyDescent="0.2">
      <c r="A2" s="5"/>
      <c r="B2" s="6"/>
      <c r="C2" s="6"/>
      <c r="D2" s="6"/>
      <c r="E2" s="6"/>
      <c r="F2" s="6"/>
    </row>
    <row r="3" spans="1:11" ht="15.75" customHeight="1" x14ac:dyDescent="0.2">
      <c r="A3" s="8" t="s">
        <v>1</v>
      </c>
      <c r="B3" s="2"/>
      <c r="C3" s="2"/>
      <c r="D3" s="2"/>
      <c r="E3" s="2"/>
      <c r="F3" s="2"/>
    </row>
    <row r="4" spans="1:11" s="10" customFormat="1" ht="15.75" customHeight="1" x14ac:dyDescent="0.2">
      <c r="A4" s="9"/>
      <c r="B4" s="9"/>
      <c r="C4" s="9"/>
    </row>
    <row r="5" spans="1:11" s="12" customFormat="1" ht="33.75" x14ac:dyDescent="0.2">
      <c r="A5" s="11"/>
      <c r="B5" s="80">
        <v>2004</v>
      </c>
      <c r="C5" s="81">
        <v>2006</v>
      </c>
      <c r="D5" s="81" t="s">
        <v>2</v>
      </c>
      <c r="E5" s="81">
        <v>2014</v>
      </c>
      <c r="F5" s="81">
        <v>2015</v>
      </c>
      <c r="G5" s="81">
        <v>2017</v>
      </c>
      <c r="H5" s="81">
        <v>2018</v>
      </c>
      <c r="I5" s="108">
        <v>2019</v>
      </c>
      <c r="J5" s="106" t="s">
        <v>59</v>
      </c>
    </row>
    <row r="6" spans="1:11" ht="17.25" customHeight="1" x14ac:dyDescent="0.2">
      <c r="A6" s="13" t="s">
        <v>3</v>
      </c>
      <c r="B6" s="82">
        <v>96396</v>
      </c>
      <c r="C6" s="83">
        <v>111083</v>
      </c>
      <c r="D6" s="84">
        <v>136421</v>
      </c>
      <c r="E6" s="84">
        <v>151412</v>
      </c>
      <c r="F6" s="84">
        <v>160043</v>
      </c>
      <c r="G6" s="84">
        <v>181158</v>
      </c>
      <c r="H6" s="84">
        <v>185563</v>
      </c>
      <c r="I6" s="109">
        <v>194494</v>
      </c>
      <c r="J6" s="71">
        <f>((I6-H6)/H6)*100</f>
        <v>4.8129206792302339</v>
      </c>
    </row>
    <row r="7" spans="1:11" s="15" customFormat="1" ht="17.25" customHeight="1" x14ac:dyDescent="0.2">
      <c r="A7" s="14" t="s">
        <v>48</v>
      </c>
      <c r="B7" s="85" t="s">
        <v>4</v>
      </c>
      <c r="C7" s="86">
        <v>89045</v>
      </c>
      <c r="D7" s="86">
        <v>136421</v>
      </c>
      <c r="E7" s="86">
        <v>151412</v>
      </c>
      <c r="F7" s="86">
        <v>160043</v>
      </c>
      <c r="G7" s="86">
        <v>181158</v>
      </c>
      <c r="H7" s="86">
        <v>185563</v>
      </c>
      <c r="I7" s="110">
        <v>194494</v>
      </c>
      <c r="J7" s="17">
        <f t="shared" ref="J7:J22" si="0">((I7-H7)/H7)*100</f>
        <v>4.8129206792302339</v>
      </c>
    </row>
    <row r="8" spans="1:11" ht="17.25" customHeight="1" x14ac:dyDescent="0.2">
      <c r="A8" s="16" t="s">
        <v>5</v>
      </c>
      <c r="B8" s="87">
        <v>58812</v>
      </c>
      <c r="C8" s="88">
        <v>71399</v>
      </c>
      <c r="D8" s="88">
        <v>90900</v>
      </c>
      <c r="E8" s="88">
        <v>103908</v>
      </c>
      <c r="F8" s="88">
        <v>111682</v>
      </c>
      <c r="G8" s="88">
        <v>130506</v>
      </c>
      <c r="H8" s="88">
        <v>134438</v>
      </c>
      <c r="I8" s="111">
        <v>142026</v>
      </c>
      <c r="J8" s="17">
        <f t="shared" si="0"/>
        <v>5.6442374923756677</v>
      </c>
      <c r="K8" s="18"/>
    </row>
    <row r="9" spans="1:11" ht="17.25" customHeight="1" x14ac:dyDescent="0.2">
      <c r="A9" s="16" t="s">
        <v>6</v>
      </c>
      <c r="B9" s="89">
        <v>37584</v>
      </c>
      <c r="C9" s="90">
        <v>39684</v>
      </c>
      <c r="D9" s="88">
        <v>45521</v>
      </c>
      <c r="E9" s="88">
        <v>47504</v>
      </c>
      <c r="F9" s="88">
        <v>48361</v>
      </c>
      <c r="G9" s="88">
        <v>50652</v>
      </c>
      <c r="H9" s="88">
        <v>51125</v>
      </c>
      <c r="I9" s="111">
        <v>52468</v>
      </c>
      <c r="J9" s="17">
        <f t="shared" si="0"/>
        <v>2.6268948655256725</v>
      </c>
    </row>
    <row r="10" spans="1:11" ht="17.25" customHeight="1" x14ac:dyDescent="0.2">
      <c r="A10" s="16" t="s">
        <v>7</v>
      </c>
      <c r="B10" s="91">
        <v>91.5</v>
      </c>
      <c r="C10" s="92">
        <v>91.5</v>
      </c>
      <c r="D10" s="93">
        <v>90</v>
      </c>
      <c r="E10" s="93">
        <v>90</v>
      </c>
      <c r="F10" s="93">
        <v>90</v>
      </c>
      <c r="G10" s="93">
        <v>90.3</v>
      </c>
      <c r="H10" s="93">
        <v>90.3</v>
      </c>
      <c r="I10" s="112">
        <v>90.450605160056355</v>
      </c>
      <c r="J10" s="17">
        <f t="shared" si="0"/>
        <v>0.16678312298600007</v>
      </c>
    </row>
    <row r="11" spans="1:11" ht="17.25" customHeight="1" x14ac:dyDescent="0.2">
      <c r="A11" s="13" t="s">
        <v>8</v>
      </c>
      <c r="B11" s="82">
        <v>37442</v>
      </c>
      <c r="C11" s="83">
        <v>44278</v>
      </c>
      <c r="D11" s="83">
        <v>89142</v>
      </c>
      <c r="E11" s="83">
        <v>108529</v>
      </c>
      <c r="F11" s="83">
        <v>118935</v>
      </c>
      <c r="G11" s="83">
        <v>140318</v>
      </c>
      <c r="H11" s="83">
        <v>152232</v>
      </c>
      <c r="I11" s="113">
        <v>166680</v>
      </c>
      <c r="J11" s="71">
        <f t="shared" si="0"/>
        <v>9.4907772347469646</v>
      </c>
    </row>
    <row r="12" spans="1:11" s="15" customFormat="1" ht="17.25" customHeight="1" x14ac:dyDescent="0.2">
      <c r="A12" s="14" t="s">
        <v>48</v>
      </c>
      <c r="B12" s="85" t="s">
        <v>4</v>
      </c>
      <c r="C12" s="86">
        <v>28789</v>
      </c>
      <c r="D12" s="86">
        <v>89142</v>
      </c>
      <c r="E12" s="86">
        <v>108529</v>
      </c>
      <c r="F12" s="86">
        <v>118935</v>
      </c>
      <c r="G12" s="86">
        <v>140318</v>
      </c>
      <c r="H12" s="86">
        <v>152232</v>
      </c>
      <c r="I12" s="110">
        <v>166680</v>
      </c>
      <c r="J12" s="107">
        <f t="shared" si="0"/>
        <v>9.4907772347469646</v>
      </c>
    </row>
    <row r="13" spans="1:11" ht="17.25" customHeight="1" x14ac:dyDescent="0.2">
      <c r="A13" s="19" t="s">
        <v>5</v>
      </c>
      <c r="B13" s="94">
        <v>31454</v>
      </c>
      <c r="C13" s="95">
        <v>34928</v>
      </c>
      <c r="D13" s="96">
        <v>63261</v>
      </c>
      <c r="E13" s="96">
        <v>75941</v>
      </c>
      <c r="F13" s="96">
        <v>82875</v>
      </c>
      <c r="G13" s="96">
        <v>98445</v>
      </c>
      <c r="H13" s="96">
        <v>107341</v>
      </c>
      <c r="I13" s="114">
        <v>118310</v>
      </c>
      <c r="J13" s="17">
        <f t="shared" si="0"/>
        <v>10.21883530058412</v>
      </c>
      <c r="K13" s="18"/>
    </row>
    <row r="14" spans="1:11" s="15" customFormat="1" ht="17.25" customHeight="1" x14ac:dyDescent="0.2">
      <c r="A14" s="21" t="s">
        <v>9</v>
      </c>
      <c r="B14" s="97" t="s">
        <v>13</v>
      </c>
      <c r="C14" s="98">
        <v>7571</v>
      </c>
      <c r="D14" s="98">
        <v>16030</v>
      </c>
      <c r="E14" s="98">
        <v>15491</v>
      </c>
      <c r="F14" s="98">
        <v>15558</v>
      </c>
      <c r="G14" s="98">
        <v>15340</v>
      </c>
      <c r="H14" s="98">
        <v>15056</v>
      </c>
      <c r="I14" s="115">
        <v>16485</v>
      </c>
      <c r="J14" s="17">
        <f t="shared" si="0"/>
        <v>9.491232731137087</v>
      </c>
    </row>
    <row r="15" spans="1:11" ht="17.25" customHeight="1" x14ac:dyDescent="0.2">
      <c r="A15" s="19" t="s">
        <v>6</v>
      </c>
      <c r="B15" s="94">
        <v>5988</v>
      </c>
      <c r="C15" s="95">
        <v>9350</v>
      </c>
      <c r="D15" s="96">
        <v>25881</v>
      </c>
      <c r="E15" s="96">
        <v>32588</v>
      </c>
      <c r="F15" s="96">
        <v>36060</v>
      </c>
      <c r="G15" s="96">
        <v>41873</v>
      </c>
      <c r="H15" s="96">
        <v>44891</v>
      </c>
      <c r="I15" s="114">
        <v>48370</v>
      </c>
      <c r="J15" s="17">
        <f t="shared" si="0"/>
        <v>7.7498830500545761</v>
      </c>
    </row>
    <row r="16" spans="1:11" ht="17.25" customHeight="1" x14ac:dyDescent="0.2">
      <c r="A16" s="16" t="s">
        <v>7</v>
      </c>
      <c r="B16" s="91">
        <v>88.5</v>
      </c>
      <c r="C16" s="92">
        <v>87</v>
      </c>
      <c r="D16" s="99">
        <v>84.1</v>
      </c>
      <c r="E16" s="99">
        <v>83.5</v>
      </c>
      <c r="F16" s="99">
        <v>83.2</v>
      </c>
      <c r="G16" s="99">
        <v>83.3</v>
      </c>
      <c r="H16" s="99">
        <v>83.3</v>
      </c>
      <c r="I16" s="93">
        <v>83.401727861771064</v>
      </c>
      <c r="J16" s="17">
        <f t="shared" si="0"/>
        <v>0.12212228303849616</v>
      </c>
    </row>
    <row r="17" spans="1:10" ht="17.25" customHeight="1" x14ac:dyDescent="0.2">
      <c r="A17" s="22" t="s">
        <v>10</v>
      </c>
      <c r="B17" s="100">
        <v>133838</v>
      </c>
      <c r="C17" s="101">
        <v>155361</v>
      </c>
      <c r="D17" s="101">
        <v>225563</v>
      </c>
      <c r="E17" s="101">
        <v>259941</v>
      </c>
      <c r="F17" s="101">
        <v>278978</v>
      </c>
      <c r="G17" s="101">
        <v>321476</v>
      </c>
      <c r="H17" s="101">
        <f>H6+H11</f>
        <v>337795</v>
      </c>
      <c r="I17" s="116">
        <v>361174</v>
      </c>
      <c r="J17" s="24">
        <f t="shared" si="0"/>
        <v>6.9210615906096891</v>
      </c>
    </row>
    <row r="18" spans="1:10" ht="17.25" customHeight="1" x14ac:dyDescent="0.2">
      <c r="A18" s="7" t="s">
        <v>11</v>
      </c>
      <c r="B18" s="94">
        <v>6922</v>
      </c>
      <c r="C18" s="95">
        <v>6097</v>
      </c>
      <c r="D18" s="95">
        <v>8273</v>
      </c>
      <c r="E18" s="95">
        <v>7769</v>
      </c>
      <c r="F18" s="95">
        <v>8140</v>
      </c>
      <c r="G18" s="95">
        <v>8086</v>
      </c>
      <c r="H18" s="95">
        <v>8249</v>
      </c>
      <c r="I18" s="20">
        <v>7659</v>
      </c>
      <c r="J18" s="17">
        <f t="shared" si="0"/>
        <v>-7.152382106922051</v>
      </c>
    </row>
    <row r="19" spans="1:10" ht="17.25" customHeight="1" x14ac:dyDescent="0.2">
      <c r="A19" s="7" t="s">
        <v>54</v>
      </c>
      <c r="B19" s="94">
        <v>70219</v>
      </c>
      <c r="C19" s="95">
        <v>70854</v>
      </c>
      <c r="D19" s="95">
        <v>71600</v>
      </c>
      <c r="E19" s="95">
        <v>70193</v>
      </c>
      <c r="F19" s="95">
        <v>71574</v>
      </c>
      <c r="G19" s="95">
        <v>70272</v>
      </c>
      <c r="H19" s="95">
        <v>71802</v>
      </c>
      <c r="I19" s="20">
        <v>69679</v>
      </c>
      <c r="J19" s="17">
        <f t="shared" si="0"/>
        <v>-2.9567421520291912</v>
      </c>
    </row>
    <row r="20" spans="1:10" ht="17.25" customHeight="1" x14ac:dyDescent="0.2">
      <c r="A20" s="22" t="s">
        <v>49</v>
      </c>
      <c r="B20" s="100">
        <v>77141</v>
      </c>
      <c r="C20" s="101">
        <v>76951</v>
      </c>
      <c r="D20" s="101">
        <v>79873</v>
      </c>
      <c r="E20" s="101">
        <v>77962</v>
      </c>
      <c r="F20" s="101">
        <v>79714</v>
      </c>
      <c r="G20" s="101">
        <v>78358</v>
      </c>
      <c r="H20" s="101">
        <v>80051</v>
      </c>
      <c r="I20" s="116">
        <v>77338</v>
      </c>
      <c r="J20" s="24">
        <f t="shared" si="0"/>
        <v>-3.3890894554721362</v>
      </c>
    </row>
    <row r="21" spans="1:10" s="26" customFormat="1" ht="20.25" customHeight="1" x14ac:dyDescent="0.2">
      <c r="A21" s="25" t="s">
        <v>12</v>
      </c>
      <c r="B21" s="97" t="s">
        <v>13</v>
      </c>
      <c r="C21" s="98" t="s">
        <v>13</v>
      </c>
      <c r="D21" s="102">
        <v>7075</v>
      </c>
      <c r="E21" s="102">
        <v>7656</v>
      </c>
      <c r="F21" s="102">
        <v>8359</v>
      </c>
      <c r="G21" s="102">
        <v>9063</v>
      </c>
      <c r="H21" s="102">
        <v>9826</v>
      </c>
      <c r="I21" s="117">
        <v>10690</v>
      </c>
      <c r="J21" s="17">
        <f t="shared" si="0"/>
        <v>8.7929981681253828</v>
      </c>
    </row>
    <row r="22" spans="1:10" s="29" customFormat="1" ht="24.95" customHeight="1" x14ac:dyDescent="0.25">
      <c r="A22" s="27" t="s">
        <v>52</v>
      </c>
      <c r="B22" s="103">
        <v>210979</v>
      </c>
      <c r="C22" s="104">
        <v>232312</v>
      </c>
      <c r="D22" s="105">
        <v>298361</v>
      </c>
      <c r="E22" s="105">
        <v>330247</v>
      </c>
      <c r="F22" s="105">
        <v>350333</v>
      </c>
      <c r="G22" s="105">
        <v>390771</v>
      </c>
      <c r="H22" s="105">
        <f>H17+H20-H21</f>
        <v>408020</v>
      </c>
      <c r="I22" s="118">
        <f>+I17+I20-I21</f>
        <v>427822</v>
      </c>
      <c r="J22" s="28">
        <f t="shared" si="0"/>
        <v>4.8531934709082885</v>
      </c>
    </row>
    <row r="23" spans="1:10" x14ac:dyDescent="0.2">
      <c r="A23" s="142" t="s">
        <v>62</v>
      </c>
      <c r="B23" s="142"/>
      <c r="C23" s="142"/>
      <c r="D23" s="142"/>
      <c r="E23" s="142"/>
      <c r="F23" s="142"/>
      <c r="G23" s="142"/>
      <c r="H23" s="142"/>
      <c r="I23" s="142"/>
      <c r="J23" s="55" t="s">
        <v>45</v>
      </c>
    </row>
    <row r="24" spans="1:10" ht="13.5" customHeight="1" x14ac:dyDescent="0.2">
      <c r="A24" s="7" t="s">
        <v>56</v>
      </c>
      <c r="G24" s="30"/>
      <c r="H24" s="30"/>
      <c r="I24" s="18"/>
      <c r="J24" s="30"/>
    </row>
    <row r="25" spans="1:10" x14ac:dyDescent="0.2">
      <c r="A25" s="143" t="s">
        <v>50</v>
      </c>
      <c r="B25" s="143"/>
      <c r="C25" s="143"/>
      <c r="D25" s="143"/>
      <c r="E25" s="143"/>
      <c r="F25" s="143"/>
      <c r="G25" s="31"/>
      <c r="H25" s="70"/>
      <c r="I25" s="31"/>
      <c r="J25" s="31"/>
    </row>
    <row r="26" spans="1:10" x14ac:dyDescent="0.2">
      <c r="A26" s="9" t="s">
        <v>51</v>
      </c>
      <c r="B26" s="9"/>
      <c r="C26" s="9"/>
      <c r="D26" s="9"/>
      <c r="E26" s="9"/>
      <c r="F26" s="9"/>
      <c r="G26" s="9"/>
    </row>
    <row r="27" spans="1:10" x14ac:dyDescent="0.2"/>
    <row r="28" spans="1:10" x14ac:dyDescent="0.2">
      <c r="A28" s="7" t="s">
        <v>89</v>
      </c>
    </row>
    <row r="29" spans="1:10" ht="36.75" customHeight="1" x14ac:dyDescent="0.2">
      <c r="A29" s="141" t="s">
        <v>66</v>
      </c>
      <c r="B29" s="141"/>
      <c r="C29" s="141"/>
      <c r="D29" s="141"/>
      <c r="E29" s="141"/>
      <c r="F29" s="141"/>
      <c r="G29" s="141"/>
      <c r="H29" s="141"/>
      <c r="I29" s="141"/>
      <c r="J29" s="141"/>
    </row>
    <row r="30" spans="1:10" x14ac:dyDescent="0.2"/>
    <row r="31" spans="1:10" x14ac:dyDescent="0.2"/>
  </sheetData>
  <mergeCells count="4">
    <mergeCell ref="A1:G1"/>
    <mergeCell ref="A29:J29"/>
    <mergeCell ref="A23:I23"/>
    <mergeCell ref="A25:F25"/>
  </mergeCells>
  <printOptions horizontalCentered="1"/>
  <pageMargins left="0.19685039370078741" right="0.19685039370078741" top="0.98425196850393704" bottom="0.98425196850393704" header="0.51181102362204722" footer="0.51181102362204722"/>
  <pageSetup paperSize="9"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27"/>
  <sheetViews>
    <sheetView zoomScaleNormal="100" workbookViewId="0">
      <selection activeCell="A26" sqref="A26:J26"/>
    </sheetView>
  </sheetViews>
  <sheetFormatPr baseColWidth="10" defaultColWidth="0" defaultRowHeight="11.25" zeroHeight="1" x14ac:dyDescent="0.2"/>
  <cols>
    <col min="1" max="1" width="18.85546875" style="7" customWidth="1"/>
    <col min="2" max="2" width="8.7109375" style="7" customWidth="1"/>
    <col min="3" max="3" width="10.85546875" style="7" customWidth="1"/>
    <col min="4" max="5" width="8.7109375" style="7" customWidth="1"/>
    <col min="6" max="6" width="10.85546875" style="7" customWidth="1"/>
    <col min="7" max="8" width="10.7109375" style="7" customWidth="1"/>
    <col min="9" max="9" width="8.7109375" style="7" customWidth="1"/>
    <col min="10" max="11" width="7" style="7" hidden="1" customWidth="1"/>
    <col min="12" max="16384" width="0" style="7" hidden="1"/>
  </cols>
  <sheetData>
    <row r="1" spans="1:12" s="4" customFormat="1" ht="15.75" x14ac:dyDescent="0.25">
      <c r="A1" s="140" t="s">
        <v>0</v>
      </c>
      <c r="B1" s="140"/>
      <c r="C1" s="140"/>
      <c r="D1" s="140"/>
      <c r="E1" s="140"/>
      <c r="F1" s="140"/>
      <c r="G1" s="140"/>
    </row>
    <row r="2" spans="1:12" s="4" customFormat="1" ht="15.75" x14ac:dyDescent="0.25">
      <c r="A2" s="1"/>
      <c r="B2" s="1"/>
      <c r="C2" s="1"/>
      <c r="D2" s="1"/>
      <c r="E2" s="1"/>
      <c r="F2" s="1"/>
      <c r="G2" s="1"/>
      <c r="H2" s="3"/>
    </row>
    <row r="3" spans="1:12" ht="12.75" x14ac:dyDescent="0.2">
      <c r="A3" s="8" t="s">
        <v>61</v>
      </c>
      <c r="B3" s="2"/>
      <c r="C3" s="2"/>
      <c r="D3" s="2"/>
      <c r="E3" s="2"/>
      <c r="F3" s="2"/>
      <c r="G3" s="2"/>
      <c r="H3" s="2"/>
      <c r="I3" s="2"/>
    </row>
    <row r="4" spans="1:12" ht="12.75" x14ac:dyDescent="0.2">
      <c r="A4" s="10"/>
      <c r="B4" s="2"/>
      <c r="C4" s="2"/>
      <c r="D4" s="2"/>
    </row>
    <row r="5" spans="1:12" s="35" customFormat="1" ht="23.25" customHeight="1" x14ac:dyDescent="0.2">
      <c r="A5" s="144" t="s">
        <v>30</v>
      </c>
      <c r="B5" s="148" t="s">
        <v>29</v>
      </c>
      <c r="C5" s="149"/>
      <c r="D5" s="149"/>
      <c r="E5" s="150"/>
      <c r="F5" s="151" t="s">
        <v>28</v>
      </c>
      <c r="G5" s="152"/>
      <c r="H5" s="152"/>
      <c r="I5" s="152"/>
      <c r="J5" s="41"/>
      <c r="K5" s="41"/>
    </row>
    <row r="6" spans="1:12" s="49" customFormat="1" ht="21.75" customHeight="1" x14ac:dyDescent="0.2">
      <c r="A6" s="144"/>
      <c r="B6" s="156" t="s">
        <v>27</v>
      </c>
      <c r="C6" s="150"/>
      <c r="D6" s="145" t="s">
        <v>26</v>
      </c>
      <c r="E6" s="145" t="s">
        <v>23</v>
      </c>
      <c r="F6" s="119" t="s">
        <v>25</v>
      </c>
      <c r="G6" s="145" t="s">
        <v>24</v>
      </c>
      <c r="H6" s="50" t="s">
        <v>23</v>
      </c>
      <c r="I6" s="153" t="s">
        <v>60</v>
      </c>
      <c r="J6" s="41"/>
      <c r="K6" s="41"/>
    </row>
    <row r="7" spans="1:12" s="45" customFormat="1" ht="25.5" customHeight="1" x14ac:dyDescent="0.2">
      <c r="A7" s="144"/>
      <c r="B7" s="48" t="s">
        <v>19</v>
      </c>
      <c r="C7" s="47" t="s">
        <v>64</v>
      </c>
      <c r="D7" s="146"/>
      <c r="E7" s="155"/>
      <c r="F7" s="120"/>
      <c r="G7" s="146"/>
      <c r="H7" s="46"/>
      <c r="I7" s="154"/>
      <c r="J7" s="41"/>
      <c r="K7" s="41"/>
    </row>
    <row r="8" spans="1:12" ht="14.25" customHeight="1" x14ac:dyDescent="0.2">
      <c r="A8" s="22" t="s">
        <v>3</v>
      </c>
      <c r="B8" s="62">
        <v>142026</v>
      </c>
      <c r="C8" s="62"/>
      <c r="D8" s="64">
        <v>52468</v>
      </c>
      <c r="E8" s="62">
        <v>194494</v>
      </c>
      <c r="F8" s="62">
        <f>+F9+F10</f>
        <v>5282</v>
      </c>
      <c r="G8" s="62">
        <f>G9+G10</f>
        <v>59502</v>
      </c>
      <c r="H8" s="62">
        <v>64784</v>
      </c>
      <c r="I8" s="62">
        <v>7938</v>
      </c>
      <c r="J8" s="23"/>
      <c r="K8" s="44"/>
      <c r="L8" s="41"/>
    </row>
    <row r="9" spans="1:12" ht="14.25" customHeight="1" x14ac:dyDescent="0.2">
      <c r="A9" s="6" t="s">
        <v>53</v>
      </c>
      <c r="B9" s="59">
        <v>37792</v>
      </c>
      <c r="D9" s="65">
        <v>6243</v>
      </c>
      <c r="E9" s="60">
        <v>44035</v>
      </c>
      <c r="F9" s="7">
        <v>2281</v>
      </c>
      <c r="G9" s="7">
        <v>21571</v>
      </c>
      <c r="H9" s="43">
        <v>23852</v>
      </c>
      <c r="I9" s="43">
        <v>2273</v>
      </c>
      <c r="J9" s="41"/>
      <c r="K9" s="41"/>
    </row>
    <row r="10" spans="1:12" ht="14.25" customHeight="1" x14ac:dyDescent="0.2">
      <c r="A10" s="6" t="s">
        <v>22</v>
      </c>
      <c r="B10" s="59">
        <v>104234</v>
      </c>
      <c r="D10" s="65">
        <v>46225</v>
      </c>
      <c r="E10" s="60">
        <v>150459</v>
      </c>
      <c r="F10" s="7">
        <v>3001</v>
      </c>
      <c r="G10" s="7">
        <v>37931</v>
      </c>
      <c r="H10" s="43">
        <v>40932</v>
      </c>
      <c r="I10" s="43">
        <v>5665</v>
      </c>
      <c r="J10" s="41"/>
      <c r="K10" s="41"/>
    </row>
    <row r="11" spans="1:12" ht="14.25" customHeight="1" x14ac:dyDescent="0.2">
      <c r="A11" s="22" t="s">
        <v>8</v>
      </c>
      <c r="B11" s="62">
        <v>118310</v>
      </c>
      <c r="C11" s="64">
        <v>16485</v>
      </c>
      <c r="D11" s="62">
        <v>48370</v>
      </c>
      <c r="E11" s="62">
        <v>166680</v>
      </c>
      <c r="F11" s="62">
        <f>F12+F13</f>
        <v>2122</v>
      </c>
      <c r="G11" s="62">
        <f>G12+G13</f>
        <v>7145</v>
      </c>
      <c r="H11" s="23">
        <v>9267</v>
      </c>
      <c r="I11" s="23">
        <v>2608</v>
      </c>
      <c r="J11" s="41"/>
      <c r="K11" s="41"/>
    </row>
    <row r="12" spans="1:12" ht="14.25" customHeight="1" x14ac:dyDescent="0.2">
      <c r="A12" s="42" t="s">
        <v>46</v>
      </c>
      <c r="B12" s="60">
        <v>88407</v>
      </c>
      <c r="C12" s="65">
        <v>16485</v>
      </c>
      <c r="D12" s="65">
        <v>22767</v>
      </c>
      <c r="E12" s="60">
        <v>111174</v>
      </c>
      <c r="F12" s="60">
        <v>1501</v>
      </c>
      <c r="G12" s="60">
        <v>5573</v>
      </c>
      <c r="H12" s="18">
        <v>7074</v>
      </c>
      <c r="I12" s="18">
        <v>2355</v>
      </c>
      <c r="J12" s="41"/>
      <c r="K12" s="41"/>
    </row>
    <row r="13" spans="1:12" ht="14.25" customHeight="1" x14ac:dyDescent="0.2">
      <c r="A13" s="42" t="s">
        <v>47</v>
      </c>
      <c r="B13" s="60">
        <v>29903</v>
      </c>
      <c r="D13" s="65">
        <v>6122</v>
      </c>
      <c r="E13" s="60">
        <v>36025</v>
      </c>
      <c r="F13" s="60">
        <v>621</v>
      </c>
      <c r="G13" s="60">
        <v>1572</v>
      </c>
      <c r="H13" s="18">
        <v>2193</v>
      </c>
      <c r="I13" s="18">
        <v>253</v>
      </c>
      <c r="J13" s="41"/>
      <c r="K13" s="41"/>
    </row>
    <row r="14" spans="1:12" ht="14.25" customHeight="1" x14ac:dyDescent="0.2">
      <c r="A14" s="42" t="s">
        <v>21</v>
      </c>
      <c r="B14" s="60"/>
      <c r="C14" s="65"/>
      <c r="D14" s="60">
        <v>19481</v>
      </c>
      <c r="E14" s="60">
        <v>19481</v>
      </c>
      <c r="G14" s="60"/>
      <c r="H14" s="18">
        <v>0</v>
      </c>
      <c r="I14" s="18"/>
      <c r="J14" s="41"/>
      <c r="K14" s="41"/>
    </row>
    <row r="15" spans="1:12" ht="14.25" customHeight="1" x14ac:dyDescent="0.2">
      <c r="A15" s="40" t="s">
        <v>20</v>
      </c>
      <c r="B15" s="66"/>
      <c r="C15" s="60"/>
      <c r="D15" s="66"/>
      <c r="E15" s="66"/>
      <c r="F15" s="66">
        <v>255</v>
      </c>
      <c r="G15" s="67">
        <v>3032</v>
      </c>
      <c r="H15" s="39">
        <v>3287</v>
      </c>
      <c r="I15" s="39">
        <v>144</v>
      </c>
    </row>
    <row r="16" spans="1:12" ht="14.25" customHeight="1" x14ac:dyDescent="0.2">
      <c r="A16" s="38" t="s">
        <v>19</v>
      </c>
      <c r="B16" s="68">
        <v>260336</v>
      </c>
      <c r="C16" s="69">
        <v>16485</v>
      </c>
      <c r="D16" s="68">
        <v>100838</v>
      </c>
      <c r="E16" s="68">
        <v>361174</v>
      </c>
      <c r="F16" s="68">
        <f>F8+F11+F15</f>
        <v>7659</v>
      </c>
      <c r="G16" s="68">
        <f>G8+G11+G15</f>
        <v>69679</v>
      </c>
      <c r="H16" s="63">
        <v>77338</v>
      </c>
      <c r="I16" s="63">
        <v>10690</v>
      </c>
    </row>
    <row r="17" spans="1:11" ht="14.25" customHeight="1" x14ac:dyDescent="0.2">
      <c r="A17" s="35" t="s">
        <v>63</v>
      </c>
      <c r="F17" s="18"/>
      <c r="G17" s="37"/>
      <c r="H17" s="37"/>
      <c r="I17" s="56" t="s">
        <v>45</v>
      </c>
    </row>
    <row r="18" spans="1:11" s="35" customFormat="1" ht="14.25" customHeight="1" x14ac:dyDescent="0.2">
      <c r="A18" s="147" t="s">
        <v>18</v>
      </c>
      <c r="B18" s="147"/>
      <c r="C18" s="147"/>
      <c r="D18" s="147"/>
      <c r="E18" s="147"/>
      <c r="F18" s="147"/>
      <c r="G18" s="147"/>
      <c r="H18" s="147"/>
      <c r="I18" s="147"/>
    </row>
    <row r="19" spans="1:11" s="35" customFormat="1" ht="14.25" customHeight="1" x14ac:dyDescent="0.2">
      <c r="A19" s="7" t="s">
        <v>17</v>
      </c>
      <c r="B19" s="7"/>
      <c r="C19" s="7"/>
      <c r="D19" s="7"/>
      <c r="E19" s="7"/>
      <c r="F19" s="7"/>
      <c r="G19" s="36"/>
      <c r="H19" s="36"/>
      <c r="I19" s="73"/>
    </row>
    <row r="20" spans="1:11" s="35" customFormat="1" ht="14.25" customHeight="1" x14ac:dyDescent="0.2">
      <c r="A20" s="147" t="s">
        <v>16</v>
      </c>
      <c r="B20" s="147"/>
      <c r="C20" s="147"/>
      <c r="D20" s="147"/>
      <c r="E20" s="7"/>
      <c r="F20" s="7"/>
      <c r="G20" s="36"/>
      <c r="H20" s="36"/>
      <c r="I20" s="72"/>
    </row>
    <row r="21" spans="1:11" s="34" customFormat="1" x14ac:dyDescent="0.2">
      <c r="A21" s="147" t="s">
        <v>15</v>
      </c>
      <c r="B21" s="147"/>
      <c r="C21" s="147"/>
      <c r="D21" s="147"/>
      <c r="E21" s="147"/>
      <c r="F21" s="147"/>
      <c r="G21" s="147"/>
      <c r="H21" s="147"/>
      <c r="I21" s="147"/>
    </row>
    <row r="22" spans="1:11" x14ac:dyDescent="0.2">
      <c r="A22" s="147" t="s">
        <v>14</v>
      </c>
      <c r="B22" s="147"/>
      <c r="C22" s="147"/>
      <c r="D22" s="147"/>
      <c r="E22" s="147"/>
      <c r="F22" s="147"/>
      <c r="G22" s="147"/>
      <c r="H22" s="33"/>
      <c r="I22" s="33"/>
    </row>
    <row r="23" spans="1:11" x14ac:dyDescent="0.2">
      <c r="A23" s="7" t="s">
        <v>65</v>
      </c>
      <c r="G23" s="9"/>
      <c r="H23" s="33"/>
      <c r="I23" s="33"/>
    </row>
    <row r="24" spans="1:11" x14ac:dyDescent="0.2">
      <c r="G24" s="9"/>
      <c r="H24" s="33"/>
      <c r="I24" s="33"/>
    </row>
    <row r="25" spans="1:11" x14ac:dyDescent="0.2">
      <c r="A25" s="7" t="s">
        <v>89</v>
      </c>
    </row>
    <row r="26" spans="1:11" ht="39" customHeight="1" x14ac:dyDescent="0.2">
      <c r="A26" s="141" t="s">
        <v>66</v>
      </c>
      <c r="B26" s="141"/>
      <c r="C26" s="141"/>
      <c r="D26" s="141"/>
      <c r="E26" s="141"/>
      <c r="F26" s="141"/>
      <c r="G26" s="141"/>
      <c r="H26" s="141"/>
      <c r="I26" s="141"/>
      <c r="J26" s="141"/>
      <c r="K26" s="32"/>
    </row>
    <row r="27" spans="1:11" ht="21" hidden="1" customHeight="1" x14ac:dyDescent="0.2">
      <c r="A27" s="32"/>
      <c r="B27" s="32"/>
      <c r="C27" s="32"/>
      <c r="D27" s="32"/>
      <c r="E27" s="32"/>
      <c r="F27" s="32"/>
      <c r="G27" s="32"/>
      <c r="H27" s="32"/>
      <c r="I27" s="32"/>
    </row>
  </sheetData>
  <mergeCells count="14">
    <mergeCell ref="A26:J26"/>
    <mergeCell ref="E6:E7"/>
    <mergeCell ref="B6:C6"/>
    <mergeCell ref="D6:D7"/>
    <mergeCell ref="A22:G22"/>
    <mergeCell ref="A1:G1"/>
    <mergeCell ref="A5:A7"/>
    <mergeCell ref="G6:G7"/>
    <mergeCell ref="A18:I18"/>
    <mergeCell ref="A20:D20"/>
    <mergeCell ref="A21:I21"/>
    <mergeCell ref="B5:E5"/>
    <mergeCell ref="F5:I5"/>
    <mergeCell ref="I6:I7"/>
  </mergeCells>
  <printOptions horizontalCentered="1"/>
  <pageMargins left="0" right="0.19685039370078741" top="0.98425196850393704" bottom="0.98425196850393704" header="0.51181102362204722" footer="0.51181102362204722"/>
  <pageSetup paperSize="9"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27"/>
  <sheetViews>
    <sheetView zoomScaleNormal="100" workbookViewId="0">
      <selection activeCell="A26" sqref="A26:J26"/>
    </sheetView>
  </sheetViews>
  <sheetFormatPr baseColWidth="10" defaultColWidth="0" defaultRowHeight="11.25" zeroHeight="1" x14ac:dyDescent="0.2"/>
  <cols>
    <col min="1" max="1" width="29.85546875" style="7" customWidth="1"/>
    <col min="2" max="2" width="12.28515625" style="7" customWidth="1"/>
    <col min="3" max="3" width="9.7109375" style="7" customWidth="1"/>
    <col min="4" max="4" width="12" style="7" customWidth="1"/>
    <col min="5" max="5" width="8.140625" style="7" customWidth="1"/>
    <col min="6" max="6" width="8.7109375" style="7" customWidth="1"/>
    <col min="7" max="7" width="10.28515625" style="7" customWidth="1"/>
    <col min="8" max="8" width="7.85546875" style="7" customWidth="1"/>
    <col min="9" max="9" width="9.28515625" style="7" customWidth="1"/>
    <col min="10" max="16384" width="0" style="7" hidden="1"/>
  </cols>
  <sheetData>
    <row r="1" spans="1:12" s="4" customFormat="1" ht="15.75" x14ac:dyDescent="0.25">
      <c r="A1" s="140" t="s">
        <v>0</v>
      </c>
      <c r="B1" s="140"/>
      <c r="C1" s="140"/>
      <c r="D1" s="140"/>
      <c r="E1" s="140"/>
      <c r="F1" s="3"/>
      <c r="G1" s="3"/>
      <c r="H1" s="3"/>
    </row>
    <row r="2" spans="1:12" s="4" customFormat="1" ht="15.75" x14ac:dyDescent="0.25">
      <c r="A2" s="1"/>
      <c r="B2" s="1"/>
      <c r="C2" s="1"/>
      <c r="D2" s="1"/>
      <c r="E2" s="1"/>
      <c r="F2" s="3"/>
      <c r="G2" s="3"/>
      <c r="H2" s="3"/>
    </row>
    <row r="3" spans="1:12" ht="12" x14ac:dyDescent="0.2">
      <c r="A3" s="157" t="s">
        <v>57</v>
      </c>
      <c r="B3" s="157"/>
      <c r="C3" s="157"/>
      <c r="D3" s="157"/>
      <c r="E3" s="157"/>
      <c r="F3" s="157"/>
    </row>
    <row r="4" spans="1:12" ht="12.75" x14ac:dyDescent="0.2">
      <c r="A4" s="9"/>
      <c r="B4" s="2"/>
      <c r="C4" s="2"/>
    </row>
    <row r="5" spans="1:12" s="54" customFormat="1" ht="19.5" customHeight="1" x14ac:dyDescent="0.25">
      <c r="A5" s="144" t="s">
        <v>58</v>
      </c>
      <c r="B5" s="158" t="s">
        <v>44</v>
      </c>
      <c r="C5" s="159"/>
      <c r="D5" s="159"/>
      <c r="E5" s="159"/>
      <c r="F5" s="161"/>
      <c r="G5" s="158" t="s">
        <v>43</v>
      </c>
      <c r="H5" s="159"/>
      <c r="I5" s="159"/>
    </row>
    <row r="6" spans="1:12" ht="12.75" customHeight="1" x14ac:dyDescent="0.2">
      <c r="A6" s="144"/>
      <c r="B6" s="148" t="s">
        <v>3</v>
      </c>
      <c r="C6" s="160"/>
      <c r="D6" s="148" t="s">
        <v>8</v>
      </c>
      <c r="E6" s="160"/>
      <c r="F6" s="162" t="s">
        <v>23</v>
      </c>
      <c r="G6" s="164" t="s">
        <v>25</v>
      </c>
      <c r="H6" s="164" t="s">
        <v>24</v>
      </c>
      <c r="I6" s="166" t="s">
        <v>23</v>
      </c>
    </row>
    <row r="7" spans="1:12" ht="21" customHeight="1" x14ac:dyDescent="0.2">
      <c r="A7" s="144"/>
      <c r="B7" s="75" t="s">
        <v>5</v>
      </c>
      <c r="C7" s="74" t="s">
        <v>6</v>
      </c>
      <c r="D7" s="121" t="s">
        <v>5</v>
      </c>
      <c r="E7" s="124" t="s">
        <v>6</v>
      </c>
      <c r="F7" s="163"/>
      <c r="G7" s="165"/>
      <c r="H7" s="165"/>
      <c r="I7" s="167"/>
    </row>
    <row r="8" spans="1:12" ht="15" customHeight="1" x14ac:dyDescent="0.2">
      <c r="A8" s="53" t="s">
        <v>42</v>
      </c>
      <c r="B8" s="60">
        <v>41541</v>
      </c>
      <c r="C8" s="60">
        <v>36718</v>
      </c>
      <c r="D8" s="60">
        <v>26240</v>
      </c>
      <c r="E8" s="60">
        <v>33057</v>
      </c>
      <c r="F8" s="60">
        <v>137556</v>
      </c>
      <c r="G8" s="60">
        <v>626</v>
      </c>
      <c r="H8" s="60">
        <v>33192</v>
      </c>
      <c r="I8" s="20">
        <v>33818</v>
      </c>
      <c r="K8" s="18"/>
      <c r="L8" s="18"/>
    </row>
    <row r="9" spans="1:12" ht="15" customHeight="1" x14ac:dyDescent="0.2">
      <c r="A9" s="53" t="s">
        <v>41</v>
      </c>
      <c r="B9" s="59">
        <v>31653</v>
      </c>
      <c r="C9" s="59">
        <v>5311</v>
      </c>
      <c r="D9" s="60">
        <v>22180</v>
      </c>
      <c r="E9" s="59">
        <v>4535</v>
      </c>
      <c r="F9" s="60">
        <v>63679</v>
      </c>
      <c r="G9" s="60">
        <v>3612</v>
      </c>
      <c r="H9" s="60">
        <v>14690</v>
      </c>
      <c r="I9" s="20">
        <v>18302</v>
      </c>
    </row>
    <row r="10" spans="1:12" ht="15" customHeight="1" x14ac:dyDescent="0.2">
      <c r="A10" s="53" t="s">
        <v>40</v>
      </c>
      <c r="B10" s="59">
        <v>25749</v>
      </c>
      <c r="C10" s="59">
        <v>3517</v>
      </c>
      <c r="D10" s="60">
        <v>34545</v>
      </c>
      <c r="E10" s="59">
        <v>4546</v>
      </c>
      <c r="F10" s="60">
        <v>68357</v>
      </c>
      <c r="G10" s="60">
        <v>202</v>
      </c>
      <c r="H10" s="60">
        <v>1546</v>
      </c>
      <c r="I10" s="20">
        <v>1748</v>
      </c>
    </row>
    <row r="11" spans="1:12" ht="15" customHeight="1" x14ac:dyDescent="0.2">
      <c r="A11" s="53" t="s">
        <v>39</v>
      </c>
      <c r="B11" s="59">
        <v>3454</v>
      </c>
      <c r="C11" s="59">
        <v>623</v>
      </c>
      <c r="D11" s="60">
        <v>3025</v>
      </c>
      <c r="E11" s="59">
        <v>576</v>
      </c>
      <c r="F11" s="60">
        <v>7678</v>
      </c>
      <c r="G11" s="60">
        <v>10</v>
      </c>
      <c r="H11" s="60">
        <v>2619</v>
      </c>
      <c r="I11" s="20">
        <v>2629</v>
      </c>
    </row>
    <row r="12" spans="1:12" ht="15" customHeight="1" x14ac:dyDescent="0.2">
      <c r="A12" s="53" t="s">
        <v>38</v>
      </c>
      <c r="B12" s="59">
        <v>2261</v>
      </c>
      <c r="C12" s="59">
        <v>231</v>
      </c>
      <c r="D12" s="60">
        <v>2547</v>
      </c>
      <c r="E12" s="59">
        <v>313</v>
      </c>
      <c r="F12" s="60">
        <v>5352</v>
      </c>
      <c r="G12" s="60">
        <v>4</v>
      </c>
      <c r="H12" s="60">
        <v>407</v>
      </c>
      <c r="I12" s="20">
        <v>411</v>
      </c>
    </row>
    <row r="13" spans="1:12" ht="15" customHeight="1" x14ac:dyDescent="0.2">
      <c r="A13" s="53" t="s">
        <v>37</v>
      </c>
      <c r="B13" s="59">
        <v>2125</v>
      </c>
      <c r="C13" s="59">
        <v>142</v>
      </c>
      <c r="D13" s="60">
        <v>1632</v>
      </c>
      <c r="E13" s="59">
        <v>173</v>
      </c>
      <c r="F13" s="60">
        <v>4072</v>
      </c>
      <c r="G13" s="60">
        <v>296</v>
      </c>
      <c r="H13" s="60">
        <v>59</v>
      </c>
      <c r="I13" s="20">
        <v>355</v>
      </c>
    </row>
    <row r="14" spans="1:12" ht="15" customHeight="1" x14ac:dyDescent="0.2">
      <c r="A14" s="53" t="s">
        <v>36</v>
      </c>
      <c r="B14" s="59">
        <v>7808</v>
      </c>
      <c r="C14" s="59">
        <v>927</v>
      </c>
      <c r="D14" s="60">
        <v>10599</v>
      </c>
      <c r="E14" s="123">
        <v>1255</v>
      </c>
      <c r="F14" s="60">
        <v>20589</v>
      </c>
      <c r="G14" s="60">
        <v>473</v>
      </c>
      <c r="H14" s="60">
        <v>2147</v>
      </c>
      <c r="I14" s="20">
        <v>2620</v>
      </c>
    </row>
    <row r="15" spans="1:12" ht="15" customHeight="1" x14ac:dyDescent="0.2">
      <c r="A15" s="53" t="s">
        <v>35</v>
      </c>
      <c r="B15" s="59">
        <v>17256</v>
      </c>
      <c r="C15" s="59">
        <v>3936</v>
      </c>
      <c r="D15" s="60">
        <v>10802</v>
      </c>
      <c r="E15" s="59">
        <v>3095</v>
      </c>
      <c r="F15" s="60">
        <v>35089</v>
      </c>
      <c r="G15" s="60">
        <v>1724</v>
      </c>
      <c r="H15" s="60">
        <v>11112</v>
      </c>
      <c r="I15" s="20">
        <v>12836</v>
      </c>
    </row>
    <row r="16" spans="1:12" ht="15" customHeight="1" x14ac:dyDescent="0.2">
      <c r="A16" s="53" t="s">
        <v>34</v>
      </c>
      <c r="B16" s="58">
        <v>10179</v>
      </c>
      <c r="C16" s="58">
        <v>1063</v>
      </c>
      <c r="D16" s="60">
        <v>6740</v>
      </c>
      <c r="E16" s="58">
        <v>820</v>
      </c>
      <c r="F16" s="60">
        <v>18802</v>
      </c>
      <c r="G16" s="60">
        <v>673</v>
      </c>
      <c r="H16" s="60">
        <v>2123</v>
      </c>
      <c r="I16" s="20">
        <v>2796</v>
      </c>
    </row>
    <row r="17" spans="1:11" ht="15" customHeight="1" x14ac:dyDescent="0.2">
      <c r="A17" s="53" t="s">
        <v>33</v>
      </c>
      <c r="B17" s="59"/>
      <c r="C17" s="59"/>
      <c r="D17" s="61"/>
      <c r="E17" s="61"/>
      <c r="F17" s="60">
        <v>0</v>
      </c>
      <c r="G17" s="60">
        <v>39</v>
      </c>
      <c r="H17" s="60">
        <v>1784</v>
      </c>
      <c r="I17" s="20">
        <v>1823</v>
      </c>
    </row>
    <row r="18" spans="1:11" ht="15" customHeight="1" x14ac:dyDescent="0.2">
      <c r="A18" s="38" t="s">
        <v>19</v>
      </c>
      <c r="B18" s="68">
        <v>142026</v>
      </c>
      <c r="C18" s="68">
        <v>52468</v>
      </c>
      <c r="D18" s="68">
        <v>118310</v>
      </c>
      <c r="E18" s="68">
        <v>48370</v>
      </c>
      <c r="F18" s="68">
        <v>361174</v>
      </c>
      <c r="G18" s="68">
        <v>7659</v>
      </c>
      <c r="H18" s="68">
        <v>69679</v>
      </c>
      <c r="I18" s="68">
        <v>77338</v>
      </c>
    </row>
    <row r="19" spans="1:11" ht="15" customHeight="1" thickBot="1" x14ac:dyDescent="0.25">
      <c r="A19" s="77" t="s">
        <v>55</v>
      </c>
      <c r="B19" s="78">
        <v>19753</v>
      </c>
      <c r="C19" s="78">
        <v>6203</v>
      </c>
      <c r="D19" s="79">
        <v>9188</v>
      </c>
      <c r="E19" s="79">
        <v>3987</v>
      </c>
      <c r="F19" s="79">
        <v>39131</v>
      </c>
      <c r="G19" s="79">
        <v>2414</v>
      </c>
      <c r="H19" s="79">
        <v>13031</v>
      </c>
      <c r="I19" s="79">
        <v>15445</v>
      </c>
    </row>
    <row r="20" spans="1:11" ht="15" customHeight="1" x14ac:dyDescent="0.2">
      <c r="A20" s="76" t="s">
        <v>63</v>
      </c>
      <c r="B20" s="36"/>
      <c r="C20" s="36"/>
      <c r="D20" s="36"/>
      <c r="E20" s="36"/>
      <c r="F20" s="36"/>
      <c r="G20" s="36"/>
      <c r="H20" s="36"/>
      <c r="I20" s="57" t="s">
        <v>45</v>
      </c>
    </row>
    <row r="21" spans="1:11" ht="13.5" customHeight="1" x14ac:dyDescent="0.2">
      <c r="A21" s="147" t="s">
        <v>32</v>
      </c>
      <c r="B21" s="147"/>
      <c r="C21" s="147"/>
      <c r="D21" s="147"/>
      <c r="E21" s="52">
        <v>0.51926313574922423</v>
      </c>
    </row>
    <row r="22" spans="1:11" ht="18.75" customHeight="1" x14ac:dyDescent="0.2">
      <c r="A22" s="168" t="s">
        <v>31</v>
      </c>
      <c r="B22" s="168"/>
      <c r="C22" s="168"/>
      <c r="D22" s="51"/>
      <c r="E22" s="51"/>
      <c r="F22" s="51"/>
      <c r="G22" s="51"/>
      <c r="H22" s="51"/>
      <c r="I22" s="51"/>
    </row>
    <row r="23" spans="1:11" ht="18.75" customHeight="1" x14ac:dyDescent="0.2">
      <c r="A23" s="122"/>
      <c r="B23" s="122"/>
      <c r="C23" s="122"/>
      <c r="D23" s="51"/>
      <c r="E23" s="51"/>
      <c r="F23" s="51"/>
      <c r="G23" s="51"/>
      <c r="H23" s="51"/>
      <c r="I23" s="51"/>
    </row>
    <row r="24" spans="1:11" ht="12.75" customHeight="1" x14ac:dyDescent="0.2">
      <c r="A24" s="7" t="s">
        <v>89</v>
      </c>
      <c r="K24" s="32"/>
    </row>
    <row r="25" spans="1:11" ht="22.5" hidden="1" customHeight="1" x14ac:dyDescent="0.2">
      <c r="A25" s="141" t="s">
        <v>66</v>
      </c>
      <c r="B25" s="141"/>
      <c r="C25" s="141"/>
      <c r="D25" s="141"/>
      <c r="E25" s="141"/>
      <c r="F25" s="141"/>
      <c r="G25" s="141"/>
      <c r="H25" s="141"/>
      <c r="I25" s="141"/>
      <c r="J25" s="141"/>
    </row>
    <row r="26" spans="1:11" ht="33.75" customHeight="1" x14ac:dyDescent="0.2">
      <c r="A26" s="141" t="s">
        <v>66</v>
      </c>
      <c r="B26" s="141"/>
      <c r="C26" s="141"/>
      <c r="D26" s="141"/>
      <c r="E26" s="141"/>
      <c r="F26" s="141"/>
      <c r="G26" s="141"/>
      <c r="H26" s="141"/>
      <c r="I26" s="141"/>
      <c r="J26" s="141"/>
    </row>
    <row r="27" spans="1:11" x14ac:dyDescent="0.2"/>
  </sheetData>
  <mergeCells count="15">
    <mergeCell ref="H6:H7"/>
    <mergeCell ref="I6:I7"/>
    <mergeCell ref="A21:D21"/>
    <mergeCell ref="A22:C22"/>
    <mergeCell ref="A25:J25"/>
    <mergeCell ref="A26:J26"/>
    <mergeCell ref="A1:E1"/>
    <mergeCell ref="A3:F3"/>
    <mergeCell ref="A5:A7"/>
    <mergeCell ref="G5:I5"/>
    <mergeCell ref="B6:C6"/>
    <mergeCell ref="D6:E6"/>
    <mergeCell ref="B5:F5"/>
    <mergeCell ref="F6:F7"/>
    <mergeCell ref="G6:G7"/>
  </mergeCells>
  <printOptions horizontalCentered="1"/>
  <pageMargins left="0.19685039370078741" right="0.19685039370078741" top="0.98425196850393704" bottom="0.98425196850393704" header="0.51181102362204722" footer="0.51181102362204722"/>
  <pageSetup paperSize="9" scale="93"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1.6 Notice</vt:lpstr>
      <vt:lpstr>1.6 Tableau 1</vt:lpstr>
      <vt:lpstr>1.6 Tableau 2</vt:lpstr>
      <vt:lpstr>1.6 Tableau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01-06</dc:title>
  <dc:creator>MENJS-MESRI-DEPP;direction de l'évaluation, de la prospective et de la performance;ministère de l'éducation nationale, de la Jeunesse et des Sports</dc:creator>
  <cp:lastModifiedBy>Administration centrale</cp:lastModifiedBy>
  <cp:lastPrinted>2019-07-02T13:44:54Z</cp:lastPrinted>
  <dcterms:created xsi:type="dcterms:W3CDTF">2016-08-26T12:47:21Z</dcterms:created>
  <dcterms:modified xsi:type="dcterms:W3CDTF">2020-08-11T09:03:14Z</dcterms:modified>
  <cp:contentStatus>publié</cp:contentStatus>
</cp:coreProperties>
</file>