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2-web\"/>
    </mc:Choice>
  </mc:AlternateContent>
  <bookViews>
    <workbookView xWindow="-105" yWindow="870" windowWidth="14460" windowHeight="5550" tabRatio="745"/>
  </bookViews>
  <sheets>
    <sheet name="Sommaire" sheetId="20" r:id="rId1"/>
    <sheet name="Figure 1.1" sheetId="22" r:id="rId2"/>
    <sheet name="Carte 1.2" sheetId="19" r:id="rId3"/>
    <sheet name="Figure 1.3" sheetId="16" r:id="rId4"/>
    <sheet name="Carte 1.4" sheetId="23" r:id="rId5"/>
  </sheets>
  <definedNames>
    <definedName name="_xlnm.Print_Area" localSheetId="2">'Carte 1.2'!$A$1:$H$27</definedName>
    <definedName name="_xlnm.Print_Area" localSheetId="4">'Carte 1.4'!$A$1:$H$27</definedName>
    <definedName name="_xlnm.Print_Area" localSheetId="1">'Figure 1.1'!$A$1:$N$24</definedName>
    <definedName name="_xlnm.Print_Area" localSheetId="3">'Figure 1.3'!$A$1:$H$30</definedName>
  </definedNames>
  <calcPr calcId="162913"/>
</workbook>
</file>

<file path=xl/calcChain.xml><?xml version="1.0" encoding="utf-8"?>
<calcChain xmlns="http://schemas.openxmlformats.org/spreadsheetml/2006/main">
  <c r="M90" i="22" l="1"/>
  <c r="N90" i="22"/>
  <c r="O90" i="22"/>
  <c r="P90" i="22"/>
  <c r="M91" i="22"/>
  <c r="N91" i="22"/>
  <c r="O91" i="22"/>
  <c r="P91" i="22"/>
  <c r="M92" i="22"/>
  <c r="N92" i="22"/>
  <c r="O92" i="22"/>
  <c r="P92" i="22"/>
  <c r="M93" i="22"/>
  <c r="N93" i="22"/>
  <c r="O93" i="22"/>
  <c r="P93" i="22"/>
  <c r="M94" i="22"/>
  <c r="N94" i="22"/>
  <c r="O94" i="22"/>
  <c r="P94" i="22"/>
  <c r="M95" i="22"/>
  <c r="N95" i="22"/>
  <c r="O95" i="22"/>
  <c r="P95" i="22"/>
  <c r="L92" i="22"/>
  <c r="L93" i="22"/>
  <c r="L94" i="22"/>
  <c r="L95" i="22"/>
  <c r="L91" i="22"/>
  <c r="L90" i="22"/>
  <c r="K95" i="22"/>
  <c r="K92" i="22"/>
  <c r="K93" i="22"/>
  <c r="K94" i="22"/>
  <c r="K91" i="22"/>
  <c r="K90" i="22"/>
  <c r="H95" i="22"/>
  <c r="H92" i="22"/>
  <c r="H93" i="22"/>
  <c r="H94" i="22"/>
  <c r="H91" i="22"/>
  <c r="H90" i="22"/>
  <c r="F95" i="22"/>
  <c r="F92" i="22"/>
  <c r="F93" i="22"/>
  <c r="F94" i="22"/>
  <c r="F91" i="22"/>
  <c r="F90" i="22"/>
  <c r="C95" i="22"/>
  <c r="C92" i="22"/>
  <c r="C93" i="22"/>
  <c r="C94" i="22"/>
  <c r="C91" i="22"/>
  <c r="C90" i="22"/>
  <c r="C77" i="22" l="1"/>
  <c r="M89" i="22" l="1"/>
  <c r="M88" i="22"/>
  <c r="M87" i="22"/>
  <c r="M86" i="22"/>
  <c r="M85" i="22"/>
  <c r="M84" i="22"/>
  <c r="M83" i="22"/>
  <c r="M82" i="22"/>
  <c r="M81" i="22"/>
  <c r="M80" i="22"/>
  <c r="M79"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H89" i="22"/>
  <c r="H88" i="22"/>
  <c r="H87" i="22"/>
  <c r="H86" i="22"/>
  <c r="H85" i="22"/>
  <c r="H84" i="22"/>
  <c r="H83" i="22"/>
  <c r="H82" i="22"/>
  <c r="H81" i="22"/>
  <c r="H80" i="22"/>
  <c r="H79" i="22"/>
  <c r="H78" i="22"/>
  <c r="H77" i="22"/>
  <c r="H76" i="22"/>
  <c r="H75" i="22"/>
  <c r="H74" i="22"/>
  <c r="H73" i="22"/>
  <c r="H72" i="22"/>
  <c r="H71" i="22"/>
  <c r="H70" i="22"/>
  <c r="H69" i="22"/>
  <c r="H68" i="22"/>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C79" i="22"/>
  <c r="C80" i="22"/>
  <c r="C81" i="22"/>
  <c r="C82" i="22"/>
  <c r="C83" i="22"/>
  <c r="C84" i="22"/>
  <c r="C85" i="22"/>
  <c r="C86" i="22"/>
  <c r="C87" i="22"/>
  <c r="C88" i="22"/>
  <c r="C89" i="22"/>
  <c r="C78" i="22"/>
  <c r="C76" i="22"/>
  <c r="C66" i="22"/>
  <c r="C67" i="22"/>
  <c r="C68" i="22"/>
  <c r="C69" i="22"/>
  <c r="C70" i="22"/>
  <c r="C71" i="22"/>
  <c r="C72" i="22"/>
  <c r="C73" i="22"/>
  <c r="C74" i="22"/>
  <c r="C75" i="22"/>
  <c r="C65" i="22"/>
  <c r="C64"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C59" i="22"/>
  <c r="C60" i="22"/>
  <c r="C61" i="22"/>
  <c r="C62" i="22"/>
  <c r="C63" i="22"/>
  <c r="C28" i="22"/>
  <c r="K29" i="22" l="1"/>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28" i="22"/>
  <c r="O79" i="22"/>
  <c r="O80" i="22"/>
  <c r="O81" i="22"/>
  <c r="O82" i="22"/>
  <c r="O83" i="22"/>
  <c r="O84" i="22"/>
  <c r="O85" i="22"/>
  <c r="O86" i="22"/>
  <c r="O87" i="22"/>
  <c r="O88" i="22"/>
  <c r="O89" i="22"/>
  <c r="O78" i="22"/>
  <c r="O77" i="22"/>
  <c r="O76" i="22"/>
  <c r="O66" i="22"/>
  <c r="O67" i="22"/>
  <c r="O68" i="22"/>
  <c r="O69" i="22"/>
  <c r="O70" i="22"/>
  <c r="O71" i="22"/>
  <c r="O72" i="22"/>
  <c r="O73" i="22"/>
  <c r="O74" i="22"/>
  <c r="O75" i="22"/>
  <c r="O65" i="22"/>
  <c r="O64" i="22"/>
  <c r="O63"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29" i="22"/>
  <c r="O28" i="22"/>
  <c r="L29" i="22" l="1"/>
  <c r="N29" i="22"/>
  <c r="L30" i="22"/>
  <c r="N30" i="22"/>
  <c r="L31" i="22"/>
  <c r="N31" i="22"/>
  <c r="L32" i="22"/>
  <c r="N32" i="22"/>
  <c r="L33" i="22"/>
  <c r="N33" i="22"/>
  <c r="L34" i="22"/>
  <c r="N34" i="22"/>
  <c r="L35" i="22"/>
  <c r="N35" i="22"/>
  <c r="L36" i="22"/>
  <c r="N36" i="22"/>
  <c r="L37" i="22"/>
  <c r="N37" i="22"/>
  <c r="L38" i="22"/>
  <c r="N38" i="22"/>
  <c r="L39" i="22"/>
  <c r="N39" i="22"/>
  <c r="L40" i="22"/>
  <c r="N40" i="22"/>
  <c r="L41" i="22"/>
  <c r="N41" i="22"/>
  <c r="L42" i="22"/>
  <c r="N42" i="22"/>
  <c r="L43" i="22"/>
  <c r="N43" i="22"/>
  <c r="L44" i="22"/>
  <c r="N44" i="22"/>
  <c r="L45" i="22"/>
  <c r="N45" i="22"/>
  <c r="L46" i="22"/>
  <c r="N46" i="22"/>
  <c r="L47" i="22"/>
  <c r="N47" i="22"/>
  <c r="L48" i="22"/>
  <c r="N48" i="22"/>
  <c r="L49" i="22"/>
  <c r="N49" i="22"/>
  <c r="L50" i="22"/>
  <c r="N50" i="22"/>
  <c r="L51" i="22"/>
  <c r="N51" i="22"/>
  <c r="L52" i="22"/>
  <c r="N52" i="22"/>
  <c r="L53" i="22"/>
  <c r="N53" i="22"/>
  <c r="L54" i="22"/>
  <c r="N54" i="22"/>
  <c r="L55" i="22"/>
  <c r="N55" i="22"/>
  <c r="L56" i="22"/>
  <c r="N56" i="22"/>
  <c r="L57" i="22"/>
  <c r="N57" i="22"/>
  <c r="L58" i="22"/>
  <c r="N58" i="22"/>
  <c r="L59" i="22"/>
  <c r="N59" i="22"/>
  <c r="L60" i="22"/>
  <c r="N60" i="22"/>
  <c r="L61" i="22"/>
  <c r="N61" i="22"/>
  <c r="L62" i="22"/>
  <c r="N62" i="22"/>
  <c r="L63" i="22"/>
  <c r="N63" i="22"/>
  <c r="L64" i="22"/>
  <c r="N64" i="22"/>
  <c r="L65" i="22"/>
  <c r="N65" i="22"/>
  <c r="L66" i="22"/>
  <c r="N66" i="22"/>
  <c r="L67" i="22"/>
  <c r="N67" i="22"/>
  <c r="L68" i="22"/>
  <c r="N68" i="22"/>
  <c r="L69" i="22"/>
  <c r="N69" i="22"/>
  <c r="L70" i="22"/>
  <c r="N70" i="22"/>
  <c r="L71" i="22"/>
  <c r="N71" i="22"/>
  <c r="L72" i="22"/>
  <c r="N72" i="22"/>
  <c r="L73" i="22"/>
  <c r="N73" i="22"/>
  <c r="L74" i="22"/>
  <c r="N74" i="22"/>
  <c r="L75" i="22"/>
  <c r="N75" i="22"/>
  <c r="L76" i="22"/>
  <c r="N76" i="22"/>
  <c r="L77" i="22"/>
  <c r="N77" i="22"/>
  <c r="M77" i="22" s="1"/>
  <c r="L78" i="22"/>
  <c r="N78" i="22"/>
  <c r="M78" i="22" s="1"/>
  <c r="L79" i="22"/>
  <c r="N79" i="22"/>
  <c r="L80" i="22"/>
  <c r="N80" i="22"/>
  <c r="L81" i="22"/>
  <c r="N81" i="22"/>
  <c r="L82" i="22"/>
  <c r="N82" i="22"/>
  <c r="L83" i="22"/>
  <c r="N83" i="22"/>
  <c r="L84" i="22"/>
  <c r="N84" i="22"/>
  <c r="L85" i="22"/>
  <c r="N85" i="22"/>
  <c r="L86" i="22"/>
  <c r="N86" i="22"/>
  <c r="L87" i="22"/>
  <c r="N87" i="22"/>
  <c r="L88" i="22"/>
  <c r="N88" i="22"/>
  <c r="L89" i="22"/>
  <c r="N89" i="22"/>
  <c r="N28" i="22"/>
  <c r="L28" i="22"/>
  <c r="P89" i="22" l="1"/>
  <c r="P88" i="22"/>
  <c r="P85" i="22"/>
  <c r="P84" i="22"/>
  <c r="P81" i="22"/>
  <c r="P80" i="22"/>
  <c r="P77" i="22"/>
  <c r="P76" i="22"/>
  <c r="P73" i="22"/>
  <c r="P72" i="22"/>
  <c r="P69" i="22"/>
  <c r="P61" i="22"/>
  <c r="P60" i="22"/>
  <c r="P57" i="22"/>
  <c r="P56" i="22"/>
  <c r="P53" i="22"/>
  <c r="P52" i="22"/>
  <c r="P49" i="22"/>
  <c r="P48" i="22"/>
  <c r="P44" i="22"/>
  <c r="P40" i="22"/>
  <c r="P36" i="22"/>
  <c r="P32" i="22"/>
  <c r="P28" i="22"/>
  <c r="P64" i="22" l="1"/>
  <c r="P68" i="22"/>
  <c r="P29" i="22"/>
  <c r="P33" i="22"/>
  <c r="P37" i="22"/>
  <c r="P41" i="22"/>
  <c r="P45" i="22"/>
  <c r="P65" i="22"/>
  <c r="P31" i="22"/>
  <c r="P35" i="22"/>
  <c r="P39" i="22"/>
  <c r="P43" i="22"/>
  <c r="P47" i="22"/>
  <c r="P51" i="22"/>
  <c r="P55" i="22"/>
  <c r="P59" i="22"/>
  <c r="P63" i="22"/>
  <c r="P67" i="22"/>
  <c r="P71" i="22"/>
  <c r="P75" i="22"/>
  <c r="P79" i="22"/>
  <c r="P83" i="22"/>
  <c r="P87" i="22"/>
  <c r="P30" i="22"/>
  <c r="P34" i="22"/>
  <c r="P38" i="22"/>
  <c r="P42" i="22"/>
  <c r="P46" i="22"/>
  <c r="P50" i="22"/>
  <c r="P54" i="22"/>
  <c r="P58" i="22"/>
  <c r="P62" i="22"/>
  <c r="P66" i="22"/>
  <c r="P70" i="22"/>
  <c r="P74" i="22"/>
  <c r="P78" i="22"/>
  <c r="P82" i="22"/>
  <c r="P86" i="22"/>
</calcChain>
</file>

<file path=xl/sharedStrings.xml><?xml version="1.0" encoding="utf-8"?>
<sst xmlns="http://schemas.openxmlformats.org/spreadsheetml/2006/main" count="200" uniqueCount="191">
  <si>
    <t>Graphique</t>
  </si>
  <si>
    <t>Rentrée</t>
  </si>
  <si>
    <t>Taux de scolarisation</t>
  </si>
  <si>
    <t>Part des écoles de deux classes et moins %</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</si>
  <si>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</si>
  <si>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</si>
  <si>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</si>
  <si>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</si>
  <si>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</si>
  <si>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</si>
  <si>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</si>
  <si>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</si>
  <si>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</si>
  <si>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</si>
  <si>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</si>
  <si>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</si>
  <si>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</si>
  <si>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</si>
  <si>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</si>
  <si>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</si>
  <si>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</si>
  <si>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</si>
  <si>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</si>
  <si>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</si>
  <si>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</si>
  <si>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</si>
  <si>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</si>
  <si>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</si>
  <si>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</si>
  <si>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</si>
  <si>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</si>
  <si>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</si>
  <si>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</si>
  <si>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NORMANDIE</t>
  </si>
  <si>
    <r>
      <t>1.1 Évolution et prévision des effectifs d'élèves dans l'enseignement préélémentaire et élémentaire</t>
    </r>
    <r>
      <rPr>
        <sz val="12"/>
        <rFont val="Arial"/>
        <family val="2"/>
      </rPr>
      <t xml:space="preserve"> (en milliers)</t>
    </r>
  </si>
  <si>
    <t>Sommaire</t>
  </si>
  <si>
    <t>1. La scolarisation dans le premier degré</t>
  </si>
  <si>
    <t>France métropolitaine + DROM</t>
  </si>
  <si>
    <t>Évolution en %</t>
  </si>
  <si>
    <t>Public</t>
  </si>
  <si>
    <t>Privé</t>
  </si>
  <si>
    <t>FM, public + 
privé</t>
  </si>
  <si>
    <t>FE (hors Mayotte), public + 
privé</t>
  </si>
  <si>
    <t>FE, public + 
privé sous contrat</t>
  </si>
  <si>
    <t xml:space="preserve"> France métropolitaine, public et privé sous et hors contrat</t>
  </si>
  <si>
    <t>France métropolitaine + DROM (hors Mayotte), 
public et privé sous et hors contrat</t>
  </si>
  <si>
    <t>1.1 Évolution et prévision des effectifs d'élèves dans l'enseignement préélémentaire et élémentaire</t>
  </si>
  <si>
    <t>1.3 Évolution du taux de scolarisation des enfants de 2 ans</t>
  </si>
  <si>
    <r>
      <t>1.3 Évolution du taux de scolarisation des enfants de 2 ans</t>
    </r>
    <r>
      <rPr>
        <sz val="12"/>
        <rFont val="Arial"/>
        <family val="2"/>
      </rPr>
      <t xml:space="preserve"> (en %)</t>
    </r>
  </si>
  <si>
    <t>Source</t>
  </si>
  <si>
    <t>Public+Privé</t>
  </si>
  <si>
    <t>Préélémentaire 
public+privé</t>
  </si>
  <si>
    <t>Ensemble 
privé</t>
  </si>
  <si>
    <t>Ensemble 
public</t>
  </si>
  <si>
    <t>Préélémentaire 
public</t>
  </si>
  <si>
    <t>Ensemble 
public+privé</t>
  </si>
  <si>
    <t>Préélémentaire 
privé</t>
  </si>
  <si>
    <t>dont Élémentaire 
public</t>
  </si>
  <si>
    <t>dont Élémentaire 
privé</t>
  </si>
  <si>
    <t>dont Élémentaire 
public+privé</t>
  </si>
  <si>
    <t>Élémentaire ( y compris ULIS) 
public</t>
  </si>
  <si>
    <t>dont 
ULIS 
public</t>
  </si>
  <si>
    <t>dont 
ULIS 
privé</t>
  </si>
  <si>
    <t>Élémentaire ( y compris ULIS) 
privé</t>
  </si>
  <si>
    <t>dont 
ULIS 
public+privé</t>
  </si>
  <si>
    <t>Élémentaire  (y compris ULIS) 
public+privé</t>
  </si>
  <si>
    <t>FE (hors Mayotte), public + 
privé sous contrat</t>
  </si>
  <si>
    <t>L'état de l'École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</si>
  <si>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</si>
  <si>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DEPP, L'état de l'École 2023</t>
  </si>
  <si>
    <t>1.4 Part des écoles de deux classes et moins par bassin de vie en 2022</t>
  </si>
  <si>
    <t>1.2 Évolution des effectifs d'élèves du premier degré entre 2012 et 2022</t>
  </si>
  <si>
    <r>
      <t xml:space="preserve">Lecture : </t>
    </r>
    <r>
      <rPr>
        <sz val="10"/>
        <rFont val="Arial"/>
        <family val="2"/>
      </rPr>
      <t>à la rentrée 2022, 3 535 700 élèves sont scolarisés dans l'enseignement élémentaire (y compris ULIS) public.</t>
    </r>
  </si>
  <si>
    <t>Effectifs 2012</t>
  </si>
  <si>
    <t>Effectifs 2022</t>
  </si>
  <si>
    <t>1.4 Part des écoles de deux classes et moins par département en 2022</t>
  </si>
  <si>
    <t>Numéro département</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</si>
  <si>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</si>
  <si>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</si>
  <si>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</si>
  <si>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</si>
  <si>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</si>
  <si>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</si>
  <si>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</si>
  <si>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</si>
  <si>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</si>
  <si>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</si>
  <si>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</si>
  <si>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</si>
  <si>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</si>
  <si>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</si>
  <si>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</si>
  <si>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</si>
  <si>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</si>
  <si>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</si>
  <si>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</si>
  <si>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</si>
  <si>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</si>
  <si>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</si>
  <si>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</si>
  <si>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</si>
  <si>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</si>
  <si>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</si>
  <si>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</si>
  <si>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</si>
  <si>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</si>
  <si>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</si>
  <si>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</si>
  <si>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</si>
  <si>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</si>
  <si>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</si>
  <si>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</si>
  <si>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</si>
  <si>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</si>
  <si>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</si>
  <si>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</si>
  <si>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</si>
  <si>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</si>
  <si>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</si>
  <si>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</si>
  <si>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</si>
  <si>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</si>
  <si>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</si>
  <si>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</si>
  <si>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</si>
  <si>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</si>
  <si>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</si>
  <si>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</si>
  <si>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</si>
  <si>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</si>
  <si>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</si>
  <si>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</si>
  <si>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</si>
  <si>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</si>
  <si>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</si>
  <si>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</si>
  <si>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</si>
  <si>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</si>
  <si>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</si>
  <si>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</si>
  <si>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</si>
  <si>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</si>
  <si>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</si>
  <si>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</si>
  <si>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</si>
  <si>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</si>
  <si>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</si>
  <si>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</si>
  <si>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</si>
  <si>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</si>
  <si>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</si>
  <si>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</si>
  <si>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</si>
  <si>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</si>
  <si>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</si>
  <si>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</si>
  <si>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</si>
  <si>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</si>
  <si>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</si>
  <si>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</si>
  <si>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</si>
  <si>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</si>
  <si>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</si>
  <si>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</si>
  <si>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</si>
  <si>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</si>
  <si>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</si>
  <si>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</si>
  <si>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</si>
  <si>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</si>
  <si>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</si>
  <si>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</si>
  <si>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</si>
  <si>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</si>
  <si>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</si>
  <si>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</si>
  <si>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</si>
  <si>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</si>
  <si>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r>
      <rPr>
        <b/>
        <sz val="10"/>
        <rFont val="Arial"/>
        <family val="2"/>
      </rPr>
      <t>Source :</t>
    </r>
    <r>
      <rPr>
        <sz val="10"/>
        <rFont val="Arial"/>
        <family val="2"/>
      </rPr>
      <t xml:space="preserve"> DEPP, constats de rentrée du premier degré ; Insee, estimations démographiques, traitement DEPP.</t>
    </r>
  </si>
  <si>
    <r>
      <rPr>
        <b/>
        <sz val="10"/>
        <rFont val="Aria$"/>
      </rPr>
      <t xml:space="preserve">Source : </t>
    </r>
    <r>
      <rPr>
        <sz val="10"/>
        <rFont val="Aria$"/>
      </rPr>
      <t>DEPP, constat de rentrée du premier degré.</t>
    </r>
  </si>
  <si>
    <r>
      <rPr>
        <b/>
        <sz val="10"/>
        <rFont val="Arial"/>
        <family val="2"/>
      </rPr>
      <t>Source :</t>
    </r>
    <r>
      <rPr>
        <sz val="10"/>
        <rFont val="Arial"/>
        <family val="2"/>
      </rPr>
      <t xml:space="preserve"> DEPP, constats de rentrée du premier degré et prévisions nationales d'effectifs d'élèves du premier degré.</t>
    </r>
  </si>
  <si>
    <r>
      <rPr>
        <b/>
        <sz val="10"/>
        <rFont val="Arial"/>
        <family val="2"/>
      </rPr>
      <t>Source :</t>
    </r>
    <r>
      <rPr>
        <sz val="10"/>
        <rFont val="Arial"/>
        <family val="2"/>
      </rPr>
      <t xml:space="preserve"> DEPP, constats de rentrée du premier degré. </t>
    </r>
  </si>
  <si>
    <t>https://www.education.gouv.fr/EtatEcole2023</t>
  </si>
  <si>
    <t>DEPP, constats de rentrée du premier degré ; Insee, estimations démographiques, traitement DEPP.</t>
  </si>
  <si>
    <t>Publication annuelle du ministère chargé de l'éducation nationale [EE 2023]</t>
  </si>
  <si>
    <r>
      <rPr>
        <b/>
        <sz val="10"/>
        <rFont val="Arial"/>
        <family val="2"/>
      </rPr>
      <t>Champ :</t>
    </r>
    <r>
      <rPr>
        <sz val="10"/>
        <rFont val="Arial"/>
        <family val="2"/>
      </rPr>
      <t xml:space="preserve"> France, Public et Privé sous contrat.</t>
    </r>
  </si>
  <si>
    <t>France hors Mayotte, Public et privé sous contrat de 2009 à 2012 ; France, public et privé sous contrat à partir de 2013.</t>
  </si>
  <si>
    <r>
      <rPr>
        <b/>
        <sz val="10"/>
        <rFont val="Aria$"/>
      </rPr>
      <t>Champ :</t>
    </r>
    <r>
      <rPr>
        <sz val="10"/>
        <rFont val="Aria$"/>
      </rPr>
      <t xml:space="preserve"> France, Public et Privé sous contrat.</t>
    </r>
  </si>
  <si>
    <r>
      <t>L'état de l'</t>
    </r>
    <r>
      <rPr>
        <sz val="8"/>
        <rFont val="Calibri"/>
        <family val="2"/>
      </rPr>
      <t>É</t>
    </r>
    <r>
      <rPr>
        <sz val="8"/>
        <rFont val="Arial"/>
        <family val="2"/>
      </rPr>
      <t>cole 2023, DEPP</t>
    </r>
  </si>
  <si>
    <r>
      <rPr>
        <b/>
        <sz val="10"/>
        <rFont val="Arial"/>
        <family val="2"/>
      </rPr>
      <t>Champ :</t>
    </r>
    <r>
      <rPr>
        <sz val="10"/>
        <rFont val="Arial"/>
        <family val="2"/>
      </rPr>
      <t xml:space="preserve"> France hors DROM, Public et Privé sous et hors contrat avant 1996 ; France hors Mayotte , Public et Privé sous et hors contrat de 1996 à 2008 ; France hors Mayotte, Public et Privé sous contrat de 2009 à 2010 ; France, Public et Privé sous contrat à partir de 2011.</t>
    </r>
  </si>
  <si>
    <r>
      <rPr>
        <b/>
        <sz val="10"/>
        <rFont val="Arial"/>
        <family val="2"/>
      </rPr>
      <t>Champ :</t>
    </r>
    <r>
      <rPr>
        <sz val="10"/>
        <rFont val="Arial"/>
        <family val="2"/>
      </rPr>
      <t xml:space="preserve"> France hors DROM avant 1999, Public et Privé sous et hors contrat ; France hors Mayotte, Public et Privé sous et hors contrat de 1999 à 2008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</si>
</sst>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quot;   &quot;"/>
    <numFmt numFmtId="166" formatCode="#,##0.0&quot;   &quot;"/>
    <numFmt numFmtId="167" formatCode="0.0"/>
    <numFmt numFmtId="168" formatCode="#,##0.0"/>
    <numFmt numFmtId="169" formatCode="_-* #,##0\ _€_-;\-* #,##0\ _€_-;_-* &quot;-&quot;??\ _€_-;_-@_-"/>
    <numFmt numFmtId="170" formatCode="_-* #,##0.0\ _€_-;\-* #,##0.0\ _€_-;_-* &quot;-&quot;??\ _€_-;_-@_-"/>
    <numFmt numFmtId="171" formatCode="_-* #,##0.0\ _€_-;\-* #,##0.0\ _€_-;_-* &quot;-&quot;?\ _€_-;_-@_-"/>
    <numFmt numFmtId="172" formatCode="0.0%"/>
  </numFmts>
  <fonts count="45">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sz val="10"/>
      <name val="Arial"/>
      <family val="2"/>
    </font>
    <font>
      <b/>
      <sz val="10"/>
      <name val="Arial"/>
      <family val="2"/>
    </font>
    <font>
      <sz val="18"/>
      <name val="Arial"/>
      <family val="2"/>
    </font>
    <font>
      <b/>
      <sz val="8"/>
      <name val="Arial"/>
      <family val="2"/>
    </font>
    <font>
      <sz val="10"/>
      <color rgb="FFFF0000"/>
      <name val="Arial"/>
      <family val="2"/>
    </font>
    <font>
      <b/>
      <sz val="11"/>
      <color theme="7" tint="-0.249977111117893"/>
      <name val="Arial"/>
      <family val="2"/>
    </font>
    <font>
      <b/>
      <sz val="12"/>
      <name val="Arial"/>
      <family val="2"/>
    </font>
    <font>
      <b/>
      <sz val="8"/>
      <color indexed="8"/>
      <name val="Arial"/>
      <family val="2"/>
    </font>
    <font>
      <sz val="8"/>
      <color indexed="8"/>
      <name val="Arial"/>
      <family val="2"/>
    </font>
    <font>
      <sz val="12"/>
      <name val="Arial"/>
      <family val="2"/>
    </font>
    <font>
      <sz val="11"/>
      <color rgb="FFFF0000"/>
      <name val="Calibri"/>
      <family val="2"/>
      <scheme val="minor"/>
    </font>
    <font>
      <b/>
      <sz val="11"/>
      <color rgb="FFFF0000"/>
      <name val="Arial"/>
      <family val="2"/>
    </font>
    <font>
      <sz val="10"/>
      <name val="MS Sans Serif"/>
      <family val="2"/>
    </font>
    <font>
      <i/>
      <sz val="10"/>
      <name val="Arial"/>
      <family val="2"/>
    </font>
    <font>
      <b/>
      <i/>
      <sz val="8"/>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theme="1"/>
      <name val="Arial"/>
      <family val="2"/>
    </font>
    <font>
      <b/>
      <sz val="8"/>
      <color theme="1"/>
      <name val="Arial"/>
      <family val="2"/>
    </font>
    <font>
      <i/>
      <u/>
      <sz val="10"/>
      <name val="Arial"/>
      <family val="2"/>
    </font>
    <font>
      <b/>
      <sz val="10"/>
      <name val="Marianne"/>
    </font>
    <font>
      <b/>
      <sz val="10"/>
      <color theme="7" tint="-0.249977111117893"/>
      <name val="Marianne"/>
    </font>
    <font>
      <b/>
      <sz val="10"/>
      <color rgb="FFFF0000"/>
      <name val="Marianne"/>
    </font>
    <font>
      <sz val="10"/>
      <color rgb="FFFF0000"/>
      <name val="Marianne"/>
    </font>
    <font>
      <sz val="10"/>
      <name val="Marianne"/>
    </font>
    <font>
      <sz val="10"/>
      <name val="Aria$"/>
    </font>
    <font>
      <b/>
      <sz val="10"/>
      <name val="Aria$"/>
    </font>
    <font>
      <sz val="8"/>
      <name val="Calibri"/>
      <family val="2"/>
    </font>
  </fonts>
  <fills count="6">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0">
    <xf numFmtId="0" fontId="0" fillId="0" borderId="0"/>
    <xf numFmtId="9" fontId="4" fillId="0" borderId="0" applyFont="0" applyFill="0" applyBorder="0" applyAlignment="0" applyProtection="0"/>
    <xf numFmtId="0" fontId="4" fillId="0" borderId="0"/>
    <xf numFmtId="0" fontId="8" fillId="2" borderId="0" applyNumberFormat="0" applyBorder="0" applyAlignment="0" applyProtection="0"/>
    <xf numFmtId="0" fontId="9" fillId="0" borderId="0"/>
    <xf numFmtId="0" fontId="2" fillId="0" borderId="0"/>
    <xf numFmtId="164" fontId="21" fillId="0" borderId="0" applyFont="0" applyFill="0" applyBorder="0" applyAlignment="0" applyProtection="0"/>
    <xf numFmtId="0" fontId="24" fillId="0" borderId="0"/>
    <xf numFmtId="0" fontId="1" fillId="0" borderId="0"/>
    <xf numFmtId="0" fontId="27" fillId="0" borderId="0" applyNumberFormat="0" applyFill="0" applyBorder="0" applyAlignment="0" applyProtection="0"/>
  </cellStyleXfs>
  <cellXfs count="185">
    <xf numFmtId="0" fontId="0" fillId="0" borderId="0" xfId="0"/>
    <xf numFmtId="3" fontId="3" fillId="0" borderId="0" xfId="0" applyNumberFormat="1" applyFont="1" applyFill="1" applyBorder="1"/>
    <xf numFmtId="0" fontId="9" fillId="0" borderId="0" xfId="0" applyFont="1"/>
    <xf numFmtId="0" fontId="5" fillId="0" borderId="0" xfId="0" applyFont="1"/>
    <xf numFmtId="166" fontId="5" fillId="0" borderId="0" xfId="0" applyNumberFormat="1" applyFont="1"/>
    <xf numFmtId="0" fontId="12" fillId="0" borderId="4" xfId="0" quotePrefix="1" applyFont="1" applyBorder="1" applyAlignment="1" applyProtection="1">
      <alignment horizontal="center"/>
      <protection locked="0"/>
    </xf>
    <xf numFmtId="0" fontId="12" fillId="0" borderId="1" xfId="0" quotePrefix="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9" fillId="0" borderId="0" xfId="0" applyFont="1" applyAlignment="1"/>
    <xf numFmtId="0" fontId="9" fillId="0" borderId="0" xfId="2" applyFont="1"/>
    <xf numFmtId="0" fontId="11" fillId="0" borderId="0" xfId="2" applyFont="1"/>
    <xf numFmtId="0" fontId="5" fillId="0" borderId="0" xfId="0" applyFont="1" applyAlignment="1">
      <alignment horizontal="left" vertical="center"/>
    </xf>
    <xf numFmtId="167" fontId="3" fillId="0" borderId="0" xfId="0" applyNumberFormat="1" applyFont="1" applyAlignment="1">
      <alignment horizontal="right" vertical="center"/>
    </xf>
    <xf numFmtId="0" fontId="15" fillId="0" borderId="0" xfId="0" applyFont="1" applyAlignment="1">
      <alignment vertical="center"/>
    </xf>
    <xf numFmtId="3" fontId="3" fillId="0" borderId="6" xfId="0" applyNumberFormat="1" applyFont="1" applyFill="1" applyBorder="1"/>
    <xf numFmtId="0" fontId="9" fillId="0" borderId="7" xfId="0" applyFont="1" applyBorder="1"/>
    <xf numFmtId="0" fontId="9" fillId="0" borderId="8" xfId="0" applyFont="1" applyBorder="1"/>
    <xf numFmtId="3" fontId="3" fillId="0" borderId="9" xfId="0" applyNumberFormat="1" applyFont="1" applyFill="1" applyBorder="1"/>
    <xf numFmtId="0" fontId="9" fillId="0" borderId="0" xfId="0" applyFont="1" applyBorder="1"/>
    <xf numFmtId="0" fontId="9" fillId="0" borderId="5" xfId="0" applyFont="1" applyBorder="1"/>
    <xf numFmtId="3" fontId="3" fillId="0" borderId="10" xfId="0" applyNumberFormat="1" applyFont="1" applyFill="1" applyBorder="1"/>
    <xf numFmtId="0" fontId="9" fillId="0" borderId="11" xfId="0" applyFont="1" applyBorder="1"/>
    <xf numFmtId="0" fontId="9" fillId="0" borderId="12" xfId="0" applyFont="1" applyBorder="1"/>
    <xf numFmtId="0" fontId="5" fillId="0" borderId="0" xfId="0" applyFont="1" applyBorder="1" applyAlignment="1">
      <alignment vertical="center"/>
    </xf>
    <xf numFmtId="0" fontId="6" fillId="0" borderId="0" xfId="0" quotePrefix="1" applyFont="1" applyAlignment="1">
      <alignment vertical="center"/>
    </xf>
    <xf numFmtId="0" fontId="14" fillId="0" borderId="0" xfId="2" applyFont="1" applyAlignment="1">
      <alignment vertical="center"/>
    </xf>
    <xf numFmtId="0" fontId="9" fillId="0" borderId="0" xfId="2" applyFont="1" applyBorder="1"/>
    <xf numFmtId="0" fontId="12" fillId="0" borderId="4" xfId="0" applyFont="1" applyBorder="1" applyAlignment="1" applyProtection="1">
      <alignment horizontal="center"/>
      <protection locked="0"/>
    </xf>
    <xf numFmtId="167" fontId="17" fillId="0" borderId="5" xfId="0" applyNumberFormat="1" applyFont="1" applyBorder="1" applyAlignment="1">
      <alignment horizontal="right"/>
    </xf>
    <xf numFmtId="167" fontId="17" fillId="0" borderId="12" xfId="0" applyNumberFormat="1" applyFont="1" applyBorder="1" applyAlignment="1">
      <alignment horizontal="right"/>
    </xf>
    <xf numFmtId="0" fontId="16" fillId="0" borderId="1" xfId="0" quotePrefix="1" applyFont="1" applyBorder="1" applyAlignment="1">
      <alignment horizontal="right"/>
    </xf>
    <xf numFmtId="0" fontId="16" fillId="0" borderId="2" xfId="0" quotePrefix="1" applyFont="1" applyBorder="1" applyAlignment="1">
      <alignment horizontal="right"/>
    </xf>
    <xf numFmtId="168" fontId="3" fillId="0" borderId="4" xfId="0" applyNumberFormat="1" applyFont="1" applyFill="1" applyBorder="1" applyAlignment="1">
      <alignment horizontal="right"/>
    </xf>
    <xf numFmtId="168" fontId="3" fillId="0" borderId="4" xfId="0" applyNumberFormat="1" applyFont="1" applyFill="1" applyBorder="1"/>
    <xf numFmtId="168" fontId="3" fillId="0" borderId="1" xfId="0" applyNumberFormat="1" applyFont="1" applyFill="1" applyBorder="1" applyAlignment="1">
      <alignment horizontal="right"/>
    </xf>
    <xf numFmtId="168" fontId="3" fillId="0" borderId="1" xfId="0" applyNumberFormat="1" applyFont="1" applyFill="1" applyBorder="1"/>
    <xf numFmtId="0" fontId="9" fillId="0" borderId="0" xfId="0" applyFont="1" applyBorder="1" applyAlignment="1">
      <alignment horizontal="right"/>
    </xf>
    <xf numFmtId="167" fontId="3" fillId="0" borderId="0" xfId="0" applyNumberFormat="1" applyFont="1" applyBorder="1" applyAlignment="1">
      <alignment horizontal="right" vertical="center"/>
    </xf>
    <xf numFmtId="0" fontId="6" fillId="0" borderId="0" xfId="2" applyFont="1" applyBorder="1" applyAlignment="1">
      <alignment vertical="center"/>
    </xf>
    <xf numFmtId="0" fontId="9" fillId="0" borderId="0" xfId="2" applyFont="1" applyBorder="1" applyAlignment="1"/>
    <xf numFmtId="0" fontId="9" fillId="0" borderId="0" xfId="2" applyFont="1" applyBorder="1" applyAlignment="1">
      <alignment horizontal="right"/>
    </xf>
    <xf numFmtId="0" fontId="19" fillId="0" borderId="0" xfId="0" applyFont="1"/>
    <xf numFmtId="0" fontId="9" fillId="0" borderId="0" xfId="0" applyFont="1" applyBorder="1" applyAlignment="1">
      <alignment vertical="center"/>
    </xf>
    <xf numFmtId="0" fontId="9" fillId="0" borderId="0" xfId="0" applyFont="1" applyAlignment="1">
      <alignment horizontal="left" vertical="center"/>
    </xf>
    <xf numFmtId="0" fontId="4" fillId="0" borderId="0" xfId="0" applyFont="1"/>
    <xf numFmtId="0" fontId="12" fillId="0" borderId="3" xfId="2" applyFont="1" applyBorder="1" applyAlignment="1">
      <alignment horizontal="center" vertical="center" wrapText="1"/>
    </xf>
    <xf numFmtId="0" fontId="16" fillId="0" borderId="3" xfId="2" applyFont="1" applyFill="1" applyBorder="1" applyAlignment="1">
      <alignment horizontal="center" vertical="center" wrapText="1"/>
    </xf>
    <xf numFmtId="0" fontId="20" fillId="0" borderId="0" xfId="2" applyFont="1" applyAlignment="1">
      <alignment vertical="center"/>
    </xf>
    <xf numFmtId="168" fontId="3" fillId="0" borderId="2" xfId="0" applyNumberFormat="1" applyFont="1" applyFill="1" applyBorder="1"/>
    <xf numFmtId="0" fontId="23" fillId="3" borderId="1" xfId="0" applyFont="1" applyFill="1" applyBorder="1" applyAlignment="1" applyProtection="1">
      <alignment horizontal="center"/>
      <protection locked="0"/>
    </xf>
    <xf numFmtId="168" fontId="7" fillId="3" borderId="1" xfId="0" applyNumberFormat="1" applyFont="1" applyFill="1" applyBorder="1"/>
    <xf numFmtId="0" fontId="23" fillId="3" borderId="2" xfId="0" applyFont="1" applyFill="1" applyBorder="1" applyAlignment="1" applyProtection="1">
      <alignment horizontal="center"/>
      <protection locked="0"/>
    </xf>
    <xf numFmtId="168" fontId="7" fillId="3" borderId="2" xfId="0" applyNumberFormat="1" applyFont="1" applyFill="1" applyBorder="1"/>
    <xf numFmtId="20" fontId="15" fillId="0" borderId="0" xfId="0" applyNumberFormat="1" applyFont="1" applyAlignment="1">
      <alignment vertical="center"/>
    </xf>
    <xf numFmtId="49" fontId="22" fillId="0" borderId="13" xfId="7" applyNumberFormat="1" applyFont="1" applyBorder="1"/>
    <xf numFmtId="0" fontId="1" fillId="0" borderId="0" xfId="8" applyBorder="1"/>
    <xf numFmtId="49" fontId="9" fillId="0" borderId="14" xfId="7" applyNumberFormat="1" applyFont="1" applyBorder="1"/>
    <xf numFmtId="0" fontId="25" fillId="0" borderId="0" xfId="3" applyFont="1" applyFill="1" applyBorder="1" applyAlignment="1">
      <alignment vertical="center" wrapText="1"/>
    </xf>
    <xf numFmtId="49" fontId="26" fillId="0" borderId="14" xfId="7" applyNumberFormat="1" applyFont="1" applyBorder="1" applyAlignment="1">
      <alignment horizontal="center" vertical="center" wrapText="1"/>
    </xf>
    <xf numFmtId="0" fontId="1" fillId="0" borderId="0" xfId="8" applyBorder="1" applyAlignment="1">
      <alignment vertical="center"/>
    </xf>
    <xf numFmtId="49" fontId="10" fillId="0" borderId="14" xfId="7" applyNumberFormat="1" applyFont="1" applyBorder="1" applyAlignment="1">
      <alignment horizontal="left" vertical="center"/>
    </xf>
    <xf numFmtId="49" fontId="9" fillId="0" borderId="14" xfId="7" applyNumberFormat="1" applyFont="1" applyBorder="1" applyAlignment="1">
      <alignment horizontal="left" vertical="center" wrapText="1"/>
    </xf>
    <xf numFmtId="49" fontId="28" fillId="0" borderId="14" xfId="7" applyNumberFormat="1" applyFont="1" applyBorder="1" applyAlignment="1">
      <alignment vertical="center"/>
    </xf>
    <xf numFmtId="49" fontId="29" fillId="4" borderId="14" xfId="7" applyNumberFormat="1" applyFont="1" applyFill="1" applyBorder="1" applyAlignment="1">
      <alignment vertical="center"/>
    </xf>
    <xf numFmtId="0" fontId="4" fillId="0" borderId="0" xfId="8" applyFont="1" applyBorder="1" applyAlignment="1">
      <alignment vertical="center"/>
    </xf>
    <xf numFmtId="49" fontId="30" fillId="4" borderId="14" xfId="7" applyNumberFormat="1" applyFont="1" applyFill="1" applyBorder="1" applyAlignment="1">
      <alignment horizontal="left" vertical="center"/>
    </xf>
    <xf numFmtId="0" fontId="31" fillId="0" borderId="0" xfId="3" applyFont="1" applyFill="1" applyBorder="1" applyAlignment="1">
      <alignment vertical="center" wrapText="1"/>
    </xf>
    <xf numFmtId="49" fontId="32" fillId="0" borderId="14" xfId="7" applyNumberFormat="1" applyFont="1" applyBorder="1" applyAlignment="1">
      <alignment horizontal="justify" vertical="center"/>
    </xf>
    <xf numFmtId="49" fontId="10" fillId="0" borderId="14" xfId="7" applyNumberFormat="1" applyFont="1" applyBorder="1" applyAlignment="1"/>
    <xf numFmtId="49" fontId="10" fillId="0" borderId="14" xfId="7" applyNumberFormat="1" applyFont="1" applyBorder="1"/>
    <xf numFmtId="0" fontId="12" fillId="0" borderId="3" xfId="0" applyFont="1" applyBorder="1" applyAlignment="1">
      <alignment horizontal="center" vertical="center"/>
    </xf>
    <xf numFmtId="165" fontId="12" fillId="0" borderId="3" xfId="0" applyNumberFormat="1" applyFont="1" applyFill="1" applyBorder="1" applyAlignment="1">
      <alignment horizontal="center" vertical="center" wrapText="1"/>
    </xf>
    <xf numFmtId="0" fontId="34" fillId="0" borderId="3" xfId="0" applyFont="1" applyBorder="1" applyAlignment="1">
      <alignment wrapText="1"/>
    </xf>
    <xf numFmtId="0" fontId="35" fillId="0" borderId="3" xfId="0" applyFont="1" applyBorder="1" applyAlignment="1">
      <alignment horizontal="center" wrapText="1"/>
    </xf>
    <xf numFmtId="0" fontId="34" fillId="0" borderId="3" xfId="0" applyFont="1" applyBorder="1"/>
    <xf numFmtId="169" fontId="34" fillId="0" borderId="3" xfId="6" applyNumberFormat="1" applyFont="1" applyBorder="1"/>
    <xf numFmtId="167" fontId="34" fillId="0" borderId="3" xfId="1" applyNumberFormat="1" applyFont="1" applyBorder="1"/>
    <xf numFmtId="0" fontId="35" fillId="0" borderId="3" xfId="0" applyFont="1" applyBorder="1" applyAlignment="1">
      <alignment wrapText="1"/>
    </xf>
    <xf numFmtId="169" fontId="35" fillId="0" borderId="3" xfId="6" applyNumberFormat="1" applyFont="1" applyBorder="1"/>
    <xf numFmtId="167" fontId="35" fillId="0" borderId="3" xfId="1" applyNumberFormat="1" applyFont="1" applyBorder="1"/>
    <xf numFmtId="0" fontId="12" fillId="0" borderId="3" xfId="2" applyFont="1" applyBorder="1" applyAlignment="1">
      <alignment vertical="center" wrapText="1"/>
    </xf>
    <xf numFmtId="167" fontId="12" fillId="0" borderId="3" xfId="2" applyNumberFormat="1" applyFont="1" applyBorder="1" applyAlignment="1">
      <alignment vertical="center" wrapText="1"/>
    </xf>
    <xf numFmtId="0" fontId="3" fillId="0" borderId="0" xfId="2" quotePrefix="1" applyFont="1"/>
    <xf numFmtId="0" fontId="12" fillId="0" borderId="2" xfId="0" applyFont="1" applyBorder="1" applyAlignment="1" applyProtection="1">
      <alignment horizontal="center"/>
      <protection locked="0"/>
    </xf>
    <xf numFmtId="168" fontId="9" fillId="0" borderId="0" xfId="0" applyNumberFormat="1" applyFont="1"/>
    <xf numFmtId="0" fontId="9" fillId="5" borderId="0" xfId="0" applyFont="1" applyFill="1"/>
    <xf numFmtId="171" fontId="9" fillId="5" borderId="0" xfId="0" applyNumberFormat="1" applyFont="1" applyFill="1"/>
    <xf numFmtId="171" fontId="13" fillId="5" borderId="0" xfId="0" applyNumberFormat="1" applyFont="1" applyFill="1"/>
    <xf numFmtId="167" fontId="13" fillId="5" borderId="0" xfId="0" applyNumberFormat="1" applyFont="1" applyFill="1"/>
    <xf numFmtId="0" fontId="10" fillId="0" borderId="0" xfId="0" applyFont="1" applyBorder="1" applyAlignment="1">
      <alignment horizontal="center"/>
    </xf>
    <xf numFmtId="0" fontId="12" fillId="0" borderId="0" xfId="0" applyFont="1" applyBorder="1" applyAlignment="1">
      <alignment horizontal="center"/>
    </xf>
    <xf numFmtId="168" fontId="3" fillId="0" borderId="0" xfId="0" applyNumberFormat="1" applyFont="1" applyFill="1" applyBorder="1"/>
    <xf numFmtId="0" fontId="12" fillId="5" borderId="1" xfId="0" applyFont="1" applyFill="1" applyBorder="1" applyAlignment="1" applyProtection="1">
      <alignment horizontal="center"/>
      <protection locked="0"/>
    </xf>
    <xf numFmtId="168" fontId="3" fillId="5" borderId="1" xfId="0" applyNumberFormat="1" applyFont="1" applyFill="1" applyBorder="1"/>
    <xf numFmtId="0" fontId="16" fillId="0" borderId="4" xfId="0" quotePrefix="1" applyFont="1" applyBorder="1" applyAlignment="1">
      <alignment horizontal="right"/>
    </xf>
    <xf numFmtId="167" fontId="17" fillId="0" borderId="8" xfId="0" applyNumberFormat="1" applyFont="1" applyBorder="1" applyAlignment="1">
      <alignment horizontal="right"/>
    </xf>
    <xf numFmtId="169" fontId="9" fillId="0" borderId="0" xfId="2" applyNumberFormat="1" applyFont="1"/>
    <xf numFmtId="172" fontId="9" fillId="0" borderId="0" xfId="1" applyNumberFormat="1" applyFont="1"/>
    <xf numFmtId="49" fontId="27" fillId="0" borderId="14" xfId="9" applyNumberFormat="1" applyBorder="1" applyAlignment="1" applyProtection="1">
      <alignment vertical="center"/>
    </xf>
    <xf numFmtId="49" fontId="33" fillId="0" borderId="18" xfId="9" applyNumberFormat="1" applyFont="1" applyBorder="1" applyAlignment="1" applyProtection="1">
      <alignment horizontal="center"/>
    </xf>
    <xf numFmtId="167" fontId="17" fillId="0" borderId="7" xfId="0" applyNumberFormat="1" applyFont="1" applyBorder="1" applyAlignment="1">
      <alignment horizontal="right"/>
    </xf>
    <xf numFmtId="167" fontId="17" fillId="0" borderId="0" xfId="0" applyNumberFormat="1" applyFont="1" applyBorder="1" applyAlignment="1">
      <alignment horizontal="right"/>
    </xf>
    <xf numFmtId="168" fontId="3" fillId="0" borderId="6" xfId="0" applyNumberFormat="1" applyFont="1" applyFill="1" applyBorder="1"/>
    <xf numFmtId="168" fontId="3" fillId="0" borderId="9" xfId="0" applyNumberFormat="1" applyFont="1" applyFill="1" applyBorder="1"/>
    <xf numFmtId="168" fontId="7" fillId="3" borderId="9" xfId="0" applyNumberFormat="1" applyFont="1" applyFill="1" applyBorder="1"/>
    <xf numFmtId="167" fontId="9" fillId="0" borderId="0" xfId="0" applyNumberFormat="1" applyFont="1"/>
    <xf numFmtId="167" fontId="9" fillId="5" borderId="0" xfId="0" applyNumberFormat="1" applyFont="1" applyFill="1"/>
    <xf numFmtId="4" fontId="3" fillId="0" borderId="0" xfId="0" applyNumberFormat="1" applyFont="1" applyFill="1" applyBorder="1"/>
    <xf numFmtId="168" fontId="9" fillId="5" borderId="0" xfId="0" applyNumberFormat="1" applyFont="1" applyFill="1"/>
    <xf numFmtId="168" fontId="9" fillId="0" borderId="0" xfId="0" applyNumberFormat="1" applyFont="1" applyFill="1" applyBorder="1" applyAlignment="1">
      <alignment horizontal="center" vertical="center" wrapText="1"/>
    </xf>
    <xf numFmtId="168" fontId="9" fillId="0" borderId="0" xfId="0" applyNumberFormat="1" applyFont="1" applyFill="1" applyBorder="1" applyAlignment="1">
      <alignment horizontal="center" vertical="center"/>
    </xf>
    <xf numFmtId="170" fontId="9" fillId="0" borderId="0" xfId="6" applyNumberFormat="1" applyFont="1" applyBorder="1" applyAlignment="1">
      <alignment horizontal="center" vertical="center" wrapText="1"/>
    </xf>
    <xf numFmtId="172" fontId="9" fillId="0" borderId="0" xfId="1" applyNumberFormat="1" applyFont="1" applyBorder="1" applyAlignment="1">
      <alignment horizontal="center" vertical="center" wrapText="1"/>
    </xf>
    <xf numFmtId="168" fontId="3" fillId="0" borderId="8" xfId="0" applyNumberFormat="1" applyFont="1" applyFill="1" applyBorder="1" applyAlignment="1">
      <alignment horizontal="right"/>
    </xf>
    <xf numFmtId="168" fontId="3" fillId="0" borderId="5" xfId="0" applyNumberFormat="1" applyFont="1" applyFill="1" applyBorder="1" applyAlignment="1">
      <alignment horizontal="right"/>
    </xf>
    <xf numFmtId="168" fontId="3" fillId="0" borderId="5" xfId="0" applyNumberFormat="1" applyFont="1" applyFill="1" applyBorder="1"/>
    <xf numFmtId="168" fontId="3" fillId="0" borderId="8" xfId="0" applyNumberFormat="1" applyFont="1" applyFill="1" applyBorder="1"/>
    <xf numFmtId="168" fontId="3" fillId="5" borderId="5" xfId="0" applyNumberFormat="1" applyFont="1" applyFill="1" applyBorder="1"/>
    <xf numFmtId="168" fontId="3" fillId="0" borderId="12" xfId="0" applyNumberFormat="1" applyFont="1" applyFill="1" applyBorder="1"/>
    <xf numFmtId="168" fontId="3" fillId="0" borderId="20" xfId="0" applyNumberFormat="1" applyFont="1" applyFill="1" applyBorder="1"/>
    <xf numFmtId="168" fontId="3" fillId="0" borderId="21" xfId="0" applyNumberFormat="1" applyFont="1" applyFill="1" applyBorder="1"/>
    <xf numFmtId="168" fontId="3" fillId="5" borderId="21" xfId="0" applyNumberFormat="1" applyFont="1" applyFill="1" applyBorder="1"/>
    <xf numFmtId="168" fontId="3" fillId="0" borderId="22" xfId="0" applyNumberFormat="1" applyFont="1" applyFill="1" applyBorder="1"/>
    <xf numFmtId="168" fontId="7" fillId="3" borderId="21" xfId="0" applyNumberFormat="1" applyFont="1" applyFill="1" applyBorder="1"/>
    <xf numFmtId="168" fontId="7" fillId="3" borderId="22" xfId="0" applyNumberFormat="1" applyFont="1" applyFill="1" applyBorder="1"/>
    <xf numFmtId="168" fontId="3" fillId="5" borderId="9" xfId="0" applyNumberFormat="1" applyFont="1" applyFill="1" applyBorder="1"/>
    <xf numFmtId="168" fontId="3" fillId="0" borderId="10" xfId="0" applyNumberFormat="1" applyFont="1" applyFill="1" applyBorder="1"/>
    <xf numFmtId="168" fontId="7" fillId="3" borderId="10" xfId="0" applyNumberFormat="1" applyFont="1" applyFill="1" applyBorder="1"/>
    <xf numFmtId="168" fontId="3" fillId="0" borderId="25" xfId="0" applyNumberFormat="1" applyFont="1" applyFill="1" applyBorder="1" applyAlignment="1">
      <alignment horizontal="right"/>
    </xf>
    <xf numFmtId="168" fontId="3" fillId="0" borderId="26" xfId="0" applyNumberFormat="1" applyFont="1" applyFill="1" applyBorder="1" applyAlignment="1">
      <alignment horizontal="right"/>
    </xf>
    <xf numFmtId="168" fontId="3" fillId="0" borderId="26" xfId="0" applyNumberFormat="1" applyFont="1" applyFill="1" applyBorder="1"/>
    <xf numFmtId="168" fontId="3" fillId="0" borderId="25" xfId="0" applyNumberFormat="1" applyFont="1" applyFill="1" applyBorder="1"/>
    <xf numFmtId="168" fontId="3" fillId="5" borderId="26" xfId="0" applyNumberFormat="1" applyFont="1" applyFill="1" applyBorder="1"/>
    <xf numFmtId="168" fontId="3" fillId="0" borderId="27" xfId="0" applyNumberFormat="1" applyFont="1" applyFill="1" applyBorder="1"/>
    <xf numFmtId="168" fontId="7" fillId="3" borderId="26" xfId="0" applyNumberFormat="1" applyFont="1" applyFill="1" applyBorder="1"/>
    <xf numFmtId="168" fontId="7" fillId="3" borderId="27" xfId="0" applyNumberFormat="1" applyFont="1" applyFill="1" applyBorder="1"/>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38" fillId="0" borderId="0" xfId="2" applyFont="1" applyAlignment="1">
      <alignment vertical="center"/>
    </xf>
    <xf numFmtId="0" fontId="39" fillId="0" borderId="0" xfId="2" applyFont="1" applyAlignment="1">
      <alignment vertical="center"/>
    </xf>
    <xf numFmtId="0" fontId="40" fillId="0" borderId="0" xfId="0" applyFont="1"/>
    <xf numFmtId="0" fontId="41" fillId="0" borderId="0" xfId="2" applyFont="1"/>
    <xf numFmtId="0" fontId="37" fillId="0" borderId="0" xfId="2" applyFont="1" applyBorder="1" applyAlignment="1">
      <alignment vertical="center"/>
    </xf>
    <xf numFmtId="0" fontId="41" fillId="0" borderId="0" xfId="2" applyFont="1" applyBorder="1" applyAlignment="1"/>
    <xf numFmtId="0" fontId="41" fillId="0" borderId="0" xfId="2" applyFont="1" applyBorder="1"/>
    <xf numFmtId="0" fontId="41" fillId="0" borderId="0" xfId="0" applyFont="1" applyBorder="1"/>
    <xf numFmtId="0" fontId="41" fillId="0" borderId="0" xfId="2" applyFont="1" applyFill="1" applyBorder="1" applyAlignment="1">
      <alignment horizontal="center" vertical="center" wrapText="1"/>
    </xf>
    <xf numFmtId="0" fontId="41" fillId="0" borderId="0" xfId="0" applyFont="1" applyBorder="1" applyAlignment="1">
      <alignment vertical="center"/>
    </xf>
    <xf numFmtId="166" fontId="41" fillId="0" borderId="0" xfId="0" applyNumberFormat="1" applyFont="1"/>
    <xf numFmtId="0" fontId="41" fillId="0" borderId="0" xfId="0" applyFont="1"/>
    <xf numFmtId="0" fontId="3" fillId="0" borderId="3" xfId="0" applyFont="1" applyBorder="1"/>
    <xf numFmtId="167" fontId="3" fillId="0" borderId="3" xfId="0" applyNumberFormat="1" applyFont="1" applyBorder="1"/>
    <xf numFmtId="0" fontId="42" fillId="0" borderId="0" xfId="0" applyFont="1" applyBorder="1" applyAlignment="1">
      <alignment vertical="center"/>
    </xf>
    <xf numFmtId="0" fontId="42" fillId="0" borderId="0" xfId="0" applyFont="1" applyAlignment="1">
      <alignment horizontal="left" vertical="center"/>
    </xf>
    <xf numFmtId="0" fontId="41" fillId="0" borderId="0" xfId="2" applyFont="1" applyFill="1" applyBorder="1" applyAlignment="1">
      <alignment vertical="center" wrapText="1"/>
    </xf>
    <xf numFmtId="167" fontId="9" fillId="0" borderId="0" xfId="0" applyNumberFormat="1" applyFont="1" applyAlignment="1">
      <alignment horizontal="right" vertical="center"/>
    </xf>
    <xf numFmtId="0" fontId="25" fillId="0" borderId="0" xfId="3" applyFont="1" applyFill="1" applyBorder="1" applyAlignment="1">
      <alignment horizontal="center" vertical="center" wrapText="1"/>
    </xf>
    <xf numFmtId="170" fontId="9" fillId="0" borderId="1" xfId="6" applyNumberFormat="1" applyFont="1" applyBorder="1" applyAlignment="1">
      <alignment horizontal="center" vertical="center" wrapText="1"/>
    </xf>
    <xf numFmtId="170" fontId="9" fillId="0" borderId="5" xfId="6" applyNumberFormat="1" applyFont="1" applyBorder="1" applyAlignment="1">
      <alignment horizontal="center" vertical="center" wrapText="1"/>
    </xf>
    <xf numFmtId="170" fontId="9" fillId="0" borderId="12" xfId="6" applyNumberFormat="1" applyFont="1" applyBorder="1" applyAlignment="1">
      <alignment horizontal="center" vertical="center" wrapText="1"/>
    </xf>
    <xf numFmtId="170" fontId="9" fillId="0" borderId="4" xfId="6" applyNumberFormat="1" applyFont="1" applyBorder="1" applyAlignment="1">
      <alignment horizontal="center" vertical="center" wrapText="1"/>
    </xf>
    <xf numFmtId="170" fontId="9" fillId="0" borderId="2" xfId="6" applyNumberFormat="1" applyFont="1" applyBorder="1" applyAlignment="1">
      <alignment horizontal="center" vertical="center" wrapText="1"/>
    </xf>
    <xf numFmtId="0" fontId="10" fillId="0" borderId="0" xfId="0" applyFont="1" applyAlignment="1">
      <alignment vertical="center" wrapText="1"/>
    </xf>
    <xf numFmtId="0" fontId="4" fillId="0" borderId="0" xfId="0" applyFont="1" applyAlignment="1">
      <alignment wrapText="1"/>
    </xf>
    <xf numFmtId="168" fontId="9" fillId="0" borderId="4" xfId="0" applyNumberFormat="1" applyFont="1" applyFill="1" applyBorder="1" applyAlignment="1">
      <alignment horizontal="center" vertical="center" wrapText="1"/>
    </xf>
    <xf numFmtId="168" fontId="9" fillId="0" borderId="1" xfId="0" applyNumberFormat="1" applyFont="1" applyFill="1" applyBorder="1" applyAlignment="1">
      <alignment horizontal="center" vertical="center"/>
    </xf>
    <xf numFmtId="168" fontId="9" fillId="0" borderId="2" xfId="0" applyNumberFormat="1" applyFont="1" applyFill="1" applyBorder="1" applyAlignment="1">
      <alignment horizontal="center" vertic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9" xfId="0" applyFont="1" applyBorder="1" applyAlignment="1">
      <alignment horizontal="center"/>
    </xf>
    <xf numFmtId="0" fontId="10" fillId="0" borderId="23" xfId="0" applyFont="1" applyBorder="1" applyAlignment="1">
      <alignment horizontal="center"/>
    </xf>
    <xf numFmtId="0" fontId="10" fillId="0" borderId="17" xfId="0" applyFont="1" applyBorder="1" applyAlignment="1">
      <alignment horizontal="center"/>
    </xf>
    <xf numFmtId="0" fontId="9" fillId="0" borderId="4" xfId="0" applyFont="1" applyBorder="1" applyAlignment="1">
      <alignment horizont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cellXfs>
  <cellStyles count="10">
    <cellStyle name="Lien hypertexte" xfId="9"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AB1E8"/>
      <color rgb="FFFFCA00"/>
      <color rgb="FFFFCCFF"/>
      <color rgb="FFFF33CC"/>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1.1'!$B$27</c:f>
              <c:strCache>
                <c:ptCount val="1"/>
                <c:pt idx="0">
                  <c:v>Préélémentaire 
public</c:v>
                </c:pt>
              </c:strCache>
            </c:strRef>
          </c:tx>
          <c:spPr>
            <a:ln w="28575">
              <a:solidFill>
                <a:schemeClr val="accent6"/>
              </a:solidFill>
              <a:prstDash val="sysDash"/>
            </a:ln>
          </c:spPr>
          <c:marker>
            <c:symbol val="none"/>
          </c:marker>
          <c:dPt>
            <c:idx val="36"/>
            <c:bubble3D val="0"/>
            <c:extLst>
              <c:ext xmlns:c16="http://schemas.microsoft.com/office/drawing/2014/chart" uri="{C3380CC4-5D6E-409C-BE32-E72D297353CC}">
                <c16:uniqueId val="{0000002C-583B-42A3-A73A-25AA3211B7CC}"/>
              </c:ext>
            </c:extLst>
          </c:dPt>
          <c:dPt>
            <c:idx val="40"/>
            <c:bubble3D val="0"/>
            <c:extLst>
              <c:ext xmlns:c16="http://schemas.microsoft.com/office/drawing/2014/chart" uri="{C3380CC4-5D6E-409C-BE32-E72D297353CC}">
                <c16:uniqueId val="{00000001-4152-4783-AD28-3DA82D8F5BB9}"/>
              </c:ext>
            </c:extLst>
          </c:dPt>
          <c:dPt>
            <c:idx val="53"/>
            <c:bubble3D val="0"/>
            <c:extLst>
              <c:ext xmlns:c16="http://schemas.microsoft.com/office/drawing/2014/chart" uri="{C3380CC4-5D6E-409C-BE32-E72D297353CC}">
                <c16:uniqueId val="{00000002-4152-4783-AD28-3DA82D8F5BB9}"/>
              </c:ext>
            </c:extLst>
          </c:dPt>
          <c:dPt>
            <c:idx val="60"/>
            <c:bubble3D val="0"/>
            <c:extLst>
              <c:ext xmlns:c16="http://schemas.microsoft.com/office/drawing/2014/chart" uri="{C3380CC4-5D6E-409C-BE32-E72D297353CC}">
                <c16:uniqueId val="{00000026-2105-49F1-8C77-9949991A835C}"/>
              </c:ext>
            </c:extLst>
          </c:dPt>
          <c:dPt>
            <c:idx val="61"/>
            <c:bubble3D val="0"/>
            <c:extLst>
              <c:ext xmlns:c16="http://schemas.microsoft.com/office/drawing/2014/chart" uri="{C3380CC4-5D6E-409C-BE32-E72D297353CC}">
                <c16:uniqueId val="{00000003-4152-4783-AD28-3DA82D8F5BB9}"/>
              </c:ext>
            </c:extLst>
          </c:dPt>
          <c:dPt>
            <c:idx val="62"/>
            <c:marker>
              <c:symbol val="x"/>
              <c:size val="10"/>
              <c:spPr>
                <a:ln>
                  <a:solidFill>
                    <a:srgbClr val="FFCA00"/>
                  </a:solidFill>
                </a:ln>
              </c:spPr>
            </c:marker>
            <c:bubble3D val="0"/>
            <c:spPr>
              <a:ln w="28575">
                <a:solidFill>
                  <a:srgbClr val="FFCA00"/>
                </a:solidFill>
                <a:prstDash val="sysDash"/>
              </a:ln>
            </c:spPr>
            <c:extLst>
              <c:ext xmlns:c16="http://schemas.microsoft.com/office/drawing/2014/chart" uri="{C3380CC4-5D6E-409C-BE32-E72D297353CC}">
                <c16:uniqueId val="{00000005-4152-4783-AD28-3DA82D8F5BB9}"/>
              </c:ext>
            </c:extLst>
          </c:dPt>
          <c:dPt>
            <c:idx val="63"/>
            <c:bubble3D val="0"/>
            <c:extLst>
              <c:ext xmlns:c16="http://schemas.microsoft.com/office/drawing/2014/chart" uri="{C3380CC4-5D6E-409C-BE32-E72D297353CC}">
                <c16:uniqueId val="{00000007-4152-4783-AD28-3DA82D8F5BB9}"/>
              </c:ext>
            </c:extLst>
          </c:dPt>
          <c:dPt>
            <c:idx val="64"/>
            <c:bubble3D val="0"/>
            <c:extLst>
              <c:ext xmlns:c16="http://schemas.microsoft.com/office/drawing/2014/chart" uri="{C3380CC4-5D6E-409C-BE32-E72D297353CC}">
                <c16:uniqueId val="{00000009-4152-4783-AD28-3DA82D8F5BB9}"/>
              </c:ext>
            </c:extLst>
          </c:dPt>
          <c:dPt>
            <c:idx val="65"/>
            <c:bubble3D val="0"/>
            <c:extLst>
              <c:ext xmlns:c16="http://schemas.microsoft.com/office/drawing/2014/chart" uri="{C3380CC4-5D6E-409C-BE32-E72D297353CC}">
                <c16:uniqueId val="{0000000B-4152-4783-AD28-3DA82D8F5BB9}"/>
              </c:ext>
            </c:extLst>
          </c:dPt>
          <c:dPt>
            <c:idx val="66"/>
            <c:bubble3D val="0"/>
            <c:extLst>
              <c:ext xmlns:c16="http://schemas.microsoft.com/office/drawing/2014/chart" uri="{C3380CC4-5D6E-409C-BE32-E72D297353CC}">
                <c16:uniqueId val="{0000000D-4152-4783-AD28-3DA82D8F5BB9}"/>
              </c:ext>
            </c:extLst>
          </c:dPt>
          <c:dLbls>
            <c:dLbl>
              <c:idx val="62"/>
              <c:layout>
                <c:manualLayout>
                  <c:x val="-1.0752685137390246E-2"/>
                  <c:y val="-3.69230769230769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6"/>
                      </a:solidFill>
                    </a:ln>
                  </c:spPr>
                </c15:leaderLines>
              </c:ext>
            </c:extLst>
          </c:dLbls>
          <c:xVal>
            <c:numRef>
              <c:f>'Figure 1.1'!$A$28:$A$95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1.1'!$B$28:$B$95</c:f>
              <c:numCache>
                <c:formatCode>#\ ##0.0</c:formatCode>
                <c:ptCount val="68"/>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2218.8159999999998</c:v>
                </c:pt>
                <c:pt idx="50">
                  <c:v>2226.1550000000002</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2048.1170000000002</c:v>
                </c:pt>
                <c:pt idx="62">
                  <c:v>2028.383</c:v>
                </c:pt>
                <c:pt idx="63">
                  <c:v>2006.8879999999999</c:v>
                </c:pt>
                <c:pt idx="64">
                  <c:v>1995.579</c:v>
                </c:pt>
                <c:pt idx="65">
                  <c:v>1965.6969999999999</c:v>
                </c:pt>
                <c:pt idx="66">
                  <c:v>1949.5730000000001</c:v>
                </c:pt>
                <c:pt idx="67">
                  <c:v>1924.0889999999999</c:v>
                </c:pt>
              </c:numCache>
            </c:numRef>
          </c:yVal>
          <c:smooth val="0"/>
          <c:extLst>
            <c:ext xmlns:c16="http://schemas.microsoft.com/office/drawing/2014/chart" uri="{C3380CC4-5D6E-409C-BE32-E72D297353CC}">
              <c16:uniqueId val="{0000000E-4152-4783-AD28-3DA82D8F5BB9}"/>
            </c:ext>
          </c:extLst>
        </c:ser>
        <c:ser>
          <c:idx val="1"/>
          <c:order val="1"/>
          <c:tx>
            <c:strRef>
              <c:f>'Figure 1.1'!$C$27</c:f>
              <c:strCache>
                <c:ptCount val="1"/>
                <c:pt idx="0">
                  <c:v>Élémentaire ( y compris ULIS) 
public</c:v>
                </c:pt>
              </c:strCache>
            </c:strRef>
          </c:tx>
          <c:spPr>
            <a:ln w="28575">
              <a:solidFill>
                <a:schemeClr val="accent6"/>
              </a:solidFill>
            </a:ln>
          </c:spPr>
          <c:marker>
            <c:symbol val="none"/>
          </c:marker>
          <c:dPt>
            <c:idx val="36"/>
            <c:bubble3D val="0"/>
            <c:extLst>
              <c:ext xmlns:c16="http://schemas.microsoft.com/office/drawing/2014/chart" uri="{C3380CC4-5D6E-409C-BE32-E72D297353CC}">
                <c16:uniqueId val="{0000002B-583B-42A3-A73A-25AA3211B7CC}"/>
              </c:ext>
            </c:extLst>
          </c:dPt>
          <c:dPt>
            <c:idx val="40"/>
            <c:bubble3D val="0"/>
            <c:extLst>
              <c:ext xmlns:c16="http://schemas.microsoft.com/office/drawing/2014/chart" uri="{C3380CC4-5D6E-409C-BE32-E72D297353CC}">
                <c16:uniqueId val="{00000010-4152-4783-AD28-3DA82D8F5BB9}"/>
              </c:ext>
            </c:extLst>
          </c:dPt>
          <c:dPt>
            <c:idx val="53"/>
            <c:bubble3D val="0"/>
            <c:extLst>
              <c:ext xmlns:c16="http://schemas.microsoft.com/office/drawing/2014/chart" uri="{C3380CC4-5D6E-409C-BE32-E72D297353CC}">
                <c16:uniqueId val="{00000011-4152-4783-AD28-3DA82D8F5BB9}"/>
              </c:ext>
            </c:extLst>
          </c:dPt>
          <c:dPt>
            <c:idx val="60"/>
            <c:bubble3D val="0"/>
            <c:extLst>
              <c:ext xmlns:c16="http://schemas.microsoft.com/office/drawing/2014/chart" uri="{C3380CC4-5D6E-409C-BE32-E72D297353CC}">
                <c16:uniqueId val="{00000023-80D4-4F74-95A5-71A04E1A4DB9}"/>
              </c:ext>
            </c:extLst>
          </c:dPt>
          <c:dPt>
            <c:idx val="61"/>
            <c:bubble3D val="0"/>
            <c:extLst>
              <c:ext xmlns:c16="http://schemas.microsoft.com/office/drawing/2014/chart" uri="{C3380CC4-5D6E-409C-BE32-E72D297353CC}">
                <c16:uniqueId val="{00000012-4152-4783-AD28-3DA82D8F5BB9}"/>
              </c:ext>
            </c:extLst>
          </c:dPt>
          <c:dPt>
            <c:idx val="62"/>
            <c:marker>
              <c:symbol val="x"/>
              <c:size val="10"/>
              <c:spPr>
                <a:ln>
                  <a:solidFill>
                    <a:srgbClr val="FFCA00"/>
                  </a:solidFill>
                </a:ln>
              </c:spPr>
            </c:marker>
            <c:bubble3D val="0"/>
            <c:spPr>
              <a:ln w="28575">
                <a:solidFill>
                  <a:srgbClr val="FFCA00"/>
                </a:solidFill>
                <a:prstDash val="solid"/>
              </a:ln>
            </c:spPr>
            <c:extLst>
              <c:ext xmlns:c16="http://schemas.microsoft.com/office/drawing/2014/chart" uri="{C3380CC4-5D6E-409C-BE32-E72D297353CC}">
                <c16:uniqueId val="{00000014-4152-4783-AD28-3DA82D8F5BB9}"/>
              </c:ext>
            </c:extLst>
          </c:dPt>
          <c:dPt>
            <c:idx val="63"/>
            <c:bubble3D val="0"/>
            <c:spPr>
              <a:ln w="28575">
                <a:solidFill>
                  <a:schemeClr val="accent6"/>
                </a:solidFill>
                <a:prstDash val="sysDash"/>
              </a:ln>
            </c:spPr>
            <c:extLst>
              <c:ext xmlns:c16="http://schemas.microsoft.com/office/drawing/2014/chart" uri="{C3380CC4-5D6E-409C-BE32-E72D297353CC}">
                <c16:uniqueId val="{00000016-4152-4783-AD28-3DA82D8F5BB9}"/>
              </c:ext>
            </c:extLst>
          </c:dPt>
          <c:dPt>
            <c:idx val="64"/>
            <c:bubble3D val="0"/>
            <c:spPr>
              <a:ln w="28575">
                <a:solidFill>
                  <a:schemeClr val="accent6"/>
                </a:solidFill>
                <a:prstDash val="sysDash"/>
              </a:ln>
            </c:spPr>
            <c:extLst>
              <c:ext xmlns:c16="http://schemas.microsoft.com/office/drawing/2014/chart" uri="{C3380CC4-5D6E-409C-BE32-E72D297353CC}">
                <c16:uniqueId val="{00000018-4152-4783-AD28-3DA82D8F5BB9}"/>
              </c:ext>
            </c:extLst>
          </c:dPt>
          <c:dPt>
            <c:idx val="65"/>
            <c:bubble3D val="0"/>
            <c:spPr>
              <a:ln w="28575">
                <a:solidFill>
                  <a:schemeClr val="accent6"/>
                </a:solidFill>
                <a:prstDash val="sysDash"/>
              </a:ln>
            </c:spPr>
            <c:extLst>
              <c:ext xmlns:c16="http://schemas.microsoft.com/office/drawing/2014/chart" uri="{C3380CC4-5D6E-409C-BE32-E72D297353CC}">
                <c16:uniqueId val="{0000001A-4152-4783-AD28-3DA82D8F5BB9}"/>
              </c:ext>
            </c:extLst>
          </c:dPt>
          <c:dPt>
            <c:idx val="66"/>
            <c:bubble3D val="0"/>
            <c:spPr>
              <a:ln w="28575">
                <a:solidFill>
                  <a:schemeClr val="accent6"/>
                </a:solidFill>
                <a:prstDash val="sysDash"/>
              </a:ln>
            </c:spPr>
            <c:extLst>
              <c:ext xmlns:c16="http://schemas.microsoft.com/office/drawing/2014/chart" uri="{C3380CC4-5D6E-409C-BE32-E72D297353CC}">
                <c16:uniqueId val="{0000001C-4152-4783-AD28-3DA82D8F5BB9}"/>
              </c:ext>
            </c:extLst>
          </c:dPt>
          <c:dLbls>
            <c:dLbl>
              <c:idx val="62"/>
              <c:layout>
                <c:manualLayout>
                  <c:x val="-1.0752685137390246E-2"/>
                  <c:y val="-4.102564102564104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1.1'!$C$28:$C$95</c:f>
              <c:numCache>
                <c:formatCode>#\ ##0.0</c:formatCode>
                <c:ptCount val="68"/>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3532.7469999999998</c:v>
                </c:pt>
                <c:pt idx="50">
                  <c:v>3544.6879999999996</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3565.6959999999999</c:v>
                </c:pt>
                <c:pt idx="62">
                  <c:v>3535.7310000000002</c:v>
                </c:pt>
                <c:pt idx="63">
                  <c:v>3495.221</c:v>
                </c:pt>
                <c:pt idx="64">
                  <c:v>3456.5040000000004</c:v>
                </c:pt>
                <c:pt idx="65">
                  <c:v>3415.0119999999997</c:v>
                </c:pt>
                <c:pt idx="66">
                  <c:v>3373.2549999999997</c:v>
                </c:pt>
                <c:pt idx="67">
                  <c:v>3348.7290000000003</c:v>
                </c:pt>
              </c:numCache>
            </c:numRef>
          </c:yVal>
          <c:smooth val="0"/>
          <c:extLst>
            <c:ext xmlns:c16="http://schemas.microsoft.com/office/drawing/2014/chart" uri="{C3380CC4-5D6E-409C-BE32-E72D297353CC}">
              <c16:uniqueId val="{0000001E-4152-4783-AD28-3DA82D8F5BB9}"/>
            </c:ext>
          </c:extLst>
        </c:ser>
        <c:ser>
          <c:idx val="2"/>
          <c:order val="2"/>
          <c:tx>
            <c:strRef>
              <c:f>'Figure 1.1'!$G$27</c:f>
              <c:strCache>
                <c:ptCount val="1"/>
                <c:pt idx="0">
                  <c:v>Préélémentaire 
privé</c:v>
                </c:pt>
              </c:strCache>
            </c:strRef>
          </c:tx>
          <c:spPr>
            <a:ln>
              <a:solidFill>
                <a:schemeClr val="accent4"/>
              </a:solidFill>
              <a:prstDash val="sysDash"/>
            </a:ln>
          </c:spPr>
          <c:marker>
            <c:symbol val="none"/>
          </c:marker>
          <c:dPt>
            <c:idx val="36"/>
            <c:bubble3D val="0"/>
            <c:extLst>
              <c:ext xmlns:c16="http://schemas.microsoft.com/office/drawing/2014/chart" uri="{C3380CC4-5D6E-409C-BE32-E72D297353CC}">
                <c16:uniqueId val="{0000002E-583B-42A3-A73A-25AA3211B7CC}"/>
              </c:ext>
            </c:extLst>
          </c:dPt>
          <c:dPt>
            <c:idx val="60"/>
            <c:bubble3D val="0"/>
            <c:extLst>
              <c:ext xmlns:c16="http://schemas.microsoft.com/office/drawing/2014/chart" uri="{C3380CC4-5D6E-409C-BE32-E72D297353CC}">
                <c16:uniqueId val="{00000028-2105-49F1-8C77-9949991A835C}"/>
              </c:ext>
            </c:extLst>
          </c:dPt>
          <c:dPt>
            <c:idx val="61"/>
            <c:bubble3D val="0"/>
            <c:extLst>
              <c:ext xmlns:c16="http://schemas.microsoft.com/office/drawing/2014/chart" uri="{C3380CC4-5D6E-409C-BE32-E72D297353CC}">
                <c16:uniqueId val="{00000022-80D4-4F74-95A5-71A04E1A4DB9}"/>
              </c:ext>
            </c:extLst>
          </c:dPt>
          <c:dPt>
            <c:idx val="62"/>
            <c:marker>
              <c:symbol val="x"/>
              <c:size val="10"/>
              <c:spPr>
                <a:ln>
                  <a:solidFill>
                    <a:srgbClr val="7AB1E8"/>
                  </a:solidFill>
                </a:ln>
              </c:spPr>
            </c:marker>
            <c:bubble3D val="0"/>
            <c:extLst>
              <c:ext xmlns:c16="http://schemas.microsoft.com/office/drawing/2014/chart" uri="{C3380CC4-5D6E-409C-BE32-E72D297353CC}">
                <c16:uniqueId val="{00000027-80D4-4F74-95A5-71A04E1A4DB9}"/>
              </c:ext>
            </c:extLst>
          </c:dPt>
          <c:dPt>
            <c:idx val="63"/>
            <c:bubble3D val="0"/>
            <c:extLst>
              <c:ext xmlns:c16="http://schemas.microsoft.com/office/drawing/2014/chart" uri="{C3380CC4-5D6E-409C-BE32-E72D297353CC}">
                <c16:uniqueId val="{00000028-80D4-4F74-95A5-71A04E1A4DB9}"/>
              </c:ext>
            </c:extLst>
          </c:dPt>
          <c:dPt>
            <c:idx val="64"/>
            <c:bubble3D val="0"/>
            <c:extLst>
              <c:ext xmlns:c16="http://schemas.microsoft.com/office/drawing/2014/chart" uri="{C3380CC4-5D6E-409C-BE32-E72D297353CC}">
                <c16:uniqueId val="{00000029-80D4-4F74-95A5-71A04E1A4DB9}"/>
              </c:ext>
            </c:extLst>
          </c:dPt>
          <c:dLbls>
            <c:dLbl>
              <c:idx val="62"/>
              <c:layout>
                <c:manualLayout>
                  <c:x val="-5.3763425686951232E-3"/>
                  <c:y val="2.46153846153846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1.1'!$G$28:$G$95</c:f>
              <c:numCache>
                <c:formatCode>#\ ##0.0</c:formatCode>
                <c:ptCount val="68"/>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289.25400000000002</c:v>
                </c:pt>
                <c:pt idx="62">
                  <c:v>286.51</c:v>
                </c:pt>
                <c:pt idx="63">
                  <c:v>284.37299999999999</c:v>
                </c:pt>
                <c:pt idx="64">
                  <c:v>282.899</c:v>
                </c:pt>
                <c:pt idx="65">
                  <c:v>279.19499999999999</c:v>
                </c:pt>
                <c:pt idx="66">
                  <c:v>277.32</c:v>
                </c:pt>
                <c:pt idx="67">
                  <c:v>274.19499999999999</c:v>
                </c:pt>
              </c:numCache>
            </c:numRef>
          </c:yVal>
          <c:smooth val="0"/>
          <c:extLst>
            <c:ext xmlns:c16="http://schemas.microsoft.com/office/drawing/2014/chart" uri="{C3380CC4-5D6E-409C-BE32-E72D297353CC}">
              <c16:uniqueId val="{0000001C-80D4-4F74-95A5-71A04E1A4DB9}"/>
            </c:ext>
          </c:extLst>
        </c:ser>
        <c:ser>
          <c:idx val="3"/>
          <c:order val="3"/>
          <c:tx>
            <c:strRef>
              <c:f>'Figure 1.1'!$H$27</c:f>
              <c:strCache>
                <c:ptCount val="1"/>
                <c:pt idx="0">
                  <c:v>Élémentaire ( y compris ULIS) 
privé</c:v>
                </c:pt>
              </c:strCache>
            </c:strRef>
          </c:tx>
          <c:spPr>
            <a:ln>
              <a:solidFill>
                <a:schemeClr val="accent4"/>
              </a:solidFill>
            </a:ln>
          </c:spPr>
          <c:marker>
            <c:symbol val="none"/>
          </c:marker>
          <c:dPt>
            <c:idx val="36"/>
            <c:bubble3D val="0"/>
            <c:extLst>
              <c:ext xmlns:c16="http://schemas.microsoft.com/office/drawing/2014/chart" uri="{C3380CC4-5D6E-409C-BE32-E72D297353CC}">
                <c16:uniqueId val="{0000002D-583B-42A3-A73A-25AA3211B7CC}"/>
              </c:ext>
            </c:extLst>
          </c:dPt>
          <c:dPt>
            <c:idx val="60"/>
            <c:bubble3D val="0"/>
            <c:extLst>
              <c:ext xmlns:c16="http://schemas.microsoft.com/office/drawing/2014/chart" uri="{C3380CC4-5D6E-409C-BE32-E72D297353CC}">
                <c16:uniqueId val="{00000029-2105-49F1-8C77-9949991A835C}"/>
              </c:ext>
            </c:extLst>
          </c:dPt>
          <c:dPt>
            <c:idx val="61"/>
            <c:bubble3D val="0"/>
            <c:extLst>
              <c:ext xmlns:c16="http://schemas.microsoft.com/office/drawing/2014/chart" uri="{C3380CC4-5D6E-409C-BE32-E72D297353CC}">
                <c16:uniqueId val="{00000021-80D4-4F74-95A5-71A04E1A4DB9}"/>
              </c:ext>
            </c:extLst>
          </c:dPt>
          <c:dPt>
            <c:idx val="62"/>
            <c:marker>
              <c:symbol val="x"/>
              <c:size val="10"/>
            </c:marker>
            <c:bubble3D val="0"/>
            <c:spPr>
              <a:ln>
                <a:solidFill>
                  <a:schemeClr val="accent4"/>
                </a:solidFill>
                <a:prstDash val="solid"/>
              </a:ln>
            </c:spPr>
            <c:extLst>
              <c:ext xmlns:c16="http://schemas.microsoft.com/office/drawing/2014/chart" uri="{C3380CC4-5D6E-409C-BE32-E72D297353CC}">
                <c16:uniqueId val="{0000001F-80D4-4F74-95A5-71A04E1A4DB9}"/>
              </c:ext>
            </c:extLst>
          </c:dPt>
          <c:dPt>
            <c:idx val="63"/>
            <c:bubble3D val="0"/>
            <c:spPr>
              <a:ln>
                <a:solidFill>
                  <a:schemeClr val="accent4"/>
                </a:solidFill>
                <a:prstDash val="sysDash"/>
              </a:ln>
            </c:spPr>
            <c:extLst>
              <c:ext xmlns:c16="http://schemas.microsoft.com/office/drawing/2014/chart" uri="{C3380CC4-5D6E-409C-BE32-E72D297353CC}">
                <c16:uniqueId val="{0000001E-80D4-4F74-95A5-71A04E1A4DB9}"/>
              </c:ext>
            </c:extLst>
          </c:dPt>
          <c:dPt>
            <c:idx val="64"/>
            <c:bubble3D val="0"/>
            <c:spPr>
              <a:ln>
                <a:solidFill>
                  <a:schemeClr val="accent4"/>
                </a:solidFill>
                <a:prstDash val="sysDash"/>
              </a:ln>
            </c:spPr>
            <c:extLst>
              <c:ext xmlns:c16="http://schemas.microsoft.com/office/drawing/2014/chart" uri="{C3380CC4-5D6E-409C-BE32-E72D297353CC}">
                <c16:uniqueId val="{00000020-80D4-4F74-95A5-71A04E1A4DB9}"/>
              </c:ext>
            </c:extLst>
          </c:dPt>
          <c:dPt>
            <c:idx val="65"/>
            <c:bubble3D val="0"/>
            <c:spPr>
              <a:ln>
                <a:solidFill>
                  <a:schemeClr val="accent4"/>
                </a:solidFill>
                <a:prstDash val="sysDash"/>
              </a:ln>
            </c:spPr>
            <c:extLst>
              <c:ext xmlns:c16="http://schemas.microsoft.com/office/drawing/2014/chart" uri="{C3380CC4-5D6E-409C-BE32-E72D297353CC}">
                <c16:uniqueId val="{00000029-5A1A-4866-8519-62B653806A47}"/>
              </c:ext>
            </c:extLst>
          </c:dPt>
          <c:dPt>
            <c:idx val="66"/>
            <c:bubble3D val="0"/>
            <c:spPr>
              <a:ln>
                <a:solidFill>
                  <a:schemeClr val="accent4"/>
                </a:solidFill>
                <a:prstDash val="sysDash"/>
              </a:ln>
            </c:spPr>
            <c:extLst>
              <c:ext xmlns:c16="http://schemas.microsoft.com/office/drawing/2014/chart" uri="{C3380CC4-5D6E-409C-BE32-E72D297353CC}">
                <c16:uniqueId val="{0000002A-5A1A-4866-8519-62B653806A47}"/>
              </c:ext>
            </c:extLst>
          </c:dPt>
          <c:dPt>
            <c:idx val="67"/>
            <c:bubble3D val="0"/>
            <c:spPr>
              <a:ln>
                <a:solidFill>
                  <a:schemeClr val="accent4"/>
                </a:solidFill>
                <a:prstDash val="sysDash"/>
              </a:ln>
            </c:spPr>
            <c:extLst>
              <c:ext xmlns:c16="http://schemas.microsoft.com/office/drawing/2014/chart" uri="{C3380CC4-5D6E-409C-BE32-E72D297353CC}">
                <c16:uniqueId val="{0000002B-5A1A-4866-8519-62B653806A47}"/>
              </c:ext>
            </c:extLst>
          </c:dPt>
          <c:dLbls>
            <c:dLbl>
              <c:idx val="62"/>
              <c:layout>
                <c:manualLayout>
                  <c:x val="-1.7921141895650413E-2"/>
                  <c:y val="-4.10256410256410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1.1'!$H$28:$H$95</c:f>
              <c:numCache>
                <c:formatCode>#\ ##0.0</c:formatCode>
                <c:ptCount val="68"/>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578.45000000000005</c:v>
                </c:pt>
                <c:pt idx="62">
                  <c:v>572.16700000000003</c:v>
                </c:pt>
                <c:pt idx="63">
                  <c:v>563.13300000000004</c:v>
                </c:pt>
                <c:pt idx="64">
                  <c:v>552.37299999999993</c:v>
                </c:pt>
                <c:pt idx="65">
                  <c:v>540.346</c:v>
                </c:pt>
                <c:pt idx="66">
                  <c:v>527.40299999999991</c:v>
                </c:pt>
                <c:pt idx="67">
                  <c:v>516.42099999999994</c:v>
                </c:pt>
              </c:numCache>
            </c:numRef>
          </c:yVal>
          <c:smooth val="0"/>
          <c:extLs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7"/>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7297152"/>
        <c:crosses val="autoZero"/>
        <c:crossBetween val="midCat"/>
        <c:majorUnit val="10"/>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7262592"/>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chemeClr val="bg2"/>
              </a:solidFill>
            </a:ln>
          </c:spPr>
          <c:marker>
            <c:symbol val="none"/>
          </c:marker>
          <c:dPt>
            <c:idx val="30"/>
            <c:bubble3D val="0"/>
            <c:extLst>
              <c:ext xmlns:c16="http://schemas.microsoft.com/office/drawing/2014/chart" uri="{C3380CC4-5D6E-409C-BE32-E72D297353CC}">
                <c16:uniqueId val="{00000001-F68D-41A5-97F3-4317613221F0}"/>
              </c:ext>
            </c:extLst>
          </c:dPt>
          <c:dPt>
            <c:idx val="43"/>
            <c:bubble3D val="0"/>
            <c:extLst>
              <c:ext xmlns:c16="http://schemas.microsoft.com/office/drawing/2014/chart" uri="{C3380CC4-5D6E-409C-BE32-E72D297353CC}">
                <c16:uniqueId val="{00000002-F68D-41A5-97F3-4317613221F0}"/>
              </c:ext>
            </c:extLst>
          </c:dPt>
          <c:dLbls>
            <c:dLbl>
              <c:idx val="53"/>
              <c:layout>
                <c:manualLayout>
                  <c:x val="-5.6100981767180924E-3"/>
                  <c:y val="-1.188051467565155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133-4B71-A365-AC4A5BCFF149}"/>
                </c:ext>
              </c:extLst>
            </c:dLbl>
            <c:spPr>
              <a:noFill/>
              <a:ln>
                <a:noFill/>
              </a:ln>
              <a:effectLst/>
            </c:spPr>
            <c:txPr>
              <a:bodyPr/>
              <a:lstStyle/>
              <a:p>
                <a:pPr>
                  <a:defRPr b="1"/>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1.3'!$A$34:$A$87</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pt idx="52">
                  <c:v>2021</c:v>
                </c:pt>
                <c:pt idx="53">
                  <c:v>2022</c:v>
                </c:pt>
              </c:numCache>
            </c:numRef>
          </c:xVal>
          <c:yVal>
            <c:numRef>
              <c:f>'Figure 1.3'!$B$34:$B$87</c:f>
              <c:numCache>
                <c:formatCode>0.0</c:formatCode>
                <c:ptCount val="54"/>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11.067572430019828</c:v>
                </c:pt>
                <c:pt idx="50">
                  <c:v>10.437138897108062</c:v>
                </c:pt>
                <c:pt idx="51">
                  <c:v>9.0511131274080494</c:v>
                </c:pt>
                <c:pt idx="52">
                  <c:v>9.4312887298273527</c:v>
                </c:pt>
                <c:pt idx="53">
                  <c:v>9.5182656475260448</c:v>
                </c:pt>
              </c:numCache>
            </c:numRef>
          </c:yVal>
          <c:smooth val="0"/>
          <c:extLs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2"/>
          <c:min val="197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a:lstStyle/>
          <a:p>
            <a:pPr>
              <a:defRPr sz="900"/>
            </a:pPr>
            <a:endParaRPr lang="fr-FR"/>
          </a:p>
        </c:txPr>
        <c:crossAx val="12065779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9523</xdr:colOff>
      <xdr:row>1</xdr:row>
      <xdr:rowOff>57150</xdr:rowOff>
    </xdr:from>
    <xdr:to>
      <xdr:col>7</xdr:col>
      <xdr:colOff>504825</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1</xdr:row>
      <xdr:rowOff>190500</xdr:rowOff>
    </xdr:from>
    <xdr:to>
      <xdr:col>5</xdr:col>
      <xdr:colOff>638175</xdr:colOff>
      <xdr:row>18</xdr:row>
      <xdr:rowOff>28575</xdr:rowOff>
    </xdr:to>
    <xdr:cxnSp macro="">
      <xdr:nvCxnSpPr>
        <xdr:cNvPr id="3" name="Connecteur droit 2"/>
        <xdr:cNvCxnSpPr/>
      </xdr:nvCxnSpPr>
      <xdr:spPr bwMode="auto">
        <a:xfrm>
          <a:off x="4600575" y="457200"/>
          <a:ext cx="0"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304801</xdr:colOff>
      <xdr:row>1</xdr:row>
      <xdr:rowOff>190500</xdr:rowOff>
    </xdr:from>
    <xdr:to>
      <xdr:col>4</xdr:col>
      <xdr:colOff>314325</xdr:colOff>
      <xdr:row>18</xdr:row>
      <xdr:rowOff>28575</xdr:rowOff>
    </xdr:to>
    <xdr:cxnSp macro="">
      <xdr:nvCxnSpPr>
        <xdr:cNvPr id="4" name="Connecteur droit 3"/>
        <xdr:cNvCxnSpPr/>
      </xdr:nvCxnSpPr>
      <xdr:spPr bwMode="auto">
        <a:xfrm flipH="1">
          <a:off x="3505201" y="457200"/>
          <a:ext cx="9524"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180975</xdr:colOff>
      <xdr:row>3</xdr:row>
      <xdr:rowOff>152399</xdr:rowOff>
    </xdr:from>
    <xdr:to>
      <xdr:col>5</xdr:col>
      <xdr:colOff>561975</xdr:colOff>
      <xdr:row>5</xdr:row>
      <xdr:rowOff>85724</xdr:rowOff>
    </xdr:to>
    <xdr:sp macro="" textlink="">
      <xdr:nvSpPr>
        <xdr:cNvPr id="5" name="ZoneTexte 4"/>
        <xdr:cNvSpPr txBox="1"/>
      </xdr:nvSpPr>
      <xdr:spPr>
        <a:xfrm>
          <a:off x="2809875" y="838199"/>
          <a:ext cx="2362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Arial" panose="020B0604020202020204" pitchFamily="34" charset="0"/>
              <a:cs typeface="Arial" panose="020B0604020202020204" pitchFamily="34" charset="0"/>
            </a:rPr>
            <a:t>Élémentaire (y compris ULIS) public </a:t>
          </a:r>
          <a:endParaRPr lang="fr-FR" sz="100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0.40787</cdr:x>
      <cdr:y>0.49493</cdr:y>
    </cdr:from>
    <cdr:to>
      <cdr:x>0.68865</cdr:x>
      <cdr:y>0.58352</cdr:y>
    </cdr:to>
    <cdr:sp macro="" textlink="">
      <cdr:nvSpPr>
        <cdr:cNvPr id="2" name="ZoneTexte 1"/>
        <cdr:cNvSpPr txBox="1"/>
      </cdr:nvSpPr>
      <cdr:spPr>
        <a:xfrm xmlns:a="http://schemas.openxmlformats.org/drawingml/2006/main">
          <a:off x="2532980" y="1532125"/>
          <a:ext cx="1743729" cy="2742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0.41769</cdr:x>
      <cdr:y>0.71795</cdr:y>
    </cdr:from>
    <cdr:to>
      <cdr:x>0.74194</cdr:x>
      <cdr:y>0.80103</cdr:y>
    </cdr:to>
    <cdr:sp macro="" textlink="">
      <cdr:nvSpPr>
        <cdr:cNvPr id="3" name="ZoneTexte 4"/>
        <cdr:cNvSpPr txBox="1"/>
      </cdr:nvSpPr>
      <cdr:spPr>
        <a:xfrm xmlns:a="http://schemas.openxmlformats.org/drawingml/2006/main">
          <a:off x="2960002" y="2222504"/>
          <a:ext cx="2297799" cy="257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a:t>
          </a:r>
          <a:r>
            <a:rPr lang="fr-FR" sz="1000">
              <a:solidFill>
                <a:schemeClr val="dk1"/>
              </a:solidFill>
              <a:effectLst/>
              <a:latin typeface="Arial" panose="020B0604020202020204" pitchFamily="34" charset="0"/>
              <a:ea typeface="+mn-ea"/>
              <a:cs typeface="Arial" panose="020B0604020202020204" pitchFamily="34" charset="0"/>
            </a:rPr>
            <a:t>(y compris ULIS) </a:t>
          </a:r>
          <a:r>
            <a:rPr lang="fr-FR" sz="1000">
              <a:latin typeface="Arial" panose="020B0604020202020204" pitchFamily="34" charset="0"/>
              <a:cs typeface="Arial" panose="020B0604020202020204" pitchFamily="34" charset="0"/>
            </a:rPr>
            <a:t>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0.41615</cdr:x>
      <cdr:y>0.82564</cdr:y>
    </cdr:from>
    <cdr:to>
      <cdr:x>0.66922</cdr:x>
      <cdr:y>0.90872</cdr:y>
    </cdr:to>
    <cdr:sp macro="" textlink="">
      <cdr:nvSpPr>
        <cdr:cNvPr id="4" name="ZoneTexte 4"/>
        <cdr:cNvSpPr txBox="1"/>
      </cdr:nvSpPr>
      <cdr:spPr>
        <a:xfrm xmlns:a="http://schemas.openxmlformats.org/drawingml/2006/main">
          <a:off x="2584440" y="2555879"/>
          <a:ext cx="1571641" cy="257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xdr:col>
      <xdr:colOff>472874</xdr:colOff>
      <xdr:row>22</xdr:row>
      <xdr:rowOff>8283</xdr:rowOff>
    </xdr:to>
    <xdr:pic>
      <xdr:nvPicPr>
        <xdr:cNvPr id="4" name="Image 3"/>
        <xdr:cNvPicPr>
          <a:picLocks noChangeAspect="1"/>
        </xdr:cNvPicPr>
      </xdr:nvPicPr>
      <xdr:blipFill rotWithShape="1">
        <a:blip xmlns:r="http://schemas.openxmlformats.org/officeDocument/2006/relationships" r:embed="rId1"/>
        <a:srcRect b="8189"/>
        <a:stretch/>
      </xdr:blipFill>
      <xdr:spPr>
        <a:xfrm>
          <a:off x="0" y="265044"/>
          <a:ext cx="3819048" cy="3453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61912</xdr:rowOff>
    </xdr:from>
    <xdr:to>
      <xdr:col>7</xdr:col>
      <xdr:colOff>161925</xdr:colOff>
      <xdr:row>25</xdr:row>
      <xdr:rowOff>95250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533400</xdr:colOff>
      <xdr:row>2</xdr:row>
      <xdr:rowOff>19050</xdr:rowOff>
    </xdr:from>
    <xdr:to>
      <xdr:col>4</xdr:col>
      <xdr:colOff>533400</xdr:colOff>
      <xdr:row>23</xdr:row>
      <xdr:rowOff>114301</xdr:rowOff>
    </xdr:to>
    <xdr:cxnSp macro="">
      <xdr:nvCxnSpPr>
        <xdr:cNvPr id="6" name="Connecteur droit 5"/>
        <xdr:cNvCxnSpPr/>
      </xdr:nvCxnSpPr>
      <xdr:spPr bwMode="auto">
        <a:xfrm flipV="1">
          <a:off x="3800475" y="447675"/>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6</xdr:col>
      <xdr:colOff>123825</xdr:colOff>
      <xdr:row>2</xdr:row>
      <xdr:rowOff>38100</xdr:rowOff>
    </xdr:from>
    <xdr:to>
      <xdr:col>6</xdr:col>
      <xdr:colOff>123825</xdr:colOff>
      <xdr:row>23</xdr:row>
      <xdr:rowOff>133351</xdr:rowOff>
    </xdr:to>
    <xdr:cxnSp macro="">
      <xdr:nvCxnSpPr>
        <xdr:cNvPr id="7" name="Connecteur droit 6"/>
        <xdr:cNvCxnSpPr/>
      </xdr:nvCxnSpPr>
      <xdr:spPr bwMode="auto">
        <a:xfrm flipV="1">
          <a:off x="5353050" y="466725"/>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xdr:row>
      <xdr:rowOff>47625</xdr:rowOff>
    </xdr:from>
    <xdr:to>
      <xdr:col>5</xdr:col>
      <xdr:colOff>199480</xdr:colOff>
      <xdr:row>23</xdr:row>
      <xdr:rowOff>114300</xdr:rowOff>
    </xdr:to>
    <xdr:pic>
      <xdr:nvPicPr>
        <xdr:cNvPr id="3" name="Image 2"/>
        <xdr:cNvPicPr>
          <a:picLocks noChangeAspect="1"/>
        </xdr:cNvPicPr>
      </xdr:nvPicPr>
      <xdr:blipFill rotWithShape="1">
        <a:blip xmlns:r="http://schemas.openxmlformats.org/officeDocument/2006/relationships" r:embed="rId1"/>
        <a:srcRect b="5544"/>
        <a:stretch/>
      </xdr:blipFill>
      <xdr:spPr>
        <a:xfrm>
          <a:off x="19050" y="314325"/>
          <a:ext cx="4361905" cy="4371975"/>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cols>
    <col min="1" max="1" width="115.7109375" style="56" customWidth="1"/>
    <col min="2" max="5" width="11.42578125" style="56"/>
    <col min="6" max="6" width="21.5703125" style="56" customWidth="1"/>
    <col min="7" max="256" width="11.42578125" style="56"/>
    <col min="257" max="257" width="17" style="56" customWidth="1"/>
    <col min="258" max="261" width="11.42578125" style="56"/>
    <col min="262" max="262" width="21.5703125" style="56" customWidth="1"/>
    <col min="263" max="512" width="11.42578125" style="56"/>
    <col min="513" max="513" width="17" style="56" customWidth="1"/>
    <col min="514" max="517" width="11.42578125" style="56"/>
    <col min="518" max="518" width="21.5703125" style="56" customWidth="1"/>
    <col min="519" max="768" width="11.42578125" style="56"/>
    <col min="769" max="769" width="17" style="56" customWidth="1"/>
    <col min="770" max="773" width="11.42578125" style="56"/>
    <col min="774" max="774" width="21.5703125" style="56" customWidth="1"/>
    <col min="775" max="1024" width="11.42578125" style="56"/>
    <col min="1025" max="1025" width="17" style="56" customWidth="1"/>
    <col min="1026" max="1029" width="11.42578125" style="56"/>
    <col min="1030" max="1030" width="21.5703125" style="56" customWidth="1"/>
    <col min="1031" max="1280" width="11.42578125" style="56"/>
    <col min="1281" max="1281" width="17" style="56" customWidth="1"/>
    <col min="1282" max="1285" width="11.42578125" style="56"/>
    <col min="1286" max="1286" width="21.5703125" style="56" customWidth="1"/>
    <col min="1287" max="1536" width="11.42578125" style="56"/>
    <col min="1537" max="1537" width="17" style="56" customWidth="1"/>
    <col min="1538" max="1541" width="11.42578125" style="56"/>
    <col min="1542" max="1542" width="21.5703125" style="56" customWidth="1"/>
    <col min="1543" max="1792" width="11.42578125" style="56"/>
    <col min="1793" max="1793" width="17" style="56" customWidth="1"/>
    <col min="1794" max="1797" width="11.42578125" style="56"/>
    <col min="1798" max="1798" width="21.5703125" style="56" customWidth="1"/>
    <col min="1799" max="2048" width="11.42578125" style="56"/>
    <col min="2049" max="2049" width="17" style="56" customWidth="1"/>
    <col min="2050" max="2053" width="11.42578125" style="56"/>
    <col min="2054" max="2054" width="21.5703125" style="56" customWidth="1"/>
    <col min="2055" max="2304" width="11.42578125" style="56"/>
    <col min="2305" max="2305" width="17" style="56" customWidth="1"/>
    <col min="2306" max="2309" width="11.42578125" style="56"/>
    <col min="2310" max="2310" width="21.5703125" style="56" customWidth="1"/>
    <col min="2311" max="2560" width="11.42578125" style="56"/>
    <col min="2561" max="2561" width="17" style="56" customWidth="1"/>
    <col min="2562" max="2565" width="11.42578125" style="56"/>
    <col min="2566" max="2566" width="21.5703125" style="56" customWidth="1"/>
    <col min="2567" max="2816" width="11.42578125" style="56"/>
    <col min="2817" max="2817" width="17" style="56" customWidth="1"/>
    <col min="2818" max="2821" width="11.42578125" style="56"/>
    <col min="2822" max="2822" width="21.5703125" style="56" customWidth="1"/>
    <col min="2823" max="3072" width="11.42578125" style="56"/>
    <col min="3073" max="3073" width="17" style="56" customWidth="1"/>
    <col min="3074" max="3077" width="11.42578125" style="56"/>
    <col min="3078" max="3078" width="21.5703125" style="56" customWidth="1"/>
    <col min="3079" max="3328" width="11.42578125" style="56"/>
    <col min="3329" max="3329" width="17" style="56" customWidth="1"/>
    <col min="3330" max="3333" width="11.42578125" style="56"/>
    <col min="3334" max="3334" width="21.5703125" style="56" customWidth="1"/>
    <col min="3335" max="3584" width="11.42578125" style="56"/>
    <col min="3585" max="3585" width="17" style="56" customWidth="1"/>
    <col min="3586" max="3589" width="11.42578125" style="56"/>
    <col min="3590" max="3590" width="21.5703125" style="56" customWidth="1"/>
    <col min="3591" max="3840" width="11.42578125" style="56"/>
    <col min="3841" max="3841" width="17" style="56" customWidth="1"/>
    <col min="3842" max="3845" width="11.42578125" style="56"/>
    <col min="3846" max="3846" width="21.5703125" style="56" customWidth="1"/>
    <col min="3847" max="4096" width="11.42578125" style="56"/>
    <col min="4097" max="4097" width="17" style="56" customWidth="1"/>
    <col min="4098" max="4101" width="11.42578125" style="56"/>
    <col min="4102" max="4102" width="21.5703125" style="56" customWidth="1"/>
    <col min="4103" max="4352" width="11.42578125" style="56"/>
    <col min="4353" max="4353" width="17" style="56" customWidth="1"/>
    <col min="4354" max="4357" width="11.42578125" style="56"/>
    <col min="4358" max="4358" width="21.5703125" style="56" customWidth="1"/>
    <col min="4359" max="4608" width="11.42578125" style="56"/>
    <col min="4609" max="4609" width="17" style="56" customWidth="1"/>
    <col min="4610" max="4613" width="11.42578125" style="56"/>
    <col min="4614" max="4614" width="21.5703125" style="56" customWidth="1"/>
    <col min="4615" max="4864" width="11.42578125" style="56"/>
    <col min="4865" max="4865" width="17" style="56" customWidth="1"/>
    <col min="4866" max="4869" width="11.42578125" style="56"/>
    <col min="4870" max="4870" width="21.5703125" style="56" customWidth="1"/>
    <col min="4871" max="5120" width="11.42578125" style="56"/>
    <col min="5121" max="5121" width="17" style="56" customWidth="1"/>
    <col min="5122" max="5125" width="11.42578125" style="56"/>
    <col min="5126" max="5126" width="21.5703125" style="56" customWidth="1"/>
    <col min="5127" max="5376" width="11.42578125" style="56"/>
    <col min="5377" max="5377" width="17" style="56" customWidth="1"/>
    <col min="5378" max="5381" width="11.42578125" style="56"/>
    <col min="5382" max="5382" width="21.5703125" style="56" customWidth="1"/>
    <col min="5383" max="5632" width="11.42578125" style="56"/>
    <col min="5633" max="5633" width="17" style="56" customWidth="1"/>
    <col min="5634" max="5637" width="11.42578125" style="56"/>
    <col min="5638" max="5638" width="21.5703125" style="56" customWidth="1"/>
    <col min="5639" max="5888" width="11.42578125" style="56"/>
    <col min="5889" max="5889" width="17" style="56" customWidth="1"/>
    <col min="5890" max="5893" width="11.42578125" style="56"/>
    <col min="5894" max="5894" width="21.5703125" style="56" customWidth="1"/>
    <col min="5895" max="6144" width="11.42578125" style="56"/>
    <col min="6145" max="6145" width="17" style="56" customWidth="1"/>
    <col min="6146" max="6149" width="11.42578125" style="56"/>
    <col min="6150" max="6150" width="21.5703125" style="56" customWidth="1"/>
    <col min="6151" max="6400" width="11.42578125" style="56"/>
    <col min="6401" max="6401" width="17" style="56" customWidth="1"/>
    <col min="6402" max="6405" width="11.42578125" style="56"/>
    <col min="6406" max="6406" width="21.5703125" style="56" customWidth="1"/>
    <col min="6407" max="6656" width="11.42578125" style="56"/>
    <col min="6657" max="6657" width="17" style="56" customWidth="1"/>
    <col min="6658" max="6661" width="11.42578125" style="56"/>
    <col min="6662" max="6662" width="21.5703125" style="56" customWidth="1"/>
    <col min="6663" max="6912" width="11.42578125" style="56"/>
    <col min="6913" max="6913" width="17" style="56" customWidth="1"/>
    <col min="6914" max="6917" width="11.42578125" style="56"/>
    <col min="6918" max="6918" width="21.5703125" style="56" customWidth="1"/>
    <col min="6919" max="7168" width="11.42578125" style="56"/>
    <col min="7169" max="7169" width="17" style="56" customWidth="1"/>
    <col min="7170" max="7173" width="11.42578125" style="56"/>
    <col min="7174" max="7174" width="21.5703125" style="56" customWidth="1"/>
    <col min="7175" max="7424" width="11.42578125" style="56"/>
    <col min="7425" max="7425" width="17" style="56" customWidth="1"/>
    <col min="7426" max="7429" width="11.42578125" style="56"/>
    <col min="7430" max="7430" width="21.5703125" style="56" customWidth="1"/>
    <col min="7431" max="7680" width="11.42578125" style="56"/>
    <col min="7681" max="7681" width="17" style="56" customWidth="1"/>
    <col min="7682" max="7685" width="11.42578125" style="56"/>
    <col min="7686" max="7686" width="21.5703125" style="56" customWidth="1"/>
    <col min="7687" max="7936" width="11.42578125" style="56"/>
    <col min="7937" max="7937" width="17" style="56" customWidth="1"/>
    <col min="7938" max="7941" width="11.42578125" style="56"/>
    <col min="7942" max="7942" width="21.5703125" style="56" customWidth="1"/>
    <col min="7943" max="8192" width="11.42578125" style="56"/>
    <col min="8193" max="8193" width="17" style="56" customWidth="1"/>
    <col min="8194" max="8197" width="11.42578125" style="56"/>
    <col min="8198" max="8198" width="21.5703125" style="56" customWidth="1"/>
    <col min="8199" max="8448" width="11.42578125" style="56"/>
    <col min="8449" max="8449" width="17" style="56" customWidth="1"/>
    <col min="8450" max="8453" width="11.42578125" style="56"/>
    <col min="8454" max="8454" width="21.5703125" style="56" customWidth="1"/>
    <col min="8455" max="8704" width="11.42578125" style="56"/>
    <col min="8705" max="8705" width="17" style="56" customWidth="1"/>
    <col min="8706" max="8709" width="11.42578125" style="56"/>
    <col min="8710" max="8710" width="21.5703125" style="56" customWidth="1"/>
    <col min="8711" max="8960" width="11.42578125" style="56"/>
    <col min="8961" max="8961" width="17" style="56" customWidth="1"/>
    <col min="8962" max="8965" width="11.42578125" style="56"/>
    <col min="8966" max="8966" width="21.5703125" style="56" customWidth="1"/>
    <col min="8967" max="9216" width="11.42578125" style="56"/>
    <col min="9217" max="9217" width="17" style="56" customWidth="1"/>
    <col min="9218" max="9221" width="11.42578125" style="56"/>
    <col min="9222" max="9222" width="21.5703125" style="56" customWidth="1"/>
    <col min="9223" max="9472" width="11.42578125" style="56"/>
    <col min="9473" max="9473" width="17" style="56" customWidth="1"/>
    <col min="9474" max="9477" width="11.42578125" style="56"/>
    <col min="9478" max="9478" width="21.5703125" style="56" customWidth="1"/>
    <col min="9479" max="9728" width="11.42578125" style="56"/>
    <col min="9729" max="9729" width="17" style="56" customWidth="1"/>
    <col min="9730" max="9733" width="11.42578125" style="56"/>
    <col min="9734" max="9734" width="21.5703125" style="56" customWidth="1"/>
    <col min="9735" max="9984" width="11.42578125" style="56"/>
    <col min="9985" max="9985" width="17" style="56" customWidth="1"/>
    <col min="9986" max="9989" width="11.42578125" style="56"/>
    <col min="9990" max="9990" width="21.5703125" style="56" customWidth="1"/>
    <col min="9991" max="10240" width="11.42578125" style="56"/>
    <col min="10241" max="10241" width="17" style="56" customWidth="1"/>
    <col min="10242" max="10245" width="11.42578125" style="56"/>
    <col min="10246" max="10246" width="21.5703125" style="56" customWidth="1"/>
    <col min="10247" max="10496" width="11.42578125" style="56"/>
    <col min="10497" max="10497" width="17" style="56" customWidth="1"/>
    <col min="10498" max="10501" width="11.42578125" style="56"/>
    <col min="10502" max="10502" width="21.5703125" style="56" customWidth="1"/>
    <col min="10503" max="10752" width="11.42578125" style="56"/>
    <col min="10753" max="10753" width="17" style="56" customWidth="1"/>
    <col min="10754" max="10757" width="11.42578125" style="56"/>
    <col min="10758" max="10758" width="21.5703125" style="56" customWidth="1"/>
    <col min="10759" max="11008" width="11.42578125" style="56"/>
    <col min="11009" max="11009" width="17" style="56" customWidth="1"/>
    <col min="11010" max="11013" width="11.42578125" style="56"/>
    <col min="11014" max="11014" width="21.5703125" style="56" customWidth="1"/>
    <col min="11015" max="11264" width="11.42578125" style="56"/>
    <col min="11265" max="11265" width="17" style="56" customWidth="1"/>
    <col min="11266" max="11269" width="11.42578125" style="56"/>
    <col min="11270" max="11270" width="21.5703125" style="56" customWidth="1"/>
    <col min="11271" max="11520" width="11.42578125" style="56"/>
    <col min="11521" max="11521" width="17" style="56" customWidth="1"/>
    <col min="11522" max="11525" width="11.42578125" style="56"/>
    <col min="11526" max="11526" width="21.5703125" style="56" customWidth="1"/>
    <col min="11527" max="11776" width="11.42578125" style="56"/>
    <col min="11777" max="11777" width="17" style="56" customWidth="1"/>
    <col min="11778" max="11781" width="11.42578125" style="56"/>
    <col min="11782" max="11782" width="21.5703125" style="56" customWidth="1"/>
    <col min="11783" max="12032" width="11.42578125" style="56"/>
    <col min="12033" max="12033" width="17" style="56" customWidth="1"/>
    <col min="12034" max="12037" width="11.42578125" style="56"/>
    <col min="12038" max="12038" width="21.5703125" style="56" customWidth="1"/>
    <col min="12039" max="12288" width="11.42578125" style="56"/>
    <col min="12289" max="12289" width="17" style="56" customWidth="1"/>
    <col min="12290" max="12293" width="11.42578125" style="56"/>
    <col min="12294" max="12294" width="21.5703125" style="56" customWidth="1"/>
    <col min="12295" max="12544" width="11.42578125" style="56"/>
    <col min="12545" max="12545" width="17" style="56" customWidth="1"/>
    <col min="12546" max="12549" width="11.42578125" style="56"/>
    <col min="12550" max="12550" width="21.5703125" style="56" customWidth="1"/>
    <col min="12551" max="12800" width="11.42578125" style="56"/>
    <col min="12801" max="12801" width="17" style="56" customWidth="1"/>
    <col min="12802" max="12805" width="11.42578125" style="56"/>
    <col min="12806" max="12806" width="21.5703125" style="56" customWidth="1"/>
    <col min="12807" max="13056" width="11.42578125" style="56"/>
    <col min="13057" max="13057" width="17" style="56" customWidth="1"/>
    <col min="13058" max="13061" width="11.42578125" style="56"/>
    <col min="13062" max="13062" width="21.5703125" style="56" customWidth="1"/>
    <col min="13063" max="13312" width="11.42578125" style="56"/>
    <col min="13313" max="13313" width="17" style="56" customWidth="1"/>
    <col min="13314" max="13317" width="11.42578125" style="56"/>
    <col min="13318" max="13318" width="21.5703125" style="56" customWidth="1"/>
    <col min="13319" max="13568" width="11.42578125" style="56"/>
    <col min="13569" max="13569" width="17" style="56" customWidth="1"/>
    <col min="13570" max="13573" width="11.42578125" style="56"/>
    <col min="13574" max="13574" width="21.5703125" style="56" customWidth="1"/>
    <col min="13575" max="13824" width="11.42578125" style="56"/>
    <col min="13825" max="13825" width="17" style="56" customWidth="1"/>
    <col min="13826" max="13829" width="11.42578125" style="56"/>
    <col min="13830" max="13830" width="21.5703125" style="56" customWidth="1"/>
    <col min="13831" max="14080" width="11.42578125" style="56"/>
    <col min="14081" max="14081" width="17" style="56" customWidth="1"/>
    <col min="14082" max="14085" width="11.42578125" style="56"/>
    <col min="14086" max="14086" width="21.5703125" style="56" customWidth="1"/>
    <col min="14087" max="14336" width="11.42578125" style="56"/>
    <col min="14337" max="14337" width="17" style="56" customWidth="1"/>
    <col min="14338" max="14341" width="11.42578125" style="56"/>
    <col min="14342" max="14342" width="21.5703125" style="56" customWidth="1"/>
    <col min="14343" max="14592" width="11.42578125" style="56"/>
    <col min="14593" max="14593" width="17" style="56" customWidth="1"/>
    <col min="14594" max="14597" width="11.42578125" style="56"/>
    <col min="14598" max="14598" width="21.5703125" style="56" customWidth="1"/>
    <col min="14599" max="14848" width="11.42578125" style="56"/>
    <col min="14849" max="14849" width="17" style="56" customWidth="1"/>
    <col min="14850" max="14853" width="11.42578125" style="56"/>
    <col min="14854" max="14854" width="21.5703125" style="56" customWidth="1"/>
    <col min="14855" max="15104" width="11.42578125" style="56"/>
    <col min="15105" max="15105" width="17" style="56" customWidth="1"/>
    <col min="15106" max="15109" width="11.42578125" style="56"/>
    <col min="15110" max="15110" width="21.5703125" style="56" customWidth="1"/>
    <col min="15111" max="15360" width="11.42578125" style="56"/>
    <col min="15361" max="15361" width="17" style="56" customWidth="1"/>
    <col min="15362" max="15365" width="11.42578125" style="56"/>
    <col min="15366" max="15366" width="21.5703125" style="56" customWidth="1"/>
    <col min="15367" max="15616" width="11.42578125" style="56"/>
    <col min="15617" max="15617" width="17" style="56" customWidth="1"/>
    <col min="15618" max="15621" width="11.42578125" style="56"/>
    <col min="15622" max="15622" width="21.5703125" style="56" customWidth="1"/>
    <col min="15623" max="15872" width="11.42578125" style="56"/>
    <col min="15873" max="15873" width="17" style="56" customWidth="1"/>
    <col min="15874" max="15877" width="11.42578125" style="56"/>
    <col min="15878" max="15878" width="21.5703125" style="56" customWidth="1"/>
    <col min="15879" max="16128" width="11.42578125" style="56"/>
    <col min="16129" max="16129" width="17" style="56" customWidth="1"/>
    <col min="16130" max="16133" width="11.42578125" style="56"/>
    <col min="16134" max="16134" width="21.5703125" style="56" customWidth="1"/>
    <col min="16135" max="16384" width="11.42578125" style="56"/>
  </cols>
  <sheetData>
    <row r="1" spans="1:7">
      <c r="A1" s="55" t="s">
        <v>69</v>
      </c>
      <c r="B1" s="161"/>
      <c r="C1" s="161"/>
      <c r="D1" s="161"/>
      <c r="E1" s="161"/>
      <c r="F1" s="161"/>
    </row>
    <row r="2" spans="1:7" s="60" customFormat="1" ht="26.25">
      <c r="A2" s="59" t="s">
        <v>67</v>
      </c>
      <c r="B2" s="58"/>
      <c r="C2" s="58"/>
      <c r="D2" s="58"/>
      <c r="E2" s="58"/>
      <c r="F2" s="58"/>
    </row>
    <row r="3" spans="1:7" ht="18" customHeight="1">
      <c r="A3" s="61" t="s">
        <v>184</v>
      </c>
      <c r="B3" s="58"/>
      <c r="C3" s="58"/>
      <c r="D3" s="58"/>
      <c r="E3" s="58"/>
      <c r="F3" s="58"/>
    </row>
    <row r="4" spans="1:7" ht="180" customHeight="1">
      <c r="A4" s="62" t="s">
        <v>68</v>
      </c>
      <c r="B4" s="58"/>
      <c r="C4" s="58"/>
      <c r="D4" s="58"/>
      <c r="E4" s="58"/>
      <c r="F4" s="58"/>
    </row>
    <row r="5" spans="1:7" ht="18.75" customHeight="1">
      <c r="A5" s="99" t="s">
        <v>182</v>
      </c>
      <c r="B5" s="58"/>
      <c r="C5" s="58"/>
      <c r="D5" s="58"/>
      <c r="E5" s="58"/>
      <c r="F5" s="58"/>
    </row>
    <row r="6" spans="1:7">
      <c r="A6" s="57"/>
      <c r="B6" s="58"/>
      <c r="C6" s="58"/>
      <c r="D6" s="58"/>
      <c r="E6" s="58"/>
      <c r="F6" s="58"/>
    </row>
    <row r="7" spans="1:7" ht="15.75">
      <c r="A7" s="63" t="s">
        <v>36</v>
      </c>
      <c r="B7" s="58"/>
      <c r="C7" s="58"/>
      <c r="D7" s="58"/>
      <c r="E7" s="58"/>
      <c r="F7" s="58"/>
    </row>
    <row r="8" spans="1:7">
      <c r="A8" s="57"/>
      <c r="B8" s="58"/>
      <c r="C8" s="58"/>
      <c r="D8" s="58"/>
      <c r="E8" s="58"/>
      <c r="F8" s="58"/>
    </row>
    <row r="9" spans="1:7">
      <c r="A9" s="64" t="s">
        <v>35</v>
      </c>
      <c r="B9" s="58"/>
      <c r="C9" s="58"/>
      <c r="D9" s="58"/>
      <c r="E9" s="58"/>
      <c r="F9" s="58"/>
    </row>
    <row r="10" spans="1:7" s="65" customFormat="1" ht="17.25" customHeight="1">
      <c r="A10" s="69" t="s">
        <v>46</v>
      </c>
    </row>
    <row r="11" spans="1:7" s="65" customFormat="1" ht="17.25" customHeight="1">
      <c r="A11" s="69" t="s">
        <v>71</v>
      </c>
    </row>
    <row r="12" spans="1:7" s="65" customFormat="1" ht="17.25" customHeight="1">
      <c r="A12" s="70" t="s">
        <v>47</v>
      </c>
    </row>
    <row r="13" spans="1:7" s="65" customFormat="1" ht="17.25" customHeight="1">
      <c r="A13" s="70" t="s">
        <v>70</v>
      </c>
    </row>
    <row r="14" spans="1:7">
      <c r="A14" s="66" t="s">
        <v>49</v>
      </c>
      <c r="C14" s="67"/>
      <c r="D14" s="67"/>
      <c r="E14" s="67"/>
      <c r="F14" s="67"/>
      <c r="G14" s="67"/>
    </row>
    <row r="15" spans="1:7" ht="18.75" customHeight="1">
      <c r="A15" s="68" t="s">
        <v>183</v>
      </c>
      <c r="C15" s="67"/>
      <c r="D15" s="67"/>
      <c r="E15" s="67"/>
      <c r="F15" s="67"/>
      <c r="G15" s="67"/>
    </row>
    <row r="16" spans="1:7">
      <c r="A16" s="100"/>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0"/>
  <sheetViews>
    <sheetView showGridLines="0" zoomScaleNormal="100" workbookViewId="0">
      <selection activeCell="A24" sqref="A24"/>
    </sheetView>
  </sheetViews>
  <sheetFormatPr baseColWidth="10" defaultColWidth="11.42578125" defaultRowHeight="12.75"/>
  <cols>
    <col min="1" max="1" width="9.7109375" style="2" customWidth="1"/>
    <col min="2" max="15" width="14.85546875" style="2" customWidth="1"/>
    <col min="16" max="16" width="14.85546875" customWidth="1"/>
    <col min="17" max="16384" width="11.42578125" style="86"/>
  </cols>
  <sheetData>
    <row r="1" spans="1:13" ht="21" customHeight="1">
      <c r="A1" s="54" t="s">
        <v>34</v>
      </c>
      <c r="B1" s="14"/>
      <c r="C1" s="14"/>
      <c r="D1" s="14"/>
      <c r="E1" s="14"/>
      <c r="F1" s="14"/>
      <c r="G1" s="14"/>
      <c r="H1" s="14"/>
      <c r="I1" s="14"/>
      <c r="J1" s="14"/>
      <c r="K1" s="14"/>
      <c r="L1" s="14"/>
      <c r="M1" s="9"/>
    </row>
    <row r="2" spans="1:13" ht="20.25" customHeight="1">
      <c r="A2" s="1"/>
    </row>
    <row r="3" spans="1:13">
      <c r="A3" s="15"/>
      <c r="B3" s="16"/>
      <c r="C3" s="16"/>
      <c r="D3" s="16"/>
      <c r="E3" s="16"/>
      <c r="F3" s="16"/>
      <c r="G3" s="17"/>
    </row>
    <row r="4" spans="1:13">
      <c r="A4" s="18"/>
      <c r="B4" s="19"/>
      <c r="C4" s="19"/>
      <c r="D4" s="19"/>
      <c r="E4" s="19"/>
      <c r="F4" s="19"/>
      <c r="G4" s="20"/>
    </row>
    <row r="5" spans="1:13">
      <c r="A5" s="18"/>
      <c r="B5" s="19"/>
      <c r="C5" s="19"/>
      <c r="D5" s="19"/>
      <c r="E5" s="19"/>
      <c r="F5" s="19"/>
      <c r="G5" s="20"/>
    </row>
    <row r="6" spans="1:13">
      <c r="A6" s="18"/>
      <c r="B6" s="19"/>
      <c r="C6" s="19"/>
      <c r="D6" s="19"/>
      <c r="E6" s="19"/>
      <c r="F6" s="19"/>
      <c r="G6" s="20"/>
    </row>
    <row r="7" spans="1:13">
      <c r="A7" s="18"/>
      <c r="B7" s="19"/>
      <c r="C7" s="19"/>
      <c r="D7" s="19"/>
      <c r="E7" s="19"/>
      <c r="F7" s="19"/>
      <c r="G7" s="20"/>
    </row>
    <row r="8" spans="1:13">
      <c r="A8" s="18"/>
      <c r="B8" s="19"/>
      <c r="C8" s="19"/>
      <c r="D8" s="19"/>
      <c r="E8" s="19"/>
      <c r="F8" s="19"/>
      <c r="G8" s="20"/>
    </row>
    <row r="9" spans="1:13">
      <c r="A9" s="18"/>
      <c r="B9" s="19"/>
      <c r="C9" s="19"/>
      <c r="D9" s="19"/>
      <c r="E9" s="19" t="s">
        <v>0</v>
      </c>
      <c r="F9" s="19"/>
      <c r="G9" s="20"/>
    </row>
    <row r="10" spans="1:13">
      <c r="A10" s="18"/>
      <c r="B10" s="19"/>
      <c r="C10" s="19"/>
      <c r="D10" s="19"/>
      <c r="E10" s="19"/>
      <c r="F10" s="19"/>
      <c r="G10" s="20"/>
    </row>
    <row r="11" spans="1:13">
      <c r="A11" s="18"/>
      <c r="B11" s="19"/>
      <c r="C11" s="19"/>
      <c r="E11" s="19"/>
      <c r="F11" s="19"/>
      <c r="G11" s="20"/>
    </row>
    <row r="12" spans="1:13">
      <c r="A12" s="18"/>
      <c r="B12" s="19"/>
      <c r="C12" s="19"/>
      <c r="D12" s="19"/>
      <c r="E12" s="19"/>
      <c r="F12" s="19"/>
      <c r="G12" s="20"/>
    </row>
    <row r="13" spans="1:13">
      <c r="A13" s="18"/>
      <c r="B13" s="19"/>
      <c r="C13" s="19"/>
      <c r="D13" s="19"/>
      <c r="E13" s="19"/>
      <c r="F13" s="19"/>
      <c r="G13" s="20"/>
    </row>
    <row r="14" spans="1:13">
      <c r="A14" s="18"/>
      <c r="B14" s="19"/>
      <c r="C14" s="19"/>
      <c r="D14" s="19"/>
      <c r="E14" s="19"/>
      <c r="F14" s="19"/>
      <c r="G14" s="20"/>
    </row>
    <row r="15" spans="1:13">
      <c r="A15" s="18"/>
      <c r="B15" s="19"/>
      <c r="C15" s="19"/>
      <c r="D15" s="19"/>
      <c r="F15" s="19"/>
      <c r="G15" s="20"/>
    </row>
    <row r="16" spans="1:13">
      <c r="A16" s="18"/>
      <c r="B16" s="19"/>
      <c r="C16" s="19"/>
      <c r="D16" s="19"/>
      <c r="E16" s="19"/>
      <c r="F16" s="19"/>
      <c r="G16" s="20"/>
    </row>
    <row r="17" spans="1:26">
      <c r="A17" s="18"/>
      <c r="B17" s="19"/>
      <c r="C17" s="19"/>
      <c r="D17" s="19"/>
      <c r="E17" s="19"/>
      <c r="F17" s="19"/>
      <c r="G17" s="20"/>
    </row>
    <row r="18" spans="1:26">
      <c r="A18" s="18"/>
      <c r="B18" s="19"/>
      <c r="C18" s="19"/>
      <c r="D18" s="19"/>
      <c r="E18" s="19"/>
      <c r="F18" s="19"/>
      <c r="G18" s="20"/>
    </row>
    <row r="19" spans="1:26">
      <c r="A19" s="21"/>
      <c r="B19" s="22"/>
      <c r="C19" s="22"/>
      <c r="D19" s="22"/>
      <c r="E19" s="22"/>
      <c r="F19" s="22"/>
      <c r="G19" s="23"/>
    </row>
    <row r="20" spans="1:26">
      <c r="A20" s="1"/>
    </row>
    <row r="21" spans="1:26" ht="15.75" customHeight="1">
      <c r="A21" s="1"/>
      <c r="H21" s="13" t="s">
        <v>188</v>
      </c>
      <c r="I21" s="13"/>
      <c r="J21" s="13"/>
      <c r="K21" s="13"/>
      <c r="L21" s="13"/>
    </row>
    <row r="22" spans="1:26" ht="15" customHeight="1">
      <c r="A22" s="167" t="s">
        <v>72</v>
      </c>
      <c r="B22" s="168"/>
      <c r="C22" s="168"/>
      <c r="D22" s="168"/>
      <c r="E22" s="168"/>
      <c r="F22" s="168"/>
      <c r="G22" s="168"/>
      <c r="H22" s="168"/>
      <c r="I22" s="168"/>
      <c r="J22" s="168"/>
      <c r="K22" s="168"/>
      <c r="L22" s="168"/>
      <c r="M22" s="168"/>
      <c r="P22" s="45"/>
    </row>
    <row r="23" spans="1:26">
      <c r="A23" s="43" t="s">
        <v>189</v>
      </c>
      <c r="P23" s="45"/>
    </row>
    <row r="24" spans="1:26" ht="16.5" customHeight="1">
      <c r="A24" s="44" t="s">
        <v>180</v>
      </c>
      <c r="P24" s="45"/>
    </row>
    <row r="25" spans="1:26">
      <c r="O25" s="86"/>
      <c r="P25" s="86"/>
    </row>
    <row r="26" spans="1:26">
      <c r="B26" s="172" t="s">
        <v>39</v>
      </c>
      <c r="C26" s="173"/>
      <c r="D26" s="173"/>
      <c r="E26" s="173"/>
      <c r="F26" s="174"/>
      <c r="G26" s="175" t="s">
        <v>40</v>
      </c>
      <c r="H26" s="173"/>
      <c r="I26" s="173"/>
      <c r="J26" s="173"/>
      <c r="K26" s="174"/>
      <c r="L26" s="175" t="s">
        <v>50</v>
      </c>
      <c r="M26" s="173"/>
      <c r="N26" s="173"/>
      <c r="O26" s="173"/>
      <c r="P26" s="176"/>
      <c r="Q26" s="90"/>
      <c r="R26" s="90"/>
      <c r="S26" s="90"/>
      <c r="T26" s="2"/>
    </row>
    <row r="27" spans="1:26" ht="38.25">
      <c r="A27" s="137" t="s">
        <v>1</v>
      </c>
      <c r="B27" s="138" t="s">
        <v>54</v>
      </c>
      <c r="C27" s="139" t="s">
        <v>60</v>
      </c>
      <c r="D27" s="139" t="s">
        <v>57</v>
      </c>
      <c r="E27" s="139" t="s">
        <v>61</v>
      </c>
      <c r="F27" s="138" t="s">
        <v>53</v>
      </c>
      <c r="G27" s="140" t="s">
        <v>56</v>
      </c>
      <c r="H27" s="139" t="s">
        <v>63</v>
      </c>
      <c r="I27" s="139" t="s">
        <v>58</v>
      </c>
      <c r="J27" s="139" t="s">
        <v>62</v>
      </c>
      <c r="K27" s="141" t="s">
        <v>52</v>
      </c>
      <c r="L27" s="142" t="s">
        <v>51</v>
      </c>
      <c r="M27" s="139" t="s">
        <v>65</v>
      </c>
      <c r="N27" s="139" t="s">
        <v>59</v>
      </c>
      <c r="O27" s="139" t="s">
        <v>64</v>
      </c>
      <c r="P27" s="139" t="s">
        <v>55</v>
      </c>
      <c r="Q27" s="91"/>
      <c r="R27" s="91"/>
      <c r="S27" s="91"/>
      <c r="T27" s="2"/>
    </row>
    <row r="28" spans="1:26" ht="12.75" customHeight="1">
      <c r="A28" s="5">
        <v>1960</v>
      </c>
      <c r="B28" s="33">
        <v>1177.9000000000001</v>
      </c>
      <c r="C28" s="34">
        <f>D28+E28</f>
        <v>4188.7265127873079</v>
      </c>
      <c r="D28" s="34">
        <v>4112.8</v>
      </c>
      <c r="E28" s="34">
        <v>75.92651278730763</v>
      </c>
      <c r="F28" s="103">
        <f t="shared" ref="F28:F59" si="0">B28+D28+E28</f>
        <v>5366.6265127873085</v>
      </c>
      <c r="G28" s="129">
        <v>196.2</v>
      </c>
      <c r="H28" s="34">
        <f>I28+J28</f>
        <v>807.87348721269234</v>
      </c>
      <c r="I28" s="34">
        <v>802.6</v>
      </c>
      <c r="J28" s="34">
        <v>5.2734872126923724</v>
      </c>
      <c r="K28" s="120">
        <f t="shared" ref="K28:K59" si="1">G28+I28+J28</f>
        <v>1004.0734872126923</v>
      </c>
      <c r="L28" s="114">
        <f t="shared" ref="L28:L59" si="2">B28+G28</f>
        <v>1374.1000000000001</v>
      </c>
      <c r="M28" s="34">
        <f>N28+O28</f>
        <v>4996.6000000000004</v>
      </c>
      <c r="N28" s="34">
        <f t="shared" ref="N28:N59" si="3">D28+I28</f>
        <v>4915.4000000000005</v>
      </c>
      <c r="O28" s="34">
        <f t="shared" ref="O28:O59" si="4">E28+J28</f>
        <v>81.2</v>
      </c>
      <c r="P28" s="34">
        <f t="shared" ref="P28:P59" si="5">F28+K28</f>
        <v>6370.7000000000007</v>
      </c>
      <c r="Q28" s="169" t="s">
        <v>41</v>
      </c>
      <c r="R28" s="110"/>
      <c r="S28" s="92"/>
      <c r="T28" s="85"/>
      <c r="Z28" s="87"/>
    </row>
    <row r="29" spans="1:26">
      <c r="A29" s="6">
        <v>1961</v>
      </c>
      <c r="B29" s="35">
        <v>1224.6600000000001</v>
      </c>
      <c r="C29" s="36">
        <f t="shared" ref="C29:C63" si="6">D29+E29</f>
        <v>4208.0405025893142</v>
      </c>
      <c r="D29" s="36">
        <v>4128.5</v>
      </c>
      <c r="E29" s="36">
        <v>79.540502589314315</v>
      </c>
      <c r="F29" s="104">
        <f t="shared" si="0"/>
        <v>5432.7005025893141</v>
      </c>
      <c r="G29" s="130">
        <v>183.3</v>
      </c>
      <c r="H29" s="36">
        <f t="shared" ref="H29:H63" si="7">I29+J29</f>
        <v>792.02449741068563</v>
      </c>
      <c r="I29" s="36">
        <v>786.5</v>
      </c>
      <c r="J29" s="36">
        <v>5.5244974106856821</v>
      </c>
      <c r="K29" s="121">
        <f t="shared" si="1"/>
        <v>975.32449741068558</v>
      </c>
      <c r="L29" s="115">
        <f t="shared" si="2"/>
        <v>1407.96</v>
      </c>
      <c r="M29" s="36">
        <f t="shared" ref="M29:M63" si="8">N29+O29</f>
        <v>5000.0649999999996</v>
      </c>
      <c r="N29" s="36">
        <f t="shared" si="3"/>
        <v>4915</v>
      </c>
      <c r="O29" s="36">
        <f t="shared" si="4"/>
        <v>85.064999999999998</v>
      </c>
      <c r="P29" s="36">
        <f t="shared" si="5"/>
        <v>6408.0249999999996</v>
      </c>
      <c r="Q29" s="170"/>
      <c r="R29" s="111"/>
      <c r="S29" s="92"/>
      <c r="T29" s="85"/>
      <c r="Z29" s="87"/>
    </row>
    <row r="30" spans="1:26">
      <c r="A30" s="6">
        <v>1962</v>
      </c>
      <c r="B30" s="35">
        <v>1309.5000000000002</v>
      </c>
      <c r="C30" s="36">
        <f t="shared" si="6"/>
        <v>4253.8547620396039</v>
      </c>
      <c r="D30" s="36">
        <v>4166.5</v>
      </c>
      <c r="E30" s="36">
        <v>87.354762039604097</v>
      </c>
      <c r="F30" s="104">
        <f t="shared" si="0"/>
        <v>5563.3547620396039</v>
      </c>
      <c r="G30" s="130">
        <v>199.4</v>
      </c>
      <c r="H30" s="36">
        <f t="shared" si="7"/>
        <v>774.36723796039587</v>
      </c>
      <c r="I30" s="36">
        <v>768.3</v>
      </c>
      <c r="J30" s="36">
        <v>6.0672379603958984</v>
      </c>
      <c r="K30" s="121">
        <f t="shared" si="1"/>
        <v>973.76723796039585</v>
      </c>
      <c r="L30" s="115">
        <f t="shared" si="2"/>
        <v>1508.9000000000003</v>
      </c>
      <c r="M30" s="36">
        <f t="shared" si="8"/>
        <v>5028.2219999999998</v>
      </c>
      <c r="N30" s="36">
        <f t="shared" si="3"/>
        <v>4934.8</v>
      </c>
      <c r="O30" s="36">
        <f t="shared" si="4"/>
        <v>93.421999999999997</v>
      </c>
      <c r="P30" s="36">
        <f t="shared" si="5"/>
        <v>6537.1219999999994</v>
      </c>
      <c r="Q30" s="170"/>
      <c r="R30" s="111"/>
      <c r="S30" s="92"/>
      <c r="T30" s="85"/>
      <c r="Z30" s="87"/>
    </row>
    <row r="31" spans="1:26">
      <c r="A31" s="6">
        <v>1963</v>
      </c>
      <c r="B31" s="35">
        <v>1358.5</v>
      </c>
      <c r="C31" s="36">
        <f t="shared" si="6"/>
        <v>4230.2943878995757</v>
      </c>
      <c r="D31" s="36">
        <v>4136.7</v>
      </c>
      <c r="E31" s="36">
        <v>93.594387899575821</v>
      </c>
      <c r="F31" s="104">
        <f t="shared" si="0"/>
        <v>5588.7943878995757</v>
      </c>
      <c r="G31" s="130">
        <v>206.70000000000002</v>
      </c>
      <c r="H31" s="36">
        <f t="shared" si="7"/>
        <v>754.70061210042422</v>
      </c>
      <c r="I31" s="36">
        <v>748.2</v>
      </c>
      <c r="J31" s="36">
        <v>6.5006121004241724</v>
      </c>
      <c r="K31" s="121">
        <f t="shared" si="1"/>
        <v>961.40061210042427</v>
      </c>
      <c r="L31" s="115">
        <f t="shared" si="2"/>
        <v>1565.2</v>
      </c>
      <c r="M31" s="36">
        <f t="shared" si="8"/>
        <v>4984.9949999999999</v>
      </c>
      <c r="N31" s="36">
        <f t="shared" si="3"/>
        <v>4884.8999999999996</v>
      </c>
      <c r="O31" s="36">
        <f t="shared" si="4"/>
        <v>100.095</v>
      </c>
      <c r="P31" s="36">
        <f t="shared" si="5"/>
        <v>6550.1949999999997</v>
      </c>
      <c r="Q31" s="170"/>
      <c r="R31" s="111"/>
      <c r="S31" s="92"/>
      <c r="T31" s="85"/>
      <c r="Z31" s="87"/>
    </row>
    <row r="32" spans="1:26">
      <c r="A32" s="6">
        <v>1964</v>
      </c>
      <c r="B32" s="35">
        <v>1435.7</v>
      </c>
      <c r="C32" s="36">
        <f t="shared" si="6"/>
        <v>4241.9357279299384</v>
      </c>
      <c r="D32" s="36">
        <v>4136.8999999999996</v>
      </c>
      <c r="E32" s="36">
        <v>105.03572792993909</v>
      </c>
      <c r="F32" s="104">
        <f t="shared" si="0"/>
        <v>5677.6357279299382</v>
      </c>
      <c r="G32" s="130">
        <v>221</v>
      </c>
      <c r="H32" s="36">
        <f t="shared" si="7"/>
        <v>744.29527207006095</v>
      </c>
      <c r="I32" s="36">
        <v>737</v>
      </c>
      <c r="J32" s="36">
        <v>7.2952720700609204</v>
      </c>
      <c r="K32" s="121">
        <f t="shared" si="1"/>
        <v>965.29527207006095</v>
      </c>
      <c r="L32" s="115">
        <f t="shared" si="2"/>
        <v>1656.7</v>
      </c>
      <c r="M32" s="36">
        <f t="shared" si="8"/>
        <v>4986.2309999999998</v>
      </c>
      <c r="N32" s="36">
        <f t="shared" si="3"/>
        <v>4873.8999999999996</v>
      </c>
      <c r="O32" s="36">
        <f t="shared" si="4"/>
        <v>112.331</v>
      </c>
      <c r="P32" s="36">
        <f t="shared" si="5"/>
        <v>6642.9309999999987</v>
      </c>
      <c r="Q32" s="170"/>
      <c r="R32" s="111"/>
      <c r="S32" s="92"/>
      <c r="T32" s="85"/>
      <c r="Z32" s="87"/>
    </row>
    <row r="33" spans="1:26">
      <c r="A33" s="6">
        <v>1965</v>
      </c>
      <c r="B33" s="35">
        <v>1507.3000000000002</v>
      </c>
      <c r="C33" s="36">
        <f t="shared" si="6"/>
        <v>4258.5458874305496</v>
      </c>
      <c r="D33" s="36">
        <v>4140.8999999999996</v>
      </c>
      <c r="E33" s="36">
        <v>117.64588743055029</v>
      </c>
      <c r="F33" s="104">
        <f t="shared" si="0"/>
        <v>5765.8458874305497</v>
      </c>
      <c r="G33" s="130">
        <v>235.89999999999998</v>
      </c>
      <c r="H33" s="36">
        <f t="shared" si="7"/>
        <v>734.4711125694497</v>
      </c>
      <c r="I33" s="36">
        <v>726.3</v>
      </c>
      <c r="J33" s="36">
        <v>8.1711125694497166</v>
      </c>
      <c r="K33" s="121">
        <f t="shared" si="1"/>
        <v>970.37111256944968</v>
      </c>
      <c r="L33" s="115">
        <f t="shared" si="2"/>
        <v>1743.2000000000003</v>
      </c>
      <c r="M33" s="36">
        <f t="shared" si="8"/>
        <v>4993.0169999999998</v>
      </c>
      <c r="N33" s="36">
        <f t="shared" si="3"/>
        <v>4867.2</v>
      </c>
      <c r="O33" s="36">
        <f t="shared" si="4"/>
        <v>125.81700000000001</v>
      </c>
      <c r="P33" s="36">
        <f t="shared" si="5"/>
        <v>6736.2169999999996</v>
      </c>
      <c r="Q33" s="170"/>
      <c r="R33" s="111"/>
      <c r="S33" s="92"/>
      <c r="T33" s="85"/>
      <c r="Z33" s="87"/>
    </row>
    <row r="34" spans="1:26">
      <c r="A34" s="6">
        <v>1966</v>
      </c>
      <c r="B34" s="35">
        <v>1599.7</v>
      </c>
      <c r="C34" s="36">
        <f t="shared" si="6"/>
        <v>4271.0426834040109</v>
      </c>
      <c r="D34" s="36">
        <v>4139.5</v>
      </c>
      <c r="E34" s="36">
        <v>131.54268340401046</v>
      </c>
      <c r="F34" s="104">
        <f t="shared" si="0"/>
        <v>5870.7426834040107</v>
      </c>
      <c r="G34" s="130">
        <v>247.4</v>
      </c>
      <c r="H34" s="36">
        <f t="shared" si="7"/>
        <v>722.43631659598952</v>
      </c>
      <c r="I34" s="36">
        <v>713.3</v>
      </c>
      <c r="J34" s="36">
        <v>9.1363165959895412</v>
      </c>
      <c r="K34" s="121">
        <f t="shared" si="1"/>
        <v>969.8363165959895</v>
      </c>
      <c r="L34" s="115">
        <f t="shared" si="2"/>
        <v>1847.1000000000001</v>
      </c>
      <c r="M34" s="36">
        <f t="shared" si="8"/>
        <v>4993.4790000000003</v>
      </c>
      <c r="N34" s="36">
        <f t="shared" si="3"/>
        <v>4852.8</v>
      </c>
      <c r="O34" s="36">
        <f t="shared" si="4"/>
        <v>140.679</v>
      </c>
      <c r="P34" s="36">
        <f t="shared" si="5"/>
        <v>6840.5789999999997</v>
      </c>
      <c r="Q34" s="170"/>
      <c r="R34" s="111"/>
      <c r="S34" s="92"/>
      <c r="T34" s="85"/>
      <c r="Z34" s="87"/>
    </row>
    <row r="35" spans="1:26">
      <c r="A35" s="6">
        <v>1967</v>
      </c>
      <c r="B35" s="35">
        <v>1688.5</v>
      </c>
      <c r="C35" s="36">
        <f t="shared" si="6"/>
        <v>4289.3117992517746</v>
      </c>
      <c r="D35" s="36">
        <v>4139.5</v>
      </c>
      <c r="E35" s="36">
        <v>149.8117992517742</v>
      </c>
      <c r="F35" s="104">
        <f t="shared" si="0"/>
        <v>5977.8117992517746</v>
      </c>
      <c r="G35" s="130">
        <v>301.64100000000002</v>
      </c>
      <c r="H35" s="36">
        <f t="shared" si="7"/>
        <v>703.90520074822575</v>
      </c>
      <c r="I35" s="36">
        <v>693.5</v>
      </c>
      <c r="J35" s="36">
        <v>10.405200748225791</v>
      </c>
      <c r="K35" s="121">
        <f t="shared" si="1"/>
        <v>1005.5462007482258</v>
      </c>
      <c r="L35" s="115">
        <f t="shared" si="2"/>
        <v>1990.1410000000001</v>
      </c>
      <c r="M35" s="36">
        <f t="shared" si="8"/>
        <v>4993.2169999999996</v>
      </c>
      <c r="N35" s="36">
        <f t="shared" si="3"/>
        <v>4833</v>
      </c>
      <c r="O35" s="36">
        <f t="shared" si="4"/>
        <v>160.21699999999998</v>
      </c>
      <c r="P35" s="36">
        <f t="shared" si="5"/>
        <v>6983.3580000000002</v>
      </c>
      <c r="Q35" s="170"/>
      <c r="R35" s="111"/>
      <c r="S35" s="92"/>
      <c r="T35" s="85"/>
      <c r="Z35" s="87"/>
    </row>
    <row r="36" spans="1:26">
      <c r="A36" s="6">
        <v>1968</v>
      </c>
      <c r="B36" s="35">
        <v>1727.4770000000001</v>
      </c>
      <c r="C36" s="36">
        <f t="shared" si="6"/>
        <v>4284.530160049695</v>
      </c>
      <c r="D36" s="36">
        <v>4113.674</v>
      </c>
      <c r="E36" s="36">
        <v>170.85616004969467</v>
      </c>
      <c r="F36" s="104">
        <f t="shared" si="0"/>
        <v>6012.0071600496949</v>
      </c>
      <c r="G36" s="130">
        <v>312.59399999999999</v>
      </c>
      <c r="H36" s="36">
        <f t="shared" si="7"/>
        <v>691.33883995030533</v>
      </c>
      <c r="I36" s="36">
        <v>679.47199999999998</v>
      </c>
      <c r="J36" s="36">
        <v>11.866839950305293</v>
      </c>
      <c r="K36" s="121">
        <f t="shared" si="1"/>
        <v>1003.9328399503054</v>
      </c>
      <c r="L36" s="115">
        <f t="shared" si="2"/>
        <v>2040.0710000000001</v>
      </c>
      <c r="M36" s="36">
        <f t="shared" si="8"/>
        <v>4975.8689999999997</v>
      </c>
      <c r="N36" s="36">
        <f t="shared" si="3"/>
        <v>4793.1459999999997</v>
      </c>
      <c r="O36" s="36">
        <f t="shared" si="4"/>
        <v>182.72299999999996</v>
      </c>
      <c r="P36" s="36">
        <f t="shared" si="5"/>
        <v>7015.9400000000005</v>
      </c>
      <c r="Q36" s="170"/>
      <c r="R36" s="111"/>
      <c r="S36" s="92"/>
      <c r="T36" s="85"/>
      <c r="Z36" s="87"/>
    </row>
    <row r="37" spans="1:26">
      <c r="A37" s="6">
        <v>1969</v>
      </c>
      <c r="B37" s="35">
        <v>1794.249</v>
      </c>
      <c r="C37" s="36">
        <f t="shared" si="6"/>
        <v>4293.7664726960147</v>
      </c>
      <c r="D37" s="36">
        <v>4108.7330000000002</v>
      </c>
      <c r="E37" s="36">
        <v>185.0334726960144</v>
      </c>
      <c r="F37" s="104">
        <f t="shared" si="0"/>
        <v>6088.0154726960145</v>
      </c>
      <c r="G37" s="130">
        <v>321.62700000000001</v>
      </c>
      <c r="H37" s="36">
        <f t="shared" si="7"/>
        <v>688.80552730398551</v>
      </c>
      <c r="I37" s="36">
        <v>675.95399999999995</v>
      </c>
      <c r="J37" s="36">
        <v>12.851527303985611</v>
      </c>
      <c r="K37" s="121">
        <f t="shared" si="1"/>
        <v>1010.4325273039855</v>
      </c>
      <c r="L37" s="115">
        <f t="shared" si="2"/>
        <v>2115.8760000000002</v>
      </c>
      <c r="M37" s="36">
        <f t="shared" si="8"/>
        <v>4982.5720000000001</v>
      </c>
      <c r="N37" s="36">
        <f t="shared" si="3"/>
        <v>4784.6869999999999</v>
      </c>
      <c r="O37" s="36">
        <f t="shared" si="4"/>
        <v>197.88500000000002</v>
      </c>
      <c r="P37" s="36">
        <f t="shared" si="5"/>
        <v>7098.4480000000003</v>
      </c>
      <c r="Q37" s="170"/>
      <c r="R37" s="111"/>
      <c r="S37" s="92"/>
      <c r="T37" s="85"/>
      <c r="Z37" s="87"/>
    </row>
    <row r="38" spans="1:26">
      <c r="A38" s="6">
        <v>1970</v>
      </c>
      <c r="B38" s="35">
        <v>1890.6179999999999</v>
      </c>
      <c r="C38" s="36">
        <f t="shared" si="6"/>
        <v>4321.2546025632055</v>
      </c>
      <c r="D38" s="36">
        <v>4127.1379999999999</v>
      </c>
      <c r="E38" s="36">
        <v>194.11660256320539</v>
      </c>
      <c r="F38" s="104">
        <f t="shared" si="0"/>
        <v>6211.872602563205</v>
      </c>
      <c r="G38" s="130">
        <v>322.72800000000001</v>
      </c>
      <c r="H38" s="36">
        <f t="shared" si="7"/>
        <v>685.35539743679465</v>
      </c>
      <c r="I38" s="36">
        <v>671.87300000000005</v>
      </c>
      <c r="J38" s="36">
        <v>13.482397436794621</v>
      </c>
      <c r="K38" s="121">
        <f t="shared" si="1"/>
        <v>1008.0833974367947</v>
      </c>
      <c r="L38" s="115">
        <f t="shared" si="2"/>
        <v>2213.346</v>
      </c>
      <c r="M38" s="36">
        <f t="shared" si="8"/>
        <v>5006.6100000000006</v>
      </c>
      <c r="N38" s="36">
        <f t="shared" si="3"/>
        <v>4799.0110000000004</v>
      </c>
      <c r="O38" s="36">
        <f t="shared" si="4"/>
        <v>207.59900000000002</v>
      </c>
      <c r="P38" s="36">
        <f t="shared" si="5"/>
        <v>7219.9560000000001</v>
      </c>
      <c r="Q38" s="170"/>
      <c r="R38" s="111"/>
      <c r="S38" s="92"/>
      <c r="T38" s="85"/>
      <c r="Z38" s="87"/>
    </row>
    <row r="39" spans="1:26">
      <c r="A39" s="6">
        <v>1971</v>
      </c>
      <c r="B39" s="35">
        <v>1971.4970000000001</v>
      </c>
      <c r="C39" s="36">
        <f t="shared" si="6"/>
        <v>4309.5894869778776</v>
      </c>
      <c r="D39" s="36">
        <v>4114.3050000000003</v>
      </c>
      <c r="E39" s="36">
        <v>195.28448697787712</v>
      </c>
      <c r="F39" s="104">
        <f t="shared" si="0"/>
        <v>6281.0864869778779</v>
      </c>
      <c r="G39" s="130">
        <v>326.18900000000002</v>
      </c>
      <c r="H39" s="36">
        <f t="shared" si="7"/>
        <v>681.21351302212281</v>
      </c>
      <c r="I39" s="36">
        <v>667.65</v>
      </c>
      <c r="J39" s="36">
        <v>13.563513022122876</v>
      </c>
      <c r="K39" s="121">
        <f t="shared" si="1"/>
        <v>1007.4025130221228</v>
      </c>
      <c r="L39" s="115">
        <f t="shared" si="2"/>
        <v>2297.6860000000001</v>
      </c>
      <c r="M39" s="36">
        <f t="shared" si="8"/>
        <v>4990.8029999999999</v>
      </c>
      <c r="N39" s="36">
        <f t="shared" si="3"/>
        <v>4781.9549999999999</v>
      </c>
      <c r="O39" s="36">
        <f t="shared" si="4"/>
        <v>208.84800000000001</v>
      </c>
      <c r="P39" s="36">
        <f t="shared" si="5"/>
        <v>7288.4890000000005</v>
      </c>
      <c r="Q39" s="170"/>
      <c r="R39" s="111"/>
      <c r="S39" s="92"/>
      <c r="T39" s="85"/>
      <c r="Z39" s="87"/>
    </row>
    <row r="40" spans="1:26">
      <c r="A40" s="6">
        <v>1972</v>
      </c>
      <c r="B40" s="35">
        <v>2041.9349999999999</v>
      </c>
      <c r="C40" s="36">
        <f t="shared" si="6"/>
        <v>4301.7561376017966</v>
      </c>
      <c r="D40" s="36">
        <v>4083.2429999999995</v>
      </c>
      <c r="E40" s="36">
        <v>218.51313760179704</v>
      </c>
      <c r="F40" s="104">
        <f t="shared" si="0"/>
        <v>6343.691137601797</v>
      </c>
      <c r="G40" s="130">
        <v>328.67899999999997</v>
      </c>
      <c r="H40" s="36">
        <f t="shared" si="7"/>
        <v>685.38286239820297</v>
      </c>
      <c r="I40" s="36">
        <v>670.20600000000002</v>
      </c>
      <c r="J40" s="36">
        <v>15.176862398202967</v>
      </c>
      <c r="K40" s="121">
        <f t="shared" si="1"/>
        <v>1014.0618623982029</v>
      </c>
      <c r="L40" s="115">
        <f t="shared" si="2"/>
        <v>2370.614</v>
      </c>
      <c r="M40" s="36">
        <f t="shared" si="8"/>
        <v>4987.1389999999992</v>
      </c>
      <c r="N40" s="36">
        <f t="shared" si="3"/>
        <v>4753.4489999999996</v>
      </c>
      <c r="O40" s="36">
        <f t="shared" si="4"/>
        <v>233.69</v>
      </c>
      <c r="P40" s="36">
        <f t="shared" si="5"/>
        <v>7357.7529999999997</v>
      </c>
      <c r="Q40" s="170"/>
      <c r="R40" s="111"/>
      <c r="S40" s="92"/>
      <c r="T40" s="85"/>
      <c r="Z40" s="87"/>
    </row>
    <row r="41" spans="1:26">
      <c r="A41" s="6">
        <v>1973</v>
      </c>
      <c r="B41" s="35">
        <v>2117.944</v>
      </c>
      <c r="C41" s="36">
        <f t="shared" si="6"/>
        <v>4276.4892762257159</v>
      </c>
      <c r="D41" s="36">
        <v>4052.3630000000003</v>
      </c>
      <c r="E41" s="36">
        <v>224.12627622571583</v>
      </c>
      <c r="F41" s="104">
        <f t="shared" si="0"/>
        <v>6394.4332762257163</v>
      </c>
      <c r="G41" s="130">
        <v>337.31299999999999</v>
      </c>
      <c r="H41" s="36">
        <f t="shared" si="7"/>
        <v>679.64872377428412</v>
      </c>
      <c r="I41" s="36">
        <v>664.08199999999999</v>
      </c>
      <c r="J41" s="36">
        <v>15.566723774284153</v>
      </c>
      <c r="K41" s="121">
        <f t="shared" si="1"/>
        <v>1016.9617237742841</v>
      </c>
      <c r="L41" s="115">
        <f t="shared" si="2"/>
        <v>2455.2570000000001</v>
      </c>
      <c r="M41" s="36">
        <f t="shared" si="8"/>
        <v>4956.1380000000008</v>
      </c>
      <c r="N41" s="36">
        <f t="shared" si="3"/>
        <v>4716.4450000000006</v>
      </c>
      <c r="O41" s="36">
        <f t="shared" si="4"/>
        <v>239.69299999999998</v>
      </c>
      <c r="P41" s="36">
        <f t="shared" si="5"/>
        <v>7411.3950000000004</v>
      </c>
      <c r="Q41" s="170"/>
      <c r="R41" s="111"/>
      <c r="S41" s="92"/>
      <c r="T41" s="85"/>
      <c r="Z41" s="87"/>
    </row>
    <row r="42" spans="1:26">
      <c r="A42" s="6">
        <v>1974</v>
      </c>
      <c r="B42" s="35">
        <v>2193.4740000000002</v>
      </c>
      <c r="C42" s="36">
        <f t="shared" si="6"/>
        <v>4228.7573906755269</v>
      </c>
      <c r="D42" s="36">
        <v>4004.3879999999995</v>
      </c>
      <c r="E42" s="36">
        <v>224.3693906755274</v>
      </c>
      <c r="F42" s="104">
        <f t="shared" si="0"/>
        <v>6422.2313906755262</v>
      </c>
      <c r="G42" s="130">
        <v>346.12200000000001</v>
      </c>
      <c r="H42" s="36">
        <f t="shared" si="7"/>
        <v>671.85060932447266</v>
      </c>
      <c r="I42" s="36">
        <v>656.26700000000005</v>
      </c>
      <c r="J42" s="36">
        <v>15.583609324472578</v>
      </c>
      <c r="K42" s="121">
        <f t="shared" si="1"/>
        <v>1017.9726093244727</v>
      </c>
      <c r="L42" s="115">
        <f t="shared" si="2"/>
        <v>2539.596</v>
      </c>
      <c r="M42" s="36">
        <f t="shared" si="8"/>
        <v>4900.6080000000002</v>
      </c>
      <c r="N42" s="36">
        <f t="shared" si="3"/>
        <v>4660.6549999999997</v>
      </c>
      <c r="O42" s="36">
        <f t="shared" si="4"/>
        <v>239.95299999999997</v>
      </c>
      <c r="P42" s="36">
        <f t="shared" si="5"/>
        <v>7440.2039999999988</v>
      </c>
      <c r="Q42" s="170"/>
      <c r="R42" s="111"/>
      <c r="S42" s="92"/>
      <c r="T42" s="85"/>
      <c r="Z42" s="87"/>
    </row>
    <row r="43" spans="1:26">
      <c r="A43" s="6">
        <v>1975</v>
      </c>
      <c r="B43" s="35">
        <v>2239.7869999999998</v>
      </c>
      <c r="C43" s="36">
        <f t="shared" si="6"/>
        <v>4180.5951700086134</v>
      </c>
      <c r="D43" s="36">
        <v>3956.2370000000005</v>
      </c>
      <c r="E43" s="36">
        <v>224.35817000861303</v>
      </c>
      <c r="F43" s="104">
        <f t="shared" si="0"/>
        <v>6420.3821700086137</v>
      </c>
      <c r="G43" s="130">
        <v>351.35500000000002</v>
      </c>
      <c r="H43" s="36">
        <f t="shared" si="7"/>
        <v>663.96882999138688</v>
      </c>
      <c r="I43" s="36">
        <v>648.38599999999997</v>
      </c>
      <c r="J43" s="36">
        <v>15.582829991386971</v>
      </c>
      <c r="K43" s="121">
        <f t="shared" si="1"/>
        <v>1015.3238299913869</v>
      </c>
      <c r="L43" s="115">
        <f t="shared" si="2"/>
        <v>2591.1419999999998</v>
      </c>
      <c r="M43" s="36">
        <f t="shared" si="8"/>
        <v>4844.5640000000003</v>
      </c>
      <c r="N43" s="36">
        <f t="shared" si="3"/>
        <v>4604.6230000000005</v>
      </c>
      <c r="O43" s="36">
        <f t="shared" si="4"/>
        <v>239.941</v>
      </c>
      <c r="P43" s="36">
        <f t="shared" si="5"/>
        <v>7435.7060000000001</v>
      </c>
      <c r="Q43" s="170"/>
      <c r="R43" s="111"/>
      <c r="S43" s="92"/>
      <c r="T43" s="85"/>
      <c r="Z43" s="88"/>
    </row>
    <row r="44" spans="1:26">
      <c r="A44" s="6">
        <v>1976</v>
      </c>
      <c r="B44" s="35">
        <v>2244.9969999999998</v>
      </c>
      <c r="C44" s="36">
        <f t="shared" si="6"/>
        <v>4148.6292054070955</v>
      </c>
      <c r="D44" s="36">
        <v>3921.3200000000006</v>
      </c>
      <c r="E44" s="36">
        <v>227.30920540709505</v>
      </c>
      <c r="F44" s="104">
        <f t="shared" si="0"/>
        <v>6393.6262054070958</v>
      </c>
      <c r="G44" s="130">
        <v>353.67200000000003</v>
      </c>
      <c r="H44" s="36">
        <f t="shared" si="7"/>
        <v>662.60179459290487</v>
      </c>
      <c r="I44" s="36">
        <v>646.81399999999996</v>
      </c>
      <c r="J44" s="36">
        <v>15.787794592904916</v>
      </c>
      <c r="K44" s="121">
        <f t="shared" si="1"/>
        <v>1016.2737945929049</v>
      </c>
      <c r="L44" s="115">
        <f t="shared" si="2"/>
        <v>2598.6689999999999</v>
      </c>
      <c r="M44" s="36">
        <f t="shared" si="8"/>
        <v>4811.2310000000007</v>
      </c>
      <c r="N44" s="36">
        <f t="shared" si="3"/>
        <v>4568.1340000000009</v>
      </c>
      <c r="O44" s="36">
        <f t="shared" si="4"/>
        <v>243.09699999999998</v>
      </c>
      <c r="P44" s="36">
        <f t="shared" si="5"/>
        <v>7409.9000000000005</v>
      </c>
      <c r="Q44" s="170"/>
      <c r="R44" s="111"/>
      <c r="S44" s="92"/>
      <c r="T44" s="85"/>
      <c r="Z44" s="89"/>
    </row>
    <row r="45" spans="1:26">
      <c r="A45" s="6">
        <v>1977</v>
      </c>
      <c r="B45" s="35">
        <v>2230.8000000000002</v>
      </c>
      <c r="C45" s="36">
        <f t="shared" si="6"/>
        <v>4112.3300840766578</v>
      </c>
      <c r="D45" s="36">
        <v>3978</v>
      </c>
      <c r="E45" s="36">
        <v>134.33008407665781</v>
      </c>
      <c r="F45" s="104">
        <f t="shared" si="0"/>
        <v>6343.130084076658</v>
      </c>
      <c r="G45" s="130">
        <v>345.2</v>
      </c>
      <c r="H45" s="36">
        <f t="shared" si="7"/>
        <v>662.1299159233422</v>
      </c>
      <c r="I45" s="36">
        <v>652.79999999999995</v>
      </c>
      <c r="J45" s="36">
        <v>9.3299159233421953</v>
      </c>
      <c r="K45" s="121">
        <f t="shared" si="1"/>
        <v>1007.3299159233422</v>
      </c>
      <c r="L45" s="115">
        <f t="shared" si="2"/>
        <v>2576</v>
      </c>
      <c r="M45" s="36">
        <f t="shared" si="8"/>
        <v>4774.46</v>
      </c>
      <c r="N45" s="36">
        <f t="shared" si="3"/>
        <v>4630.8</v>
      </c>
      <c r="O45" s="36">
        <f t="shared" si="4"/>
        <v>143.66</v>
      </c>
      <c r="P45" s="36">
        <f t="shared" si="5"/>
        <v>7350.46</v>
      </c>
      <c r="Q45" s="170"/>
      <c r="R45" s="111"/>
      <c r="S45" s="92"/>
      <c r="T45" s="85"/>
      <c r="Z45" s="89"/>
    </row>
    <row r="46" spans="1:26">
      <c r="A46" s="6">
        <v>1978</v>
      </c>
      <c r="B46" s="35">
        <v>2172</v>
      </c>
      <c r="C46" s="36">
        <f t="shared" si="6"/>
        <v>4129.4677950804262</v>
      </c>
      <c r="D46" s="36">
        <v>4000</v>
      </c>
      <c r="E46" s="36">
        <v>129.46779508042627</v>
      </c>
      <c r="F46" s="104">
        <f t="shared" si="0"/>
        <v>6301.4677950804262</v>
      </c>
      <c r="G46" s="130">
        <v>331</v>
      </c>
      <c r="H46" s="36">
        <f t="shared" si="7"/>
        <v>667.99220491957374</v>
      </c>
      <c r="I46" s="36">
        <v>659</v>
      </c>
      <c r="J46" s="36">
        <v>8.9922049195737195</v>
      </c>
      <c r="K46" s="121">
        <f t="shared" si="1"/>
        <v>998.99220491957374</v>
      </c>
      <c r="L46" s="115">
        <f t="shared" si="2"/>
        <v>2503</v>
      </c>
      <c r="M46" s="36">
        <f t="shared" si="8"/>
        <v>4797.46</v>
      </c>
      <c r="N46" s="36">
        <f t="shared" si="3"/>
        <v>4659</v>
      </c>
      <c r="O46" s="36">
        <f t="shared" si="4"/>
        <v>138.45999999999998</v>
      </c>
      <c r="P46" s="36">
        <f t="shared" si="5"/>
        <v>7300.46</v>
      </c>
      <c r="Q46" s="170"/>
      <c r="R46" s="111"/>
      <c r="S46" s="92"/>
      <c r="T46" s="85"/>
      <c r="Z46" s="89"/>
    </row>
    <row r="47" spans="1:26">
      <c r="A47" s="6">
        <v>1979</v>
      </c>
      <c r="B47" s="35">
        <v>2093.2849999999999</v>
      </c>
      <c r="C47" s="36">
        <f t="shared" si="6"/>
        <v>4124.0170276923482</v>
      </c>
      <c r="D47" s="36">
        <v>3997.029</v>
      </c>
      <c r="E47" s="36">
        <v>126.9880276923482</v>
      </c>
      <c r="F47" s="104">
        <f t="shared" si="0"/>
        <v>6217.3020276923489</v>
      </c>
      <c r="G47" s="130">
        <v>319.42599999999999</v>
      </c>
      <c r="H47" s="36">
        <f t="shared" si="7"/>
        <v>674.60797230765183</v>
      </c>
      <c r="I47" s="36">
        <v>665.78800000000001</v>
      </c>
      <c r="J47" s="36">
        <v>8.8199723076517991</v>
      </c>
      <c r="K47" s="121">
        <f t="shared" si="1"/>
        <v>994.03397230765177</v>
      </c>
      <c r="L47" s="115">
        <f t="shared" si="2"/>
        <v>2412.7109999999998</v>
      </c>
      <c r="M47" s="36">
        <f t="shared" si="8"/>
        <v>4798.625</v>
      </c>
      <c r="N47" s="36">
        <f t="shared" si="3"/>
        <v>4662.817</v>
      </c>
      <c r="O47" s="36">
        <f t="shared" si="4"/>
        <v>135.80799999999999</v>
      </c>
      <c r="P47" s="36">
        <f t="shared" si="5"/>
        <v>7211.3360000000011</v>
      </c>
      <c r="Q47" s="170"/>
      <c r="R47" s="111"/>
      <c r="S47" s="92"/>
      <c r="T47" s="85"/>
      <c r="Z47" s="89"/>
    </row>
    <row r="48" spans="1:26">
      <c r="A48" s="6">
        <v>1980</v>
      </c>
      <c r="B48" s="35">
        <v>2070.0650000000001</v>
      </c>
      <c r="C48" s="36">
        <f t="shared" si="6"/>
        <v>4063.456391743518</v>
      </c>
      <c r="D48" s="36">
        <v>3941.7</v>
      </c>
      <c r="E48" s="36">
        <v>121.75639174351832</v>
      </c>
      <c r="F48" s="104">
        <f t="shared" si="0"/>
        <v>6133.5213917435176</v>
      </c>
      <c r="G48" s="130">
        <v>313.38599999999997</v>
      </c>
      <c r="H48" s="36">
        <f t="shared" si="7"/>
        <v>677.15660825648172</v>
      </c>
      <c r="I48" s="36">
        <v>668.7</v>
      </c>
      <c r="J48" s="36">
        <v>8.456608256481676</v>
      </c>
      <c r="K48" s="121">
        <f t="shared" si="1"/>
        <v>990.54260825648169</v>
      </c>
      <c r="L48" s="115">
        <f t="shared" si="2"/>
        <v>2383.451</v>
      </c>
      <c r="M48" s="36">
        <f t="shared" si="8"/>
        <v>4740.6129999999994</v>
      </c>
      <c r="N48" s="36">
        <f t="shared" si="3"/>
        <v>4610.3999999999996</v>
      </c>
      <c r="O48" s="36">
        <f t="shared" si="4"/>
        <v>130.21299999999999</v>
      </c>
      <c r="P48" s="36">
        <f t="shared" si="5"/>
        <v>7124.0639999999994</v>
      </c>
      <c r="Q48" s="170"/>
      <c r="R48" s="111"/>
      <c r="S48" s="92"/>
      <c r="T48" s="85"/>
      <c r="Z48" s="89"/>
    </row>
    <row r="49" spans="1:26">
      <c r="A49" s="6">
        <v>1981</v>
      </c>
      <c r="B49" s="35">
        <v>2063.2600000000002</v>
      </c>
      <c r="C49" s="36">
        <f t="shared" si="6"/>
        <v>3943.071829757424</v>
      </c>
      <c r="D49" s="36">
        <v>3853.4000000000005</v>
      </c>
      <c r="E49" s="36">
        <v>89.671829757423666</v>
      </c>
      <c r="F49" s="104">
        <f t="shared" si="0"/>
        <v>6006.3318297574242</v>
      </c>
      <c r="G49" s="130">
        <v>310.68</v>
      </c>
      <c r="H49" s="36">
        <f t="shared" si="7"/>
        <v>661.74517024257636</v>
      </c>
      <c r="I49" s="36">
        <v>655.51700000000005</v>
      </c>
      <c r="J49" s="36">
        <v>6.2281702425763363</v>
      </c>
      <c r="K49" s="121">
        <f t="shared" si="1"/>
        <v>972.42517024257643</v>
      </c>
      <c r="L49" s="115">
        <f t="shared" si="2"/>
        <v>2373.94</v>
      </c>
      <c r="M49" s="36">
        <f t="shared" si="8"/>
        <v>4604.817</v>
      </c>
      <c r="N49" s="36">
        <f t="shared" si="3"/>
        <v>4508.9170000000004</v>
      </c>
      <c r="O49" s="36">
        <f t="shared" si="4"/>
        <v>95.9</v>
      </c>
      <c r="P49" s="36">
        <f t="shared" si="5"/>
        <v>6978.7570000000005</v>
      </c>
      <c r="Q49" s="170"/>
      <c r="R49" s="111"/>
      <c r="S49" s="92"/>
      <c r="T49" s="85"/>
      <c r="Z49" s="89"/>
    </row>
    <row r="50" spans="1:26">
      <c r="A50" s="6">
        <v>1982</v>
      </c>
      <c r="B50" s="35">
        <v>2092.87</v>
      </c>
      <c r="C50" s="36">
        <f t="shared" si="6"/>
        <v>3833.271613567606</v>
      </c>
      <c r="D50" s="36">
        <v>3722</v>
      </c>
      <c r="E50" s="36">
        <v>111.27161356760601</v>
      </c>
      <c r="F50" s="104">
        <f t="shared" si="0"/>
        <v>5926.1416135676063</v>
      </c>
      <c r="G50" s="130">
        <v>313.548</v>
      </c>
      <c r="H50" s="36">
        <f t="shared" si="7"/>
        <v>646.90038643239404</v>
      </c>
      <c r="I50" s="36">
        <v>639.17200000000003</v>
      </c>
      <c r="J50" s="36">
        <v>7.7283864323939921</v>
      </c>
      <c r="K50" s="121">
        <f t="shared" si="1"/>
        <v>960.44838643239405</v>
      </c>
      <c r="L50" s="115">
        <f t="shared" si="2"/>
        <v>2406.4179999999997</v>
      </c>
      <c r="M50" s="36">
        <f t="shared" si="8"/>
        <v>4480.1720000000005</v>
      </c>
      <c r="N50" s="36">
        <f t="shared" si="3"/>
        <v>4361.1720000000005</v>
      </c>
      <c r="O50" s="36">
        <f t="shared" si="4"/>
        <v>119</v>
      </c>
      <c r="P50" s="36">
        <f t="shared" si="5"/>
        <v>6886.59</v>
      </c>
      <c r="Q50" s="170"/>
      <c r="R50" s="111"/>
      <c r="S50" s="92"/>
      <c r="T50" s="85"/>
      <c r="Z50" s="89"/>
    </row>
    <row r="51" spans="1:26">
      <c r="A51" s="6">
        <v>1983</v>
      </c>
      <c r="B51" s="35">
        <v>2139.6</v>
      </c>
      <c r="C51" s="36">
        <f t="shared" si="6"/>
        <v>3708.5716856308786</v>
      </c>
      <c r="D51" s="36">
        <v>3604.5</v>
      </c>
      <c r="E51" s="36">
        <v>104.07168563087855</v>
      </c>
      <c r="F51" s="104">
        <f t="shared" si="0"/>
        <v>5848.1716856308785</v>
      </c>
      <c r="G51" s="130">
        <v>321.8</v>
      </c>
      <c r="H51" s="36">
        <f t="shared" si="7"/>
        <v>636.12831436912143</v>
      </c>
      <c r="I51" s="36">
        <v>628.9</v>
      </c>
      <c r="J51" s="36">
        <v>7.22831436912145</v>
      </c>
      <c r="K51" s="121">
        <f t="shared" si="1"/>
        <v>957.92831436912149</v>
      </c>
      <c r="L51" s="115">
        <f t="shared" si="2"/>
        <v>2461.4</v>
      </c>
      <c r="M51" s="36">
        <f t="shared" si="8"/>
        <v>4344.7</v>
      </c>
      <c r="N51" s="36">
        <f t="shared" si="3"/>
        <v>4233.3999999999996</v>
      </c>
      <c r="O51" s="36">
        <f t="shared" si="4"/>
        <v>111.3</v>
      </c>
      <c r="P51" s="36">
        <f t="shared" si="5"/>
        <v>6806.1</v>
      </c>
      <c r="Q51" s="170"/>
      <c r="R51" s="111"/>
      <c r="S51" s="92"/>
      <c r="T51" s="85"/>
    </row>
    <row r="52" spans="1:26">
      <c r="A52" s="6">
        <v>1984</v>
      </c>
      <c r="B52" s="35">
        <v>2196.6</v>
      </c>
      <c r="C52" s="36">
        <f t="shared" si="6"/>
        <v>3577.169054420729</v>
      </c>
      <c r="D52" s="36">
        <v>3480.1</v>
      </c>
      <c r="E52" s="36">
        <v>97.069054420728961</v>
      </c>
      <c r="F52" s="104">
        <f t="shared" si="0"/>
        <v>5773.7690544207289</v>
      </c>
      <c r="G52" s="130">
        <v>329</v>
      </c>
      <c r="H52" s="36">
        <f t="shared" si="7"/>
        <v>626.74194557927103</v>
      </c>
      <c r="I52" s="36">
        <v>620</v>
      </c>
      <c r="J52" s="36">
        <v>6.7419455792710359</v>
      </c>
      <c r="K52" s="121">
        <f t="shared" si="1"/>
        <v>955.74194557927103</v>
      </c>
      <c r="L52" s="115">
        <f t="shared" si="2"/>
        <v>2525.6</v>
      </c>
      <c r="M52" s="36">
        <f t="shared" si="8"/>
        <v>4203.9110000000001</v>
      </c>
      <c r="N52" s="36">
        <f t="shared" si="3"/>
        <v>4100.1000000000004</v>
      </c>
      <c r="O52" s="36">
        <f t="shared" si="4"/>
        <v>103.81099999999999</v>
      </c>
      <c r="P52" s="36">
        <f t="shared" si="5"/>
        <v>6729.5110000000004</v>
      </c>
      <c r="Q52" s="170"/>
      <c r="R52" s="111"/>
      <c r="S52" s="92"/>
      <c r="T52" s="85"/>
    </row>
    <row r="53" spans="1:26">
      <c r="A53" s="6">
        <v>1985</v>
      </c>
      <c r="B53" s="35">
        <v>2234</v>
      </c>
      <c r="C53" s="36">
        <f t="shared" si="6"/>
        <v>3502.3978075269442</v>
      </c>
      <c r="D53" s="36">
        <v>3413.1</v>
      </c>
      <c r="E53" s="36">
        <v>89.297807526944311</v>
      </c>
      <c r="F53" s="104">
        <f t="shared" si="0"/>
        <v>5736.3978075269442</v>
      </c>
      <c r="G53" s="130">
        <v>329.5</v>
      </c>
      <c r="H53" s="36">
        <f t="shared" si="7"/>
        <v>620.40219247305572</v>
      </c>
      <c r="I53" s="36">
        <v>614.20000000000005</v>
      </c>
      <c r="J53" s="36">
        <v>6.2021924730556925</v>
      </c>
      <c r="K53" s="121">
        <f t="shared" si="1"/>
        <v>949.90219247305572</v>
      </c>
      <c r="L53" s="115">
        <f t="shared" si="2"/>
        <v>2563.5</v>
      </c>
      <c r="M53" s="36">
        <f t="shared" si="8"/>
        <v>4122.8</v>
      </c>
      <c r="N53" s="36">
        <f t="shared" si="3"/>
        <v>4027.3</v>
      </c>
      <c r="O53" s="36">
        <f t="shared" si="4"/>
        <v>95.5</v>
      </c>
      <c r="P53" s="36">
        <f t="shared" si="5"/>
        <v>6686.3</v>
      </c>
      <c r="Q53" s="170"/>
      <c r="R53" s="111"/>
      <c r="S53" s="92"/>
      <c r="T53" s="85"/>
      <c r="Z53" s="89"/>
    </row>
    <row r="54" spans="1:26">
      <c r="A54" s="6">
        <v>1986</v>
      </c>
      <c r="B54" s="35">
        <v>2220.4</v>
      </c>
      <c r="C54" s="36">
        <f t="shared" si="6"/>
        <v>3499.3887297202668</v>
      </c>
      <c r="D54" s="36">
        <v>3411.4</v>
      </c>
      <c r="E54" s="36">
        <v>87.988729720266591</v>
      </c>
      <c r="F54" s="104">
        <f t="shared" si="0"/>
        <v>5719.7887297202669</v>
      </c>
      <c r="G54" s="130">
        <v>319.5</v>
      </c>
      <c r="H54" s="36">
        <f t="shared" si="7"/>
        <v>619.01127027973337</v>
      </c>
      <c r="I54" s="36">
        <v>612.9</v>
      </c>
      <c r="J54" s="36">
        <v>6.1112702797334055</v>
      </c>
      <c r="K54" s="121">
        <f t="shared" si="1"/>
        <v>938.51127027973337</v>
      </c>
      <c r="L54" s="115">
        <f t="shared" si="2"/>
        <v>2539.9</v>
      </c>
      <c r="M54" s="36">
        <f t="shared" si="8"/>
        <v>4118.4000000000005</v>
      </c>
      <c r="N54" s="36">
        <f t="shared" si="3"/>
        <v>4024.3</v>
      </c>
      <c r="O54" s="36">
        <f t="shared" si="4"/>
        <v>94.1</v>
      </c>
      <c r="P54" s="36">
        <f t="shared" si="5"/>
        <v>6658.3</v>
      </c>
      <c r="Q54" s="170"/>
      <c r="R54" s="111"/>
      <c r="S54" s="92"/>
      <c r="T54" s="85"/>
    </row>
    <row r="55" spans="1:26">
      <c r="A55" s="6">
        <v>1987</v>
      </c>
      <c r="B55" s="35">
        <v>2208.4</v>
      </c>
      <c r="C55" s="36">
        <f t="shared" si="6"/>
        <v>3530.8251130102503</v>
      </c>
      <c r="D55" s="36">
        <v>3444.8</v>
      </c>
      <c r="E55" s="36">
        <v>86.025113010250024</v>
      </c>
      <c r="F55" s="104">
        <f t="shared" si="0"/>
        <v>5739.2251130102504</v>
      </c>
      <c r="G55" s="130">
        <v>310.2</v>
      </c>
      <c r="H55" s="36">
        <f t="shared" si="7"/>
        <v>620.87488698974994</v>
      </c>
      <c r="I55" s="36">
        <v>614.9</v>
      </c>
      <c r="J55" s="36">
        <v>5.974886989749983</v>
      </c>
      <c r="K55" s="121">
        <f t="shared" si="1"/>
        <v>931.07488698974987</v>
      </c>
      <c r="L55" s="115">
        <f t="shared" si="2"/>
        <v>2518.6</v>
      </c>
      <c r="M55" s="36">
        <f t="shared" si="8"/>
        <v>4151.7000000000007</v>
      </c>
      <c r="N55" s="36">
        <f t="shared" si="3"/>
        <v>4059.7000000000003</v>
      </c>
      <c r="O55" s="36">
        <f t="shared" si="4"/>
        <v>92</v>
      </c>
      <c r="P55" s="36">
        <f t="shared" si="5"/>
        <v>6670.3</v>
      </c>
      <c r="Q55" s="170"/>
      <c r="R55" s="111"/>
      <c r="S55" s="92"/>
      <c r="T55" s="2"/>
    </row>
    <row r="56" spans="1:26">
      <c r="A56" s="6">
        <v>1988</v>
      </c>
      <c r="B56" s="35">
        <v>2198.1</v>
      </c>
      <c r="C56" s="36">
        <f t="shared" si="6"/>
        <v>3557.0900574340517</v>
      </c>
      <c r="D56" s="36">
        <v>3472</v>
      </c>
      <c r="E56" s="36">
        <v>85.090057434051644</v>
      </c>
      <c r="F56" s="104">
        <f t="shared" si="0"/>
        <v>5755.1900574340516</v>
      </c>
      <c r="G56" s="130">
        <v>306.10000000000002</v>
      </c>
      <c r="H56" s="36">
        <f t="shared" si="7"/>
        <v>619.40994256594831</v>
      </c>
      <c r="I56" s="36">
        <v>613.5</v>
      </c>
      <c r="J56" s="36">
        <v>5.9099425659483531</v>
      </c>
      <c r="K56" s="121">
        <f t="shared" si="1"/>
        <v>925.50994256594834</v>
      </c>
      <c r="L56" s="115">
        <f t="shared" si="2"/>
        <v>2504.1999999999998</v>
      </c>
      <c r="M56" s="36">
        <f t="shared" si="8"/>
        <v>4176.5</v>
      </c>
      <c r="N56" s="36">
        <f t="shared" si="3"/>
        <v>4085.5</v>
      </c>
      <c r="O56" s="36">
        <f t="shared" si="4"/>
        <v>91</v>
      </c>
      <c r="P56" s="36">
        <f t="shared" si="5"/>
        <v>6680.7</v>
      </c>
      <c r="Q56" s="170"/>
      <c r="R56" s="111"/>
      <c r="S56" s="92"/>
      <c r="T56" s="2"/>
    </row>
    <row r="57" spans="1:26">
      <c r="A57" s="6">
        <v>1989</v>
      </c>
      <c r="B57" s="35">
        <v>2226.8000000000002</v>
      </c>
      <c r="C57" s="36">
        <f t="shared" si="6"/>
        <v>3546.5134518392747</v>
      </c>
      <c r="D57" s="36">
        <v>3463.2</v>
      </c>
      <c r="E57" s="36">
        <v>83.313451839274748</v>
      </c>
      <c r="F57" s="104">
        <f t="shared" si="0"/>
        <v>5773.3134518392744</v>
      </c>
      <c r="G57" s="130">
        <v>309.10000000000002</v>
      </c>
      <c r="H57" s="36">
        <f t="shared" si="7"/>
        <v>616.68654816072524</v>
      </c>
      <c r="I57" s="36">
        <v>610.9</v>
      </c>
      <c r="J57" s="36">
        <v>5.7865481607252587</v>
      </c>
      <c r="K57" s="121">
        <f t="shared" si="1"/>
        <v>925.78654816072526</v>
      </c>
      <c r="L57" s="115">
        <f t="shared" si="2"/>
        <v>2535.9</v>
      </c>
      <c r="M57" s="36">
        <f t="shared" si="8"/>
        <v>4163.2</v>
      </c>
      <c r="N57" s="36">
        <f t="shared" si="3"/>
        <v>4074.1</v>
      </c>
      <c r="O57" s="36">
        <f t="shared" si="4"/>
        <v>89.100000000000009</v>
      </c>
      <c r="P57" s="36">
        <f t="shared" si="5"/>
        <v>6699.0999999999995</v>
      </c>
      <c r="Q57" s="170"/>
      <c r="R57" s="111"/>
      <c r="S57" s="92"/>
      <c r="T57" s="2"/>
    </row>
    <row r="58" spans="1:26">
      <c r="A58" s="7">
        <v>1990</v>
      </c>
      <c r="B58" s="36">
        <v>2241</v>
      </c>
      <c r="C58" s="36">
        <f t="shared" si="6"/>
        <v>3536.956329571638</v>
      </c>
      <c r="D58" s="36">
        <v>3455.7</v>
      </c>
      <c r="E58" s="36">
        <v>81.256329571638318</v>
      </c>
      <c r="F58" s="104">
        <f t="shared" si="0"/>
        <v>5777.956329571638</v>
      </c>
      <c r="G58" s="131">
        <v>314.7</v>
      </c>
      <c r="H58" s="36">
        <f t="shared" si="7"/>
        <v>612.1436704283617</v>
      </c>
      <c r="I58" s="36">
        <v>606.5</v>
      </c>
      <c r="J58" s="36">
        <v>5.6436704283616708</v>
      </c>
      <c r="K58" s="121">
        <f t="shared" si="1"/>
        <v>926.84367042836175</v>
      </c>
      <c r="L58" s="116">
        <f t="shared" si="2"/>
        <v>2555.6999999999998</v>
      </c>
      <c r="M58" s="36">
        <f t="shared" si="8"/>
        <v>4149.0999999999995</v>
      </c>
      <c r="N58" s="36">
        <f t="shared" si="3"/>
        <v>4062.2</v>
      </c>
      <c r="O58" s="36">
        <f t="shared" si="4"/>
        <v>86.899999999999991</v>
      </c>
      <c r="P58" s="36">
        <f t="shared" si="5"/>
        <v>6704.7999999999993</v>
      </c>
      <c r="Q58" s="170"/>
      <c r="R58" s="111"/>
      <c r="S58" s="92"/>
      <c r="T58" s="2"/>
      <c r="Z58" s="89"/>
    </row>
    <row r="59" spans="1:26">
      <c r="A59" s="8">
        <v>1991</v>
      </c>
      <c r="B59" s="36">
        <v>2241.6</v>
      </c>
      <c r="C59" s="36">
        <f t="shared" si="6"/>
        <v>3504.0875461330265</v>
      </c>
      <c r="D59" s="36">
        <v>3427.6</v>
      </c>
      <c r="E59" s="36">
        <v>76.48754613302664</v>
      </c>
      <c r="F59" s="104">
        <f t="shared" si="0"/>
        <v>5745.6875461330264</v>
      </c>
      <c r="G59" s="131">
        <v>317.2</v>
      </c>
      <c r="H59" s="36">
        <f t="shared" si="7"/>
        <v>605.71245386697331</v>
      </c>
      <c r="I59" s="36">
        <v>600.4</v>
      </c>
      <c r="J59" s="36">
        <v>5.3124538669733594</v>
      </c>
      <c r="K59" s="121">
        <f t="shared" si="1"/>
        <v>922.91245386697324</v>
      </c>
      <c r="L59" s="116">
        <f t="shared" si="2"/>
        <v>2558.7999999999997</v>
      </c>
      <c r="M59" s="36">
        <f t="shared" si="8"/>
        <v>4109.8</v>
      </c>
      <c r="N59" s="36">
        <f t="shared" si="3"/>
        <v>4028</v>
      </c>
      <c r="O59" s="36">
        <f t="shared" si="4"/>
        <v>81.8</v>
      </c>
      <c r="P59" s="36">
        <f t="shared" si="5"/>
        <v>6668.5999999999995</v>
      </c>
      <c r="Q59" s="170"/>
      <c r="R59" s="111"/>
      <c r="S59" s="92"/>
      <c r="T59" s="2"/>
      <c r="Z59" s="89"/>
    </row>
    <row r="60" spans="1:26">
      <c r="A60" s="7">
        <v>1992</v>
      </c>
      <c r="B60" s="36">
        <v>2232.5</v>
      </c>
      <c r="C60" s="36">
        <f t="shared" si="6"/>
        <v>3462.7512349063159</v>
      </c>
      <c r="D60" s="36">
        <v>3391.5</v>
      </c>
      <c r="E60" s="36">
        <v>71.251234906315773</v>
      </c>
      <c r="F60" s="104">
        <f t="shared" ref="F60:F89" si="9">B60+D60+E60</f>
        <v>5695.2512349063154</v>
      </c>
      <c r="G60" s="131">
        <v>317.10000000000002</v>
      </c>
      <c r="H60" s="36">
        <f t="shared" si="7"/>
        <v>597.64876509368423</v>
      </c>
      <c r="I60" s="36">
        <v>592.70000000000005</v>
      </c>
      <c r="J60" s="36">
        <v>4.9487650936842256</v>
      </c>
      <c r="K60" s="121">
        <f t="shared" ref="K60:K90" si="10">G60+I60+J60</f>
        <v>914.74876509368426</v>
      </c>
      <c r="L60" s="116">
        <f t="shared" ref="L60:L90" si="11">B60+G60</f>
        <v>2549.6</v>
      </c>
      <c r="M60" s="36">
        <f t="shared" si="8"/>
        <v>4060.3999999999996</v>
      </c>
      <c r="N60" s="36">
        <f t="shared" ref="N60:N90" si="12">D60+I60</f>
        <v>3984.2</v>
      </c>
      <c r="O60" s="36">
        <f t="shared" ref="O60:O90" si="13">E60+J60</f>
        <v>76.2</v>
      </c>
      <c r="P60" s="36">
        <f t="shared" ref="P60:P90" si="14">F60+K60</f>
        <v>6610</v>
      </c>
      <c r="Q60" s="170"/>
      <c r="R60" s="111"/>
      <c r="S60" s="92"/>
      <c r="T60" s="2"/>
      <c r="Z60" s="89"/>
    </row>
    <row r="61" spans="1:26">
      <c r="A61" s="7">
        <v>1993</v>
      </c>
      <c r="B61" s="36">
        <v>2231</v>
      </c>
      <c r="C61" s="36">
        <f t="shared" si="6"/>
        <v>3424.0538903338856</v>
      </c>
      <c r="D61" s="36">
        <v>3358.6</v>
      </c>
      <c r="E61" s="36">
        <v>65.45389033388588</v>
      </c>
      <c r="F61" s="104">
        <f t="shared" si="9"/>
        <v>5655.0538903338866</v>
      </c>
      <c r="G61" s="131">
        <v>317.5</v>
      </c>
      <c r="H61" s="36">
        <f t="shared" si="7"/>
        <v>589.14610966611417</v>
      </c>
      <c r="I61" s="36">
        <v>584.6</v>
      </c>
      <c r="J61" s="36">
        <v>4.5461096661141198</v>
      </c>
      <c r="K61" s="121">
        <f t="shared" si="10"/>
        <v>906.64610966611417</v>
      </c>
      <c r="L61" s="116">
        <f t="shared" si="11"/>
        <v>2548.5</v>
      </c>
      <c r="M61" s="36">
        <f t="shared" si="8"/>
        <v>4013.2</v>
      </c>
      <c r="N61" s="36">
        <f t="shared" si="12"/>
        <v>3943.2</v>
      </c>
      <c r="O61" s="36">
        <f t="shared" si="13"/>
        <v>70</v>
      </c>
      <c r="P61" s="36">
        <f t="shared" si="14"/>
        <v>6561.7000000000007</v>
      </c>
      <c r="Q61" s="170"/>
      <c r="R61" s="111"/>
      <c r="S61" s="92"/>
      <c r="T61" s="2"/>
      <c r="Z61" s="89"/>
    </row>
    <row r="62" spans="1:26">
      <c r="A62" s="7">
        <v>1994</v>
      </c>
      <c r="B62" s="36">
        <v>2217.3000000000002</v>
      </c>
      <c r="C62" s="36">
        <f t="shared" si="6"/>
        <v>3426.5721180105138</v>
      </c>
      <c r="D62" s="36">
        <v>3365.7</v>
      </c>
      <c r="E62" s="36">
        <v>60.872118010513866</v>
      </c>
      <c r="F62" s="104">
        <f t="shared" si="9"/>
        <v>5643.872118010514</v>
      </c>
      <c r="G62" s="131">
        <v>313.5</v>
      </c>
      <c r="H62" s="36">
        <f t="shared" si="7"/>
        <v>586.0278819894861</v>
      </c>
      <c r="I62" s="36">
        <v>581.79999999999995</v>
      </c>
      <c r="J62" s="36">
        <v>4.2278819894861295</v>
      </c>
      <c r="K62" s="121">
        <f t="shared" si="10"/>
        <v>899.5278819894861</v>
      </c>
      <c r="L62" s="116">
        <f t="shared" si="11"/>
        <v>2530.8000000000002</v>
      </c>
      <c r="M62" s="36">
        <f t="shared" si="8"/>
        <v>4012.6</v>
      </c>
      <c r="N62" s="36">
        <f t="shared" si="12"/>
        <v>3947.5</v>
      </c>
      <c r="O62" s="36">
        <f t="shared" si="13"/>
        <v>65.099999999999994</v>
      </c>
      <c r="P62" s="36">
        <f t="shared" si="14"/>
        <v>6543.4</v>
      </c>
      <c r="Q62" s="170"/>
      <c r="R62" s="111"/>
      <c r="S62" s="92"/>
      <c r="T62" s="2"/>
      <c r="Z62" s="89"/>
    </row>
    <row r="63" spans="1:26">
      <c r="A63" s="7">
        <v>1995</v>
      </c>
      <c r="B63" s="36">
        <v>2192.9</v>
      </c>
      <c r="C63" s="49">
        <f t="shared" si="6"/>
        <v>3427.063744865296</v>
      </c>
      <c r="D63" s="36">
        <v>3366.7</v>
      </c>
      <c r="E63" s="36">
        <v>60.363744865295985</v>
      </c>
      <c r="F63" s="104">
        <f t="shared" si="9"/>
        <v>5619.9637448652966</v>
      </c>
      <c r="G63" s="131">
        <v>307.94499999999999</v>
      </c>
      <c r="H63" s="49">
        <f t="shared" si="7"/>
        <v>582.69257285724541</v>
      </c>
      <c r="I63" s="36">
        <v>578.5</v>
      </c>
      <c r="J63" s="36">
        <v>4.1925728572454242</v>
      </c>
      <c r="K63" s="121">
        <f t="shared" si="10"/>
        <v>890.63757285724535</v>
      </c>
      <c r="L63" s="116">
        <f t="shared" si="11"/>
        <v>2500.8450000000003</v>
      </c>
      <c r="M63" s="49">
        <f t="shared" si="8"/>
        <v>4009.7563177225411</v>
      </c>
      <c r="N63" s="36">
        <f t="shared" si="12"/>
        <v>3945.2</v>
      </c>
      <c r="O63" s="36">
        <f t="shared" si="13"/>
        <v>64.556317722541408</v>
      </c>
      <c r="P63" s="36">
        <f t="shared" si="14"/>
        <v>6510.6013177225423</v>
      </c>
      <c r="Q63" s="171"/>
      <c r="R63" s="111"/>
      <c r="S63" s="92"/>
      <c r="T63" s="2"/>
    </row>
    <row r="64" spans="1:26" ht="12.75" customHeight="1">
      <c r="A64" s="28">
        <v>1996</v>
      </c>
      <c r="B64" s="34">
        <v>2239.328</v>
      </c>
      <c r="C64" s="103">
        <f>D64+E64</f>
        <v>3576.79</v>
      </c>
      <c r="D64" s="34">
        <v>3515.864</v>
      </c>
      <c r="E64" s="34">
        <v>60.926000000000002</v>
      </c>
      <c r="F64" s="103">
        <f t="shared" si="9"/>
        <v>5816.1180000000004</v>
      </c>
      <c r="G64" s="132">
        <v>309.07</v>
      </c>
      <c r="H64" s="103">
        <f>I64+J64</f>
        <v>595.34799999999996</v>
      </c>
      <c r="I64" s="34">
        <v>590.55499999999995</v>
      </c>
      <c r="J64" s="34">
        <v>4.7930000000000001</v>
      </c>
      <c r="K64" s="120">
        <f t="shared" si="10"/>
        <v>904.41800000000001</v>
      </c>
      <c r="L64" s="117">
        <f t="shared" si="11"/>
        <v>2548.3980000000001</v>
      </c>
      <c r="M64" s="103">
        <f>N64+O64</f>
        <v>4172.1379999999999</v>
      </c>
      <c r="N64" s="34">
        <f t="shared" si="12"/>
        <v>4106.4189999999999</v>
      </c>
      <c r="O64" s="34">
        <f t="shared" si="13"/>
        <v>65.719000000000008</v>
      </c>
      <c r="P64" s="34">
        <f t="shared" si="14"/>
        <v>6720.5360000000001</v>
      </c>
      <c r="Q64" s="165" t="s">
        <v>42</v>
      </c>
      <c r="R64" s="112"/>
      <c r="S64" s="92"/>
      <c r="T64" s="2"/>
    </row>
    <row r="65" spans="1:20">
      <c r="A65" s="7">
        <v>1997</v>
      </c>
      <c r="B65" s="36">
        <v>2192.3620000000001</v>
      </c>
      <c r="C65" s="104">
        <f>D65+E65</f>
        <v>3557.297</v>
      </c>
      <c r="D65" s="36">
        <v>3498.116</v>
      </c>
      <c r="E65" s="36">
        <v>59.180999999999997</v>
      </c>
      <c r="F65" s="104">
        <f t="shared" si="9"/>
        <v>5749.6589999999997</v>
      </c>
      <c r="G65" s="131">
        <v>307.34800000000001</v>
      </c>
      <c r="H65" s="104">
        <f>I65+J65</f>
        <v>592.91899999999998</v>
      </c>
      <c r="I65" s="36">
        <v>588.06100000000004</v>
      </c>
      <c r="J65" s="36">
        <v>4.8579999999999997</v>
      </c>
      <c r="K65" s="121">
        <f t="shared" si="10"/>
        <v>900.26700000000005</v>
      </c>
      <c r="L65" s="116">
        <f t="shared" si="11"/>
        <v>2499.71</v>
      </c>
      <c r="M65" s="104">
        <f>N65+O65</f>
        <v>4150.2160000000003</v>
      </c>
      <c r="N65" s="36">
        <f t="shared" si="12"/>
        <v>4086.1770000000001</v>
      </c>
      <c r="O65" s="36">
        <f t="shared" si="13"/>
        <v>64.039000000000001</v>
      </c>
      <c r="P65" s="36">
        <f t="shared" si="14"/>
        <v>6649.9259999999995</v>
      </c>
      <c r="Q65" s="162"/>
      <c r="R65" s="112"/>
      <c r="S65" s="92"/>
      <c r="T65" s="2"/>
    </row>
    <row r="66" spans="1:20">
      <c r="A66" s="7">
        <v>1998</v>
      </c>
      <c r="B66" s="36">
        <v>2180.7820000000002</v>
      </c>
      <c r="C66" s="104">
        <f t="shared" ref="C66:C75" si="15">D66+E66</f>
        <v>3529.165</v>
      </c>
      <c r="D66" s="36">
        <v>3470.5320000000002</v>
      </c>
      <c r="E66" s="36">
        <v>58.633000000000003</v>
      </c>
      <c r="F66" s="104">
        <f t="shared" si="9"/>
        <v>5709.9470000000001</v>
      </c>
      <c r="G66" s="131">
        <v>308.27499999999998</v>
      </c>
      <c r="H66" s="104">
        <f t="shared" ref="H66:H75" si="16">I66+J66</f>
        <v>588.53099999999995</v>
      </c>
      <c r="I66" s="36">
        <v>583.827</v>
      </c>
      <c r="J66" s="36">
        <v>4.7039999999999997</v>
      </c>
      <c r="K66" s="121">
        <f t="shared" si="10"/>
        <v>896.80599999999993</v>
      </c>
      <c r="L66" s="116">
        <f t="shared" si="11"/>
        <v>2489.0570000000002</v>
      </c>
      <c r="M66" s="104">
        <f t="shared" ref="M66:M75" si="17">N66+O66</f>
        <v>4117.6960000000008</v>
      </c>
      <c r="N66" s="36">
        <f t="shared" si="12"/>
        <v>4054.3590000000004</v>
      </c>
      <c r="O66" s="36">
        <f t="shared" si="13"/>
        <v>63.337000000000003</v>
      </c>
      <c r="P66" s="36">
        <f t="shared" si="14"/>
        <v>6606.7529999999997</v>
      </c>
      <c r="Q66" s="162"/>
      <c r="R66" s="112"/>
      <c r="S66" s="92"/>
      <c r="T66" s="2"/>
    </row>
    <row r="67" spans="1:20">
      <c r="A67" s="7">
        <v>1999</v>
      </c>
      <c r="B67" s="36">
        <v>2200.277</v>
      </c>
      <c r="C67" s="104">
        <f t="shared" si="15"/>
        <v>3479.768</v>
      </c>
      <c r="D67" s="36">
        <v>3424.5239999999999</v>
      </c>
      <c r="E67" s="36">
        <v>55.244</v>
      </c>
      <c r="F67" s="104">
        <f t="shared" si="9"/>
        <v>5680.0449999999992</v>
      </c>
      <c r="G67" s="131">
        <v>312.666</v>
      </c>
      <c r="H67" s="104">
        <f t="shared" si="16"/>
        <v>579.08399999999995</v>
      </c>
      <c r="I67" s="36">
        <v>574.31399999999996</v>
      </c>
      <c r="J67" s="36">
        <v>4.7699999999999996</v>
      </c>
      <c r="K67" s="121">
        <f t="shared" si="10"/>
        <v>891.75</v>
      </c>
      <c r="L67" s="116">
        <f t="shared" si="11"/>
        <v>2512.9430000000002</v>
      </c>
      <c r="M67" s="104">
        <f t="shared" si="17"/>
        <v>4058.8519999999999</v>
      </c>
      <c r="N67" s="36">
        <f t="shared" si="12"/>
        <v>3998.8379999999997</v>
      </c>
      <c r="O67" s="36">
        <f t="shared" si="13"/>
        <v>60.013999999999996</v>
      </c>
      <c r="P67" s="36">
        <f t="shared" si="14"/>
        <v>6571.7949999999992</v>
      </c>
      <c r="Q67" s="162"/>
      <c r="R67" s="112"/>
      <c r="S67" s="92"/>
      <c r="T67" s="2"/>
    </row>
    <row r="68" spans="1:20">
      <c r="A68" s="93">
        <v>2000</v>
      </c>
      <c r="B68" s="94">
        <v>2225.1979999999999</v>
      </c>
      <c r="C68" s="104">
        <f t="shared" si="15"/>
        <v>3438.6979999999999</v>
      </c>
      <c r="D68" s="94">
        <v>3384.77</v>
      </c>
      <c r="E68" s="94">
        <v>53.927999999999997</v>
      </c>
      <c r="F68" s="126">
        <f t="shared" si="9"/>
        <v>5663.8959999999997</v>
      </c>
      <c r="G68" s="133">
        <v>315.14</v>
      </c>
      <c r="H68" s="104">
        <f t="shared" si="16"/>
        <v>572.92099999999994</v>
      </c>
      <c r="I68" s="94">
        <v>568.25599999999997</v>
      </c>
      <c r="J68" s="94">
        <v>4.665</v>
      </c>
      <c r="K68" s="122">
        <f t="shared" si="10"/>
        <v>888.06099999999992</v>
      </c>
      <c r="L68" s="118">
        <f t="shared" si="11"/>
        <v>2540.3379999999997</v>
      </c>
      <c r="M68" s="104">
        <f t="shared" si="17"/>
        <v>4011.6189999999997</v>
      </c>
      <c r="N68" s="94">
        <f t="shared" si="12"/>
        <v>3953.0259999999998</v>
      </c>
      <c r="O68" s="36">
        <f t="shared" si="13"/>
        <v>58.592999999999996</v>
      </c>
      <c r="P68" s="94">
        <f t="shared" si="14"/>
        <v>6551.9569999999994</v>
      </c>
      <c r="Q68" s="162"/>
      <c r="R68" s="112"/>
      <c r="S68" s="92"/>
      <c r="T68" s="2"/>
    </row>
    <row r="69" spans="1:20">
      <c r="A69" s="7">
        <v>2001</v>
      </c>
      <c r="B69" s="36">
        <v>2238.2060000000001</v>
      </c>
      <c r="C69" s="104">
        <f t="shared" si="15"/>
        <v>3412.1840000000002</v>
      </c>
      <c r="D69" s="36">
        <v>3360.2530000000002</v>
      </c>
      <c r="E69" s="36">
        <v>51.930999999999997</v>
      </c>
      <c r="F69" s="104">
        <f t="shared" si="9"/>
        <v>5650.39</v>
      </c>
      <c r="G69" s="131">
        <v>316.214</v>
      </c>
      <c r="H69" s="104">
        <f t="shared" si="16"/>
        <v>568.36700000000008</v>
      </c>
      <c r="I69" s="36">
        <v>563.81500000000005</v>
      </c>
      <c r="J69" s="36">
        <v>4.5519999999999996</v>
      </c>
      <c r="K69" s="121">
        <f t="shared" si="10"/>
        <v>884.58100000000002</v>
      </c>
      <c r="L69" s="116">
        <f t="shared" si="11"/>
        <v>2554.42</v>
      </c>
      <c r="M69" s="104">
        <f t="shared" si="17"/>
        <v>3980.5510000000004</v>
      </c>
      <c r="N69" s="36">
        <f t="shared" si="12"/>
        <v>3924.0680000000002</v>
      </c>
      <c r="O69" s="36">
        <f t="shared" si="13"/>
        <v>56.482999999999997</v>
      </c>
      <c r="P69" s="36">
        <f t="shared" si="14"/>
        <v>6534.9710000000005</v>
      </c>
      <c r="Q69" s="162"/>
      <c r="R69" s="112"/>
      <c r="S69" s="92"/>
      <c r="T69" s="2"/>
    </row>
    <row r="70" spans="1:20">
      <c r="A70" s="7">
        <v>2002</v>
      </c>
      <c r="B70" s="36">
        <v>2248.37</v>
      </c>
      <c r="C70" s="104">
        <f t="shared" si="15"/>
        <v>3397.2249999999999</v>
      </c>
      <c r="D70" s="36">
        <v>3347.4470000000001</v>
      </c>
      <c r="E70" s="36">
        <v>49.777999999999999</v>
      </c>
      <c r="F70" s="104">
        <f t="shared" si="9"/>
        <v>5645.5950000000003</v>
      </c>
      <c r="G70" s="131">
        <v>317.64299999999997</v>
      </c>
      <c r="H70" s="104">
        <f t="shared" si="16"/>
        <v>565.95500000000004</v>
      </c>
      <c r="I70" s="36">
        <v>561.49900000000002</v>
      </c>
      <c r="J70" s="36">
        <v>4.4560000000000004</v>
      </c>
      <c r="K70" s="121">
        <f t="shared" si="10"/>
        <v>883.59800000000007</v>
      </c>
      <c r="L70" s="116">
        <f t="shared" si="11"/>
        <v>2566.0129999999999</v>
      </c>
      <c r="M70" s="104">
        <f t="shared" si="17"/>
        <v>3963.18</v>
      </c>
      <c r="N70" s="36">
        <f t="shared" si="12"/>
        <v>3908.9459999999999</v>
      </c>
      <c r="O70" s="36">
        <f t="shared" si="13"/>
        <v>54.234000000000002</v>
      </c>
      <c r="P70" s="36">
        <f t="shared" si="14"/>
        <v>6529.1930000000002</v>
      </c>
      <c r="Q70" s="162"/>
      <c r="R70" s="112"/>
      <c r="S70" s="92"/>
      <c r="T70" s="2"/>
    </row>
    <row r="71" spans="1:20">
      <c r="A71" s="7">
        <v>2003</v>
      </c>
      <c r="B71" s="36">
        <v>2273.355</v>
      </c>
      <c r="C71" s="104">
        <f t="shared" si="15"/>
        <v>3382.837</v>
      </c>
      <c r="D71" s="36">
        <v>3333.7420000000002</v>
      </c>
      <c r="E71" s="36">
        <v>49.094999999999999</v>
      </c>
      <c r="F71" s="104">
        <f t="shared" si="9"/>
        <v>5656.192</v>
      </c>
      <c r="G71" s="131">
        <v>325.33600000000001</v>
      </c>
      <c r="H71" s="104">
        <f t="shared" si="16"/>
        <v>570.44600000000003</v>
      </c>
      <c r="I71" s="36">
        <v>566.23800000000006</v>
      </c>
      <c r="J71" s="36">
        <v>4.2080000000000002</v>
      </c>
      <c r="K71" s="121">
        <f t="shared" si="10"/>
        <v>895.78200000000004</v>
      </c>
      <c r="L71" s="116">
        <f t="shared" si="11"/>
        <v>2598.6909999999998</v>
      </c>
      <c r="M71" s="104">
        <f t="shared" si="17"/>
        <v>3953.2830000000004</v>
      </c>
      <c r="N71" s="36">
        <f t="shared" si="12"/>
        <v>3899.9800000000005</v>
      </c>
      <c r="O71" s="36">
        <f t="shared" si="13"/>
        <v>53.302999999999997</v>
      </c>
      <c r="P71" s="36">
        <f t="shared" si="14"/>
        <v>6551.9740000000002</v>
      </c>
      <c r="Q71" s="162"/>
      <c r="R71" s="112"/>
      <c r="S71" s="92"/>
      <c r="T71" s="2"/>
    </row>
    <row r="72" spans="1:20">
      <c r="A72" s="7">
        <v>2004</v>
      </c>
      <c r="B72" s="36">
        <v>2285.0970000000002</v>
      </c>
      <c r="C72" s="104">
        <f t="shared" si="15"/>
        <v>3403.0219999999999</v>
      </c>
      <c r="D72" s="36">
        <v>3355.5189999999998</v>
      </c>
      <c r="E72" s="36">
        <v>47.503</v>
      </c>
      <c r="F72" s="104">
        <f t="shared" si="9"/>
        <v>5688.1189999999997</v>
      </c>
      <c r="G72" s="131">
        <v>324.37099999999998</v>
      </c>
      <c r="H72" s="104">
        <f t="shared" si="16"/>
        <v>573.01499999999999</v>
      </c>
      <c r="I72" s="36">
        <v>569.07899999999995</v>
      </c>
      <c r="J72" s="36">
        <v>3.9359999999999999</v>
      </c>
      <c r="K72" s="121">
        <f t="shared" si="10"/>
        <v>897.38599999999997</v>
      </c>
      <c r="L72" s="116">
        <f t="shared" si="11"/>
        <v>2609.4680000000003</v>
      </c>
      <c r="M72" s="104">
        <f t="shared" si="17"/>
        <v>3976.0369999999998</v>
      </c>
      <c r="N72" s="36">
        <f t="shared" si="12"/>
        <v>3924.598</v>
      </c>
      <c r="O72" s="36">
        <f t="shared" si="13"/>
        <v>51.439</v>
      </c>
      <c r="P72" s="36">
        <f t="shared" si="14"/>
        <v>6585.5049999999992</v>
      </c>
      <c r="Q72" s="162"/>
      <c r="R72" s="112"/>
      <c r="S72" s="92"/>
      <c r="T72" s="2"/>
    </row>
    <row r="73" spans="1:20">
      <c r="A73" s="7">
        <v>2005</v>
      </c>
      <c r="B73" s="36">
        <v>2288.2530000000002</v>
      </c>
      <c r="C73" s="104">
        <f t="shared" si="15"/>
        <v>3438.165</v>
      </c>
      <c r="D73" s="36">
        <v>3391.4470000000001</v>
      </c>
      <c r="E73" s="36">
        <v>46.718000000000004</v>
      </c>
      <c r="F73" s="104">
        <f t="shared" si="9"/>
        <v>5726.4180000000006</v>
      </c>
      <c r="G73" s="131">
        <v>323.79199999999997</v>
      </c>
      <c r="H73" s="104">
        <f t="shared" si="16"/>
        <v>574.38800000000003</v>
      </c>
      <c r="I73" s="36">
        <v>570.59100000000001</v>
      </c>
      <c r="J73" s="36">
        <v>3.7970000000000002</v>
      </c>
      <c r="K73" s="121">
        <f t="shared" si="10"/>
        <v>898.18000000000006</v>
      </c>
      <c r="L73" s="116">
        <f t="shared" si="11"/>
        <v>2612.0450000000001</v>
      </c>
      <c r="M73" s="104">
        <f t="shared" si="17"/>
        <v>4012.5529999999999</v>
      </c>
      <c r="N73" s="36">
        <f t="shared" si="12"/>
        <v>3962.038</v>
      </c>
      <c r="O73" s="36">
        <f t="shared" si="13"/>
        <v>50.515000000000001</v>
      </c>
      <c r="P73" s="36">
        <f t="shared" si="14"/>
        <v>6624.5980000000009</v>
      </c>
      <c r="Q73" s="162"/>
      <c r="R73" s="112"/>
      <c r="S73" s="92"/>
      <c r="T73" s="2"/>
    </row>
    <row r="74" spans="1:20">
      <c r="A74" s="7">
        <v>2006</v>
      </c>
      <c r="B74" s="36">
        <v>2257.7310000000002</v>
      </c>
      <c r="C74" s="104">
        <f t="shared" si="15"/>
        <v>3486.7650000000003</v>
      </c>
      <c r="D74" s="36">
        <v>3441.4920000000002</v>
      </c>
      <c r="E74" s="36">
        <v>45.273000000000003</v>
      </c>
      <c r="F74" s="104">
        <f t="shared" si="9"/>
        <v>5744.4960000000001</v>
      </c>
      <c r="G74" s="131">
        <v>320.714</v>
      </c>
      <c r="H74" s="104">
        <f t="shared" si="16"/>
        <v>578.89799999999991</v>
      </c>
      <c r="I74" s="36">
        <v>575.43899999999996</v>
      </c>
      <c r="J74" s="36">
        <v>3.4590000000000001</v>
      </c>
      <c r="K74" s="121">
        <f t="shared" si="10"/>
        <v>899.61199999999997</v>
      </c>
      <c r="L74" s="116">
        <f t="shared" si="11"/>
        <v>2578.4450000000002</v>
      </c>
      <c r="M74" s="104">
        <f t="shared" si="17"/>
        <v>4065.663</v>
      </c>
      <c r="N74" s="36">
        <f t="shared" si="12"/>
        <v>4016.931</v>
      </c>
      <c r="O74" s="36">
        <f t="shared" si="13"/>
        <v>48.732000000000006</v>
      </c>
      <c r="P74" s="36">
        <f t="shared" si="14"/>
        <v>6644.1080000000002</v>
      </c>
      <c r="Q74" s="162"/>
      <c r="R74" s="112"/>
      <c r="S74" s="92"/>
      <c r="T74" s="2"/>
    </row>
    <row r="75" spans="1:20">
      <c r="A75" s="7">
        <v>2007</v>
      </c>
      <c r="B75" s="36">
        <v>2232.02</v>
      </c>
      <c r="C75" s="104">
        <f t="shared" si="15"/>
        <v>3511.5149999999999</v>
      </c>
      <c r="D75" s="36">
        <v>3467.855</v>
      </c>
      <c r="E75" s="36">
        <v>43.66</v>
      </c>
      <c r="F75" s="104">
        <f t="shared" si="9"/>
        <v>5743.5349999999999</v>
      </c>
      <c r="G75" s="131">
        <v>319.03199999999998</v>
      </c>
      <c r="H75" s="104">
        <f t="shared" si="16"/>
        <v>582.54899999999998</v>
      </c>
      <c r="I75" s="36">
        <v>579.45100000000002</v>
      </c>
      <c r="J75" s="36">
        <v>3.0979999999999999</v>
      </c>
      <c r="K75" s="121">
        <f t="shared" si="10"/>
        <v>901.5809999999999</v>
      </c>
      <c r="L75" s="116">
        <f t="shared" si="11"/>
        <v>2551.0520000000001</v>
      </c>
      <c r="M75" s="104">
        <f t="shared" si="17"/>
        <v>4094.0639999999999</v>
      </c>
      <c r="N75" s="36">
        <f t="shared" si="12"/>
        <v>4047.306</v>
      </c>
      <c r="O75" s="36">
        <f t="shared" si="13"/>
        <v>46.757999999999996</v>
      </c>
      <c r="P75" s="36">
        <f t="shared" si="14"/>
        <v>6645.116</v>
      </c>
      <c r="Q75" s="162"/>
      <c r="R75" s="112"/>
      <c r="S75" s="92"/>
      <c r="T75" s="2"/>
    </row>
    <row r="76" spans="1:20">
      <c r="A76" s="84">
        <v>2008</v>
      </c>
      <c r="B76" s="49">
        <v>2219.2809999999999</v>
      </c>
      <c r="C76" s="127">
        <f>D76+E76</f>
        <v>3526.8530000000001</v>
      </c>
      <c r="D76" s="49">
        <v>3484.1590000000001</v>
      </c>
      <c r="E76" s="49">
        <v>42.694000000000003</v>
      </c>
      <c r="F76" s="127">
        <f t="shared" si="9"/>
        <v>5746.1340000000009</v>
      </c>
      <c r="G76" s="134">
        <v>316.07100000000003</v>
      </c>
      <c r="H76" s="127">
        <f>I76+J76</f>
        <v>581.38699999999994</v>
      </c>
      <c r="I76" s="49">
        <v>578.09699999999998</v>
      </c>
      <c r="J76" s="49">
        <v>3.29</v>
      </c>
      <c r="K76" s="123">
        <f t="shared" si="10"/>
        <v>897.45799999999997</v>
      </c>
      <c r="L76" s="119">
        <f t="shared" si="11"/>
        <v>2535.3519999999999</v>
      </c>
      <c r="M76" s="127">
        <f>N76+O76</f>
        <v>4108.2400000000007</v>
      </c>
      <c r="N76" s="49">
        <f t="shared" si="12"/>
        <v>4062.2560000000003</v>
      </c>
      <c r="O76" s="49">
        <f t="shared" si="13"/>
        <v>45.984000000000002</v>
      </c>
      <c r="P76" s="49">
        <f t="shared" si="14"/>
        <v>6643.5920000000006</v>
      </c>
      <c r="Q76" s="166"/>
      <c r="R76" s="112"/>
      <c r="S76" s="92"/>
      <c r="T76" s="2"/>
    </row>
    <row r="77" spans="1:20" ht="12.75" customHeight="1">
      <c r="A77" s="28">
        <v>2009</v>
      </c>
      <c r="B77" s="34">
        <v>2218.8159999999998</v>
      </c>
      <c r="C77" s="103">
        <f>D77+E77</f>
        <v>3532.7469999999998</v>
      </c>
      <c r="D77" s="34">
        <v>3492.279</v>
      </c>
      <c r="E77" s="34">
        <v>40.468000000000004</v>
      </c>
      <c r="F77" s="103">
        <f t="shared" si="9"/>
        <v>5751.5629999999992</v>
      </c>
      <c r="G77" s="132">
        <v>307.613</v>
      </c>
      <c r="H77" s="103">
        <f>I77+J77</f>
        <v>571.34900000000005</v>
      </c>
      <c r="I77" s="34">
        <v>568.11099999999999</v>
      </c>
      <c r="J77" s="103">
        <v>3.238</v>
      </c>
      <c r="K77" s="120">
        <f t="shared" si="10"/>
        <v>878.96199999999999</v>
      </c>
      <c r="L77" s="117">
        <f t="shared" si="11"/>
        <v>2526.4289999999996</v>
      </c>
      <c r="M77" s="103">
        <f>N77+O77</f>
        <v>4104.0959999999995</v>
      </c>
      <c r="N77" s="34">
        <f t="shared" si="12"/>
        <v>4060.39</v>
      </c>
      <c r="O77" s="103">
        <f t="shared" si="13"/>
        <v>43.706000000000003</v>
      </c>
      <c r="P77" s="103">
        <f t="shared" si="14"/>
        <v>6630.5249999999996</v>
      </c>
      <c r="Q77" s="165" t="s">
        <v>66</v>
      </c>
      <c r="R77" s="112"/>
      <c r="S77" s="92"/>
      <c r="T77" s="2"/>
    </row>
    <row r="78" spans="1:20" ht="12.75" customHeight="1">
      <c r="A78" s="84">
        <v>2010</v>
      </c>
      <c r="B78" s="49">
        <v>2226.1550000000002</v>
      </c>
      <c r="C78" s="127">
        <f>D78+E78</f>
        <v>3544.6879999999996</v>
      </c>
      <c r="D78" s="49">
        <v>3503.5349999999999</v>
      </c>
      <c r="E78" s="49">
        <v>41.152999999999999</v>
      </c>
      <c r="F78" s="127">
        <f t="shared" si="9"/>
        <v>5770.8430000000008</v>
      </c>
      <c r="G78" s="134">
        <v>306.69200000000001</v>
      </c>
      <c r="H78" s="127">
        <f>I78+J78</f>
        <v>571.04099999999994</v>
      </c>
      <c r="I78" s="49">
        <v>567.90899999999999</v>
      </c>
      <c r="J78" s="127">
        <v>3.1320000000000001</v>
      </c>
      <c r="K78" s="123">
        <f t="shared" si="10"/>
        <v>877.73299999999995</v>
      </c>
      <c r="L78" s="119">
        <f t="shared" si="11"/>
        <v>2532.8470000000002</v>
      </c>
      <c r="M78" s="127">
        <f>N78+O78</f>
        <v>4115.7290000000003</v>
      </c>
      <c r="N78" s="49">
        <f t="shared" si="12"/>
        <v>4071.444</v>
      </c>
      <c r="O78" s="127">
        <f t="shared" si="13"/>
        <v>44.284999999999997</v>
      </c>
      <c r="P78" s="127">
        <f t="shared" si="14"/>
        <v>6648.5760000000009</v>
      </c>
      <c r="Q78" s="166"/>
      <c r="R78" s="112"/>
      <c r="S78" s="92"/>
      <c r="T78" s="2"/>
    </row>
    <row r="79" spans="1:20">
      <c r="A79" s="7">
        <v>2011</v>
      </c>
      <c r="B79" s="36">
        <v>2246.6329999999998</v>
      </c>
      <c r="C79" s="104">
        <f t="shared" ref="C79:C90" si="18">D79+E79</f>
        <v>3564.0450000000001</v>
      </c>
      <c r="D79" s="36">
        <v>3520.6190000000001</v>
      </c>
      <c r="E79" s="36">
        <v>43.426000000000002</v>
      </c>
      <c r="F79" s="104">
        <f t="shared" si="9"/>
        <v>5810.6780000000008</v>
      </c>
      <c r="G79" s="131">
        <v>306.93400000000003</v>
      </c>
      <c r="H79" s="104">
        <f t="shared" ref="H79:H89" si="19">I79+J79</f>
        <v>572.83399999999995</v>
      </c>
      <c r="I79" s="36">
        <v>569.62199999999996</v>
      </c>
      <c r="J79" s="104">
        <v>3.2120000000000002</v>
      </c>
      <c r="K79" s="121">
        <f t="shared" si="10"/>
        <v>879.76800000000003</v>
      </c>
      <c r="L79" s="116">
        <f t="shared" si="11"/>
        <v>2553.567</v>
      </c>
      <c r="M79" s="104">
        <f t="shared" ref="M79:M89" si="20">N79+O79</f>
        <v>4136.8789999999999</v>
      </c>
      <c r="N79" s="36">
        <f t="shared" si="12"/>
        <v>4090.241</v>
      </c>
      <c r="O79" s="104">
        <f t="shared" si="13"/>
        <v>46.638000000000005</v>
      </c>
      <c r="P79" s="104">
        <f t="shared" si="14"/>
        <v>6690.4460000000008</v>
      </c>
      <c r="Q79" s="162" t="s">
        <v>43</v>
      </c>
      <c r="R79" s="112"/>
      <c r="S79" s="92"/>
      <c r="T79" s="2"/>
    </row>
    <row r="80" spans="1:20">
      <c r="A80" s="7">
        <v>2012</v>
      </c>
      <c r="B80" s="36">
        <v>2243.98</v>
      </c>
      <c r="C80" s="104">
        <f t="shared" si="18"/>
        <v>3576.9650000000001</v>
      </c>
      <c r="D80" s="36">
        <v>3533.8180000000002</v>
      </c>
      <c r="E80" s="36">
        <v>43.146999999999998</v>
      </c>
      <c r="F80" s="104">
        <f t="shared" si="9"/>
        <v>5820.9450000000006</v>
      </c>
      <c r="G80" s="131">
        <v>303.43400000000003</v>
      </c>
      <c r="H80" s="104">
        <f t="shared" si="19"/>
        <v>571.29999999999995</v>
      </c>
      <c r="I80" s="36">
        <v>568.298</v>
      </c>
      <c r="J80" s="104">
        <v>3.0019999999999998</v>
      </c>
      <c r="K80" s="121">
        <f t="shared" si="10"/>
        <v>874.73399999999992</v>
      </c>
      <c r="L80" s="116">
        <f t="shared" si="11"/>
        <v>2547.4140000000002</v>
      </c>
      <c r="M80" s="104">
        <f t="shared" si="20"/>
        <v>4148.2650000000003</v>
      </c>
      <c r="N80" s="36">
        <f t="shared" si="12"/>
        <v>4102.116</v>
      </c>
      <c r="O80" s="104">
        <f t="shared" si="13"/>
        <v>46.149000000000001</v>
      </c>
      <c r="P80" s="104">
        <f t="shared" si="14"/>
        <v>6695.6790000000001</v>
      </c>
      <c r="Q80" s="162"/>
      <c r="R80" s="112"/>
      <c r="S80" s="92"/>
      <c r="T80" s="2"/>
    </row>
    <row r="81" spans="1:26">
      <c r="A81" s="7">
        <v>2013</v>
      </c>
      <c r="B81" s="36">
        <v>2267.145</v>
      </c>
      <c r="C81" s="104">
        <f t="shared" si="18"/>
        <v>3596.076</v>
      </c>
      <c r="D81" s="36">
        <v>3552.0619999999999</v>
      </c>
      <c r="E81" s="36">
        <v>44.014000000000003</v>
      </c>
      <c r="F81" s="104">
        <f t="shared" si="9"/>
        <v>5863.2210000000005</v>
      </c>
      <c r="G81" s="131">
        <v>303.755</v>
      </c>
      <c r="H81" s="104">
        <f t="shared" si="19"/>
        <v>569.24400000000003</v>
      </c>
      <c r="I81" s="36">
        <v>566.13900000000001</v>
      </c>
      <c r="J81" s="104">
        <v>3.105</v>
      </c>
      <c r="K81" s="121">
        <f t="shared" si="10"/>
        <v>872.99900000000002</v>
      </c>
      <c r="L81" s="116">
        <f t="shared" si="11"/>
        <v>2570.9</v>
      </c>
      <c r="M81" s="104">
        <f t="shared" si="20"/>
        <v>4165.32</v>
      </c>
      <c r="N81" s="36">
        <f t="shared" si="12"/>
        <v>4118.201</v>
      </c>
      <c r="O81" s="104">
        <f t="shared" si="13"/>
        <v>47.119</v>
      </c>
      <c r="P81" s="104">
        <f t="shared" si="14"/>
        <v>6736.22</v>
      </c>
      <c r="Q81" s="162"/>
      <c r="R81" s="112"/>
      <c r="S81" s="92"/>
      <c r="T81" s="2"/>
      <c r="X81" s="109"/>
    </row>
    <row r="82" spans="1:26">
      <c r="A82" s="7">
        <v>2014</v>
      </c>
      <c r="B82" s="36">
        <v>2258.4810000000002</v>
      </c>
      <c r="C82" s="104">
        <f t="shared" si="18"/>
        <v>3622.4160000000002</v>
      </c>
      <c r="D82" s="36">
        <v>3577.645</v>
      </c>
      <c r="E82" s="36">
        <v>44.771000000000001</v>
      </c>
      <c r="F82" s="104">
        <f t="shared" si="9"/>
        <v>5880.8969999999999</v>
      </c>
      <c r="G82" s="131">
        <v>306.125</v>
      </c>
      <c r="H82" s="104">
        <f t="shared" si="19"/>
        <v>576.69499999999994</v>
      </c>
      <c r="I82" s="36">
        <v>573.53499999999997</v>
      </c>
      <c r="J82" s="104">
        <v>3.16</v>
      </c>
      <c r="K82" s="121">
        <f t="shared" si="10"/>
        <v>882.81999999999994</v>
      </c>
      <c r="L82" s="116">
        <f t="shared" si="11"/>
        <v>2564.6060000000002</v>
      </c>
      <c r="M82" s="104">
        <f t="shared" si="20"/>
        <v>4199.1109999999999</v>
      </c>
      <c r="N82" s="36">
        <f t="shared" si="12"/>
        <v>4151.18</v>
      </c>
      <c r="O82" s="104">
        <f t="shared" si="13"/>
        <v>47.930999999999997</v>
      </c>
      <c r="P82" s="104">
        <f t="shared" si="14"/>
        <v>6763.7169999999996</v>
      </c>
      <c r="Q82" s="162"/>
      <c r="R82" s="112"/>
      <c r="S82" s="92"/>
      <c r="T82" s="2"/>
      <c r="X82" s="109"/>
    </row>
    <row r="83" spans="1:26">
      <c r="A83" s="7">
        <v>2015</v>
      </c>
      <c r="B83" s="36">
        <v>2245.1260000000002</v>
      </c>
      <c r="C83" s="104">
        <f t="shared" si="18"/>
        <v>3640.1439999999998</v>
      </c>
      <c r="D83" s="36">
        <v>3594.703</v>
      </c>
      <c r="E83" s="36">
        <v>45.441000000000003</v>
      </c>
      <c r="F83" s="104">
        <f t="shared" si="9"/>
        <v>5885.2699999999995</v>
      </c>
      <c r="G83" s="131">
        <v>306.88799999999998</v>
      </c>
      <c r="H83" s="104">
        <f t="shared" si="19"/>
        <v>584.24</v>
      </c>
      <c r="I83" s="36">
        <v>581.01400000000001</v>
      </c>
      <c r="J83" s="104">
        <v>3.226</v>
      </c>
      <c r="K83" s="121">
        <f t="shared" si="10"/>
        <v>891.12800000000004</v>
      </c>
      <c r="L83" s="116">
        <f t="shared" si="11"/>
        <v>2552.0140000000001</v>
      </c>
      <c r="M83" s="104">
        <f t="shared" si="20"/>
        <v>4224.384</v>
      </c>
      <c r="N83" s="36">
        <f t="shared" si="12"/>
        <v>4175.7169999999996</v>
      </c>
      <c r="O83" s="104">
        <f t="shared" si="13"/>
        <v>48.667000000000002</v>
      </c>
      <c r="P83" s="104">
        <f t="shared" si="14"/>
        <v>6776.3979999999992</v>
      </c>
      <c r="Q83" s="162"/>
      <c r="R83" s="112"/>
      <c r="S83" s="92"/>
      <c r="T83" s="2"/>
      <c r="X83" s="109"/>
    </row>
    <row r="84" spans="1:26">
      <c r="A84" s="7">
        <v>2016</v>
      </c>
      <c r="B84" s="36">
        <v>2216.808</v>
      </c>
      <c r="C84" s="104">
        <f t="shared" si="18"/>
        <v>3655.9970000000003</v>
      </c>
      <c r="D84" s="36">
        <v>3609.7910000000002</v>
      </c>
      <c r="E84" s="36">
        <v>46.206000000000003</v>
      </c>
      <c r="F84" s="104">
        <f t="shared" si="9"/>
        <v>5872.8050000000003</v>
      </c>
      <c r="G84" s="131">
        <v>308.65699999999998</v>
      </c>
      <c r="H84" s="104">
        <f t="shared" si="19"/>
        <v>590.86699999999996</v>
      </c>
      <c r="I84" s="36">
        <v>587.65499999999997</v>
      </c>
      <c r="J84" s="104">
        <v>3.2120000000000002</v>
      </c>
      <c r="K84" s="121">
        <f t="shared" si="10"/>
        <v>899.52399999999989</v>
      </c>
      <c r="L84" s="116">
        <f t="shared" si="11"/>
        <v>2525.4650000000001</v>
      </c>
      <c r="M84" s="104">
        <f t="shared" si="20"/>
        <v>4246.8639999999996</v>
      </c>
      <c r="N84" s="36">
        <f t="shared" si="12"/>
        <v>4197.4459999999999</v>
      </c>
      <c r="O84" s="104">
        <f t="shared" si="13"/>
        <v>49.418000000000006</v>
      </c>
      <c r="P84" s="104">
        <f t="shared" si="14"/>
        <v>6772.3289999999997</v>
      </c>
      <c r="Q84" s="162"/>
      <c r="R84" s="112"/>
      <c r="S84" s="92"/>
      <c r="T84" s="2"/>
      <c r="X84" s="109"/>
    </row>
    <row r="85" spans="1:26">
      <c r="A85" s="7">
        <v>2017</v>
      </c>
      <c r="B85" s="36">
        <v>2197.3560000000002</v>
      </c>
      <c r="C85" s="104">
        <f t="shared" si="18"/>
        <v>3645.3519999999999</v>
      </c>
      <c r="D85" s="36">
        <v>3598.069</v>
      </c>
      <c r="E85" s="36">
        <v>47.283000000000001</v>
      </c>
      <c r="F85" s="104">
        <f t="shared" si="9"/>
        <v>5842.7080000000005</v>
      </c>
      <c r="G85" s="131">
        <v>308.29700000000003</v>
      </c>
      <c r="H85" s="104">
        <f t="shared" si="19"/>
        <v>592.95699999999999</v>
      </c>
      <c r="I85" s="36">
        <v>589.62</v>
      </c>
      <c r="J85" s="104">
        <v>3.3370000000000002</v>
      </c>
      <c r="K85" s="121">
        <f t="shared" si="10"/>
        <v>901.25400000000002</v>
      </c>
      <c r="L85" s="116">
        <f t="shared" si="11"/>
        <v>2505.6530000000002</v>
      </c>
      <c r="M85" s="104">
        <f t="shared" si="20"/>
        <v>4238.3090000000002</v>
      </c>
      <c r="N85" s="36">
        <f t="shared" si="12"/>
        <v>4187.6890000000003</v>
      </c>
      <c r="O85" s="104">
        <f t="shared" si="13"/>
        <v>50.620000000000005</v>
      </c>
      <c r="P85" s="104">
        <f t="shared" si="14"/>
        <v>6743.9620000000004</v>
      </c>
      <c r="Q85" s="162"/>
      <c r="R85" s="112"/>
      <c r="S85" s="92"/>
      <c r="T85" s="2"/>
      <c r="X85" s="109"/>
    </row>
    <row r="86" spans="1:26">
      <c r="A86" s="7">
        <v>2018</v>
      </c>
      <c r="B86" s="36">
        <v>2168.114</v>
      </c>
      <c r="C86" s="104">
        <f t="shared" si="18"/>
        <v>3639.6509999999998</v>
      </c>
      <c r="D86" s="36">
        <v>3591.9569999999999</v>
      </c>
      <c r="E86" s="36">
        <v>47.694000000000003</v>
      </c>
      <c r="F86" s="104">
        <f t="shared" si="9"/>
        <v>5807.7650000000003</v>
      </c>
      <c r="G86" s="131">
        <v>304.94400000000002</v>
      </c>
      <c r="H86" s="104">
        <f t="shared" si="19"/>
        <v>591.61</v>
      </c>
      <c r="I86" s="36">
        <v>588.26599999999996</v>
      </c>
      <c r="J86" s="104">
        <v>3.3439999999999999</v>
      </c>
      <c r="K86" s="121">
        <f t="shared" si="10"/>
        <v>896.55400000000009</v>
      </c>
      <c r="L86" s="116">
        <f t="shared" si="11"/>
        <v>2473.058</v>
      </c>
      <c r="M86" s="104">
        <f t="shared" si="20"/>
        <v>4231.2609999999995</v>
      </c>
      <c r="N86" s="36">
        <f t="shared" si="12"/>
        <v>4180.223</v>
      </c>
      <c r="O86" s="104">
        <f t="shared" si="13"/>
        <v>51.038000000000004</v>
      </c>
      <c r="P86" s="104">
        <f t="shared" si="14"/>
        <v>6704.3190000000004</v>
      </c>
      <c r="Q86" s="162"/>
      <c r="R86" s="112"/>
      <c r="S86" s="92"/>
      <c r="T86" s="85"/>
      <c r="X86" s="109"/>
    </row>
    <row r="87" spans="1:26">
      <c r="A87" s="7">
        <v>2019</v>
      </c>
      <c r="B87" s="36">
        <v>2141.855</v>
      </c>
      <c r="C87" s="104">
        <f t="shared" si="18"/>
        <v>3623.0260000000003</v>
      </c>
      <c r="D87" s="36">
        <v>3575.4650000000001</v>
      </c>
      <c r="E87" s="36">
        <v>47.561</v>
      </c>
      <c r="F87" s="104">
        <f t="shared" si="9"/>
        <v>5764.8809999999994</v>
      </c>
      <c r="G87" s="131">
        <v>299.96499999999997</v>
      </c>
      <c r="H87" s="104">
        <f t="shared" si="19"/>
        <v>588.61899999999991</v>
      </c>
      <c r="I87" s="36">
        <v>585.38199999999995</v>
      </c>
      <c r="J87" s="104">
        <v>3.2370000000000001</v>
      </c>
      <c r="K87" s="121">
        <f t="shared" si="10"/>
        <v>888.58399999999995</v>
      </c>
      <c r="L87" s="116">
        <f t="shared" si="11"/>
        <v>2441.8200000000002</v>
      </c>
      <c r="M87" s="104">
        <f t="shared" si="20"/>
        <v>4211.6449999999995</v>
      </c>
      <c r="N87" s="36">
        <f t="shared" si="12"/>
        <v>4160.8469999999998</v>
      </c>
      <c r="O87" s="104">
        <f t="shared" si="13"/>
        <v>50.798000000000002</v>
      </c>
      <c r="P87" s="104">
        <f t="shared" si="14"/>
        <v>6653.4649999999992</v>
      </c>
      <c r="Q87" s="162"/>
      <c r="R87" s="112"/>
      <c r="S87" s="92"/>
      <c r="T87" s="85"/>
      <c r="X87" s="109"/>
    </row>
    <row r="88" spans="1:26">
      <c r="A88" s="7">
        <v>2020</v>
      </c>
      <c r="B88" s="36">
        <v>2083.6480000000001</v>
      </c>
      <c r="C88" s="104">
        <f t="shared" si="18"/>
        <v>3608.0729999999999</v>
      </c>
      <c r="D88" s="36">
        <v>3558.498</v>
      </c>
      <c r="E88" s="36">
        <v>49.575000000000003</v>
      </c>
      <c r="F88" s="104">
        <f t="shared" si="9"/>
        <v>5691.7210000000005</v>
      </c>
      <c r="G88" s="131">
        <v>291.33199999999999</v>
      </c>
      <c r="H88" s="104">
        <f t="shared" si="19"/>
        <v>582.79399999999998</v>
      </c>
      <c r="I88" s="36">
        <v>579.46199999999999</v>
      </c>
      <c r="J88" s="104">
        <v>3.3319999999999999</v>
      </c>
      <c r="K88" s="121">
        <f t="shared" si="10"/>
        <v>874.12599999999998</v>
      </c>
      <c r="L88" s="116">
        <f t="shared" si="11"/>
        <v>2374.98</v>
      </c>
      <c r="M88" s="104">
        <f t="shared" si="20"/>
        <v>4190.8670000000002</v>
      </c>
      <c r="N88" s="36">
        <f t="shared" si="12"/>
        <v>4137.96</v>
      </c>
      <c r="O88" s="104">
        <f t="shared" si="13"/>
        <v>52.907000000000004</v>
      </c>
      <c r="P88" s="104">
        <f t="shared" si="14"/>
        <v>6565.8470000000007</v>
      </c>
      <c r="Q88" s="162"/>
      <c r="R88" s="112"/>
      <c r="S88" s="92"/>
      <c r="T88" s="85"/>
      <c r="X88" s="109"/>
    </row>
    <row r="89" spans="1:26">
      <c r="A89" s="8">
        <v>2021</v>
      </c>
      <c r="B89" s="36">
        <v>2048.1170000000002</v>
      </c>
      <c r="C89" s="104">
        <f t="shared" si="18"/>
        <v>3565.6959999999999</v>
      </c>
      <c r="D89" s="36">
        <v>3515.1659999999997</v>
      </c>
      <c r="E89" s="36">
        <v>50.53</v>
      </c>
      <c r="F89" s="104">
        <f t="shared" si="9"/>
        <v>5613.8129999999992</v>
      </c>
      <c r="G89" s="131">
        <v>289.25400000000002</v>
      </c>
      <c r="H89" s="104">
        <f t="shared" si="19"/>
        <v>578.45000000000005</v>
      </c>
      <c r="I89" s="36">
        <v>574.85599999999999</v>
      </c>
      <c r="J89" s="104">
        <v>3.5939999999999999</v>
      </c>
      <c r="K89" s="121">
        <f t="shared" si="10"/>
        <v>867.70400000000006</v>
      </c>
      <c r="L89" s="116">
        <f t="shared" si="11"/>
        <v>2337.3710000000001</v>
      </c>
      <c r="M89" s="104">
        <f t="shared" si="20"/>
        <v>4144.1459999999997</v>
      </c>
      <c r="N89" s="36">
        <f t="shared" si="12"/>
        <v>4090.0219999999999</v>
      </c>
      <c r="O89" s="104">
        <f t="shared" si="13"/>
        <v>54.124000000000002</v>
      </c>
      <c r="P89" s="104">
        <f t="shared" si="14"/>
        <v>6481.5169999999989</v>
      </c>
      <c r="Q89" s="162"/>
      <c r="R89" s="112"/>
      <c r="S89" s="92"/>
      <c r="T89" s="108"/>
      <c r="U89" s="85"/>
      <c r="V89" s="107"/>
      <c r="X89" s="109"/>
    </row>
    <row r="90" spans="1:26">
      <c r="A90" s="8">
        <v>2022</v>
      </c>
      <c r="B90" s="36">
        <v>2028.383</v>
      </c>
      <c r="C90" s="104">
        <f t="shared" si="18"/>
        <v>3535.7310000000002</v>
      </c>
      <c r="D90" s="36">
        <v>3483.9560000000001</v>
      </c>
      <c r="E90" s="36">
        <v>51.774999999999999</v>
      </c>
      <c r="F90" s="104">
        <f>B90+C90</f>
        <v>5564.1140000000005</v>
      </c>
      <c r="G90" s="131">
        <v>286.51</v>
      </c>
      <c r="H90" s="104">
        <f>I90+J90</f>
        <v>572.16700000000003</v>
      </c>
      <c r="I90" s="36">
        <v>568.505</v>
      </c>
      <c r="J90" s="104">
        <v>3.6619999999999999</v>
      </c>
      <c r="K90" s="121">
        <f t="shared" si="10"/>
        <v>858.67700000000002</v>
      </c>
      <c r="L90" s="131">
        <f t="shared" si="11"/>
        <v>2314.893</v>
      </c>
      <c r="M90" s="104">
        <f t="shared" ref="M90" si="21">C90+H90</f>
        <v>4107.8980000000001</v>
      </c>
      <c r="N90" s="36">
        <f t="shared" si="12"/>
        <v>4052.4610000000002</v>
      </c>
      <c r="O90" s="104">
        <f t="shared" si="13"/>
        <v>55.436999999999998</v>
      </c>
      <c r="P90" s="36">
        <f t="shared" si="14"/>
        <v>6422.7910000000002</v>
      </c>
      <c r="Q90" s="163"/>
      <c r="R90" s="112"/>
      <c r="S90" s="92"/>
      <c r="T90" s="92"/>
      <c r="U90" s="106"/>
      <c r="V90" s="107"/>
      <c r="X90" s="109"/>
    </row>
    <row r="91" spans="1:26">
      <c r="A91" s="50">
        <v>2023</v>
      </c>
      <c r="B91" s="51">
        <v>2006.8879999999999</v>
      </c>
      <c r="C91" s="105">
        <f>D91+E91</f>
        <v>3495.221</v>
      </c>
      <c r="D91" s="51">
        <v>3442.223</v>
      </c>
      <c r="E91" s="51">
        <v>52.997999999999998</v>
      </c>
      <c r="F91" s="105">
        <f>B91+C91</f>
        <v>5502.1090000000004</v>
      </c>
      <c r="G91" s="135">
        <v>284.37299999999999</v>
      </c>
      <c r="H91" s="105">
        <f>I91+J91</f>
        <v>563.13300000000004</v>
      </c>
      <c r="I91" s="51">
        <v>559.38400000000001</v>
      </c>
      <c r="J91" s="105">
        <v>3.7490000000000001</v>
      </c>
      <c r="K91" s="124">
        <f>G91+I91+J91</f>
        <v>847.50600000000009</v>
      </c>
      <c r="L91" s="135">
        <f>B91+G91</f>
        <v>2291.261</v>
      </c>
      <c r="M91" s="105">
        <f t="shared" ref="M91:P95" si="22">C91+H91</f>
        <v>4058.3540000000003</v>
      </c>
      <c r="N91" s="51">
        <f t="shared" si="22"/>
        <v>4001.607</v>
      </c>
      <c r="O91" s="105">
        <f t="shared" si="22"/>
        <v>56.747</v>
      </c>
      <c r="P91" s="51">
        <f t="shared" si="22"/>
        <v>6349.6150000000007</v>
      </c>
      <c r="Q91" s="163"/>
      <c r="R91" s="113"/>
      <c r="S91" s="92"/>
      <c r="T91" s="92"/>
      <c r="U91" s="106"/>
      <c r="V91" s="107"/>
      <c r="X91" s="109"/>
    </row>
    <row r="92" spans="1:26">
      <c r="A92" s="50">
        <v>2024</v>
      </c>
      <c r="B92" s="51">
        <v>1995.579</v>
      </c>
      <c r="C92" s="105">
        <f t="shared" ref="C92:C94" si="23">D92+E92</f>
        <v>3456.5040000000004</v>
      </c>
      <c r="D92" s="51">
        <v>3402.2530000000002</v>
      </c>
      <c r="E92" s="51">
        <v>54.250999999999998</v>
      </c>
      <c r="F92" s="105">
        <f t="shared" ref="F92:F94" si="24">B92+C92</f>
        <v>5452.0830000000005</v>
      </c>
      <c r="G92" s="135">
        <v>282.899</v>
      </c>
      <c r="H92" s="105">
        <f t="shared" ref="H92:H94" si="25">I92+J92</f>
        <v>552.37299999999993</v>
      </c>
      <c r="I92" s="51">
        <v>548.53599999999994</v>
      </c>
      <c r="J92" s="105">
        <v>3.8370000000000002</v>
      </c>
      <c r="K92" s="124">
        <f t="shared" ref="K92:K94" si="26">G92+I92+J92</f>
        <v>835.27199999999993</v>
      </c>
      <c r="L92" s="135">
        <f t="shared" ref="L92:L95" si="27">B92+G92</f>
        <v>2278.4780000000001</v>
      </c>
      <c r="M92" s="105">
        <f t="shared" si="22"/>
        <v>4008.8770000000004</v>
      </c>
      <c r="N92" s="51">
        <f t="shared" si="22"/>
        <v>3950.7890000000002</v>
      </c>
      <c r="O92" s="105">
        <f t="shared" si="22"/>
        <v>58.088000000000001</v>
      </c>
      <c r="P92" s="51">
        <f t="shared" si="22"/>
        <v>6287.3550000000005</v>
      </c>
      <c r="Q92" s="163"/>
      <c r="R92" s="112"/>
      <c r="S92" s="92"/>
      <c r="T92" s="92"/>
      <c r="U92" s="106"/>
      <c r="V92" s="107"/>
      <c r="X92" s="109"/>
    </row>
    <row r="93" spans="1:26">
      <c r="A93" s="50">
        <v>2025</v>
      </c>
      <c r="B93" s="51">
        <v>1965.6969999999999</v>
      </c>
      <c r="C93" s="105">
        <f t="shared" si="23"/>
        <v>3415.0119999999997</v>
      </c>
      <c r="D93" s="51">
        <v>3359.4789999999998</v>
      </c>
      <c r="E93" s="51">
        <v>55.533000000000001</v>
      </c>
      <c r="F93" s="105">
        <f t="shared" si="24"/>
        <v>5380.7089999999998</v>
      </c>
      <c r="G93" s="135">
        <v>279.19499999999999</v>
      </c>
      <c r="H93" s="105">
        <f t="shared" si="25"/>
        <v>540.346</v>
      </c>
      <c r="I93" s="51">
        <v>536.41800000000001</v>
      </c>
      <c r="J93" s="105">
        <v>3.9279999999999999</v>
      </c>
      <c r="K93" s="124">
        <f t="shared" si="26"/>
        <v>819.54100000000005</v>
      </c>
      <c r="L93" s="135">
        <f t="shared" si="27"/>
        <v>2244.8919999999998</v>
      </c>
      <c r="M93" s="105">
        <f t="shared" si="22"/>
        <v>3955.3579999999997</v>
      </c>
      <c r="N93" s="51">
        <f t="shared" si="22"/>
        <v>3895.8969999999999</v>
      </c>
      <c r="O93" s="105">
        <f t="shared" si="22"/>
        <v>59.460999999999999</v>
      </c>
      <c r="P93" s="51">
        <f t="shared" si="22"/>
        <v>6200.25</v>
      </c>
      <c r="Q93" s="163"/>
      <c r="R93" s="112"/>
      <c r="S93" s="92"/>
      <c r="T93" s="92"/>
      <c r="U93" s="106"/>
      <c r="V93" s="107"/>
      <c r="X93" s="109"/>
    </row>
    <row r="94" spans="1:26">
      <c r="A94" s="50">
        <v>2026</v>
      </c>
      <c r="B94" s="51">
        <v>1949.5730000000001</v>
      </c>
      <c r="C94" s="105">
        <f t="shared" si="23"/>
        <v>3373.2549999999997</v>
      </c>
      <c r="D94" s="51">
        <v>3316.41</v>
      </c>
      <c r="E94" s="51">
        <v>56.844999999999999</v>
      </c>
      <c r="F94" s="105">
        <f t="shared" si="24"/>
        <v>5322.8279999999995</v>
      </c>
      <c r="G94" s="135">
        <v>277.32</v>
      </c>
      <c r="H94" s="105">
        <f t="shared" si="25"/>
        <v>527.40299999999991</v>
      </c>
      <c r="I94" s="51">
        <v>523.38199999999995</v>
      </c>
      <c r="J94" s="105">
        <v>4.0209999999999999</v>
      </c>
      <c r="K94" s="124">
        <f t="shared" si="26"/>
        <v>804.72299999999996</v>
      </c>
      <c r="L94" s="135">
        <f t="shared" si="27"/>
        <v>2226.893</v>
      </c>
      <c r="M94" s="105">
        <f t="shared" si="22"/>
        <v>3900.6579999999994</v>
      </c>
      <c r="N94" s="51">
        <f t="shared" si="22"/>
        <v>3839.7919999999999</v>
      </c>
      <c r="O94" s="105">
        <f t="shared" si="22"/>
        <v>60.866</v>
      </c>
      <c r="P94" s="51">
        <f t="shared" si="22"/>
        <v>6127.5509999999995</v>
      </c>
      <c r="Q94" s="163"/>
      <c r="R94" s="112"/>
      <c r="S94" s="92"/>
      <c r="T94" s="92"/>
      <c r="U94" s="106"/>
      <c r="V94" s="107"/>
      <c r="X94" s="109"/>
    </row>
    <row r="95" spans="1:26">
      <c r="A95" s="52">
        <v>2027</v>
      </c>
      <c r="B95" s="53">
        <v>1924.0889999999999</v>
      </c>
      <c r="C95" s="128">
        <f>D95+E95</f>
        <v>3348.7290000000003</v>
      </c>
      <c r="D95" s="53">
        <v>3290.5410000000002</v>
      </c>
      <c r="E95" s="53">
        <v>58.188000000000002</v>
      </c>
      <c r="F95" s="128">
        <f>B95+C95</f>
        <v>5272.8180000000002</v>
      </c>
      <c r="G95" s="136">
        <v>274.19499999999999</v>
      </c>
      <c r="H95" s="128">
        <f>I95+J95</f>
        <v>516.42099999999994</v>
      </c>
      <c r="I95" s="53">
        <v>512.30499999999995</v>
      </c>
      <c r="J95" s="53">
        <v>4.1159999999999997</v>
      </c>
      <c r="K95" s="125">
        <f>G95+I95+J95</f>
        <v>790.61599999999999</v>
      </c>
      <c r="L95" s="136">
        <f t="shared" si="27"/>
        <v>2198.2840000000001</v>
      </c>
      <c r="M95" s="128">
        <f t="shared" si="22"/>
        <v>3865.15</v>
      </c>
      <c r="N95" s="53">
        <f t="shared" si="22"/>
        <v>3802.846</v>
      </c>
      <c r="O95" s="53">
        <f t="shared" si="22"/>
        <v>62.304000000000002</v>
      </c>
      <c r="P95" s="53">
        <f t="shared" si="22"/>
        <v>6063.4340000000002</v>
      </c>
      <c r="Q95" s="164"/>
      <c r="R95" s="112"/>
      <c r="S95" s="92"/>
      <c r="T95" s="92"/>
      <c r="U95" s="106"/>
      <c r="V95" s="106"/>
      <c r="W95" s="2"/>
      <c r="X95" s="109"/>
      <c r="Y95"/>
      <c r="Z95"/>
    </row>
    <row r="96" spans="1:26">
      <c r="L96" s="106"/>
      <c r="M96" s="106"/>
      <c r="N96" s="106"/>
      <c r="O96" s="106"/>
      <c r="P96" s="106"/>
      <c r="S96" s="92"/>
    </row>
    <row r="97" spans="2:19">
      <c r="L97" s="106"/>
      <c r="M97" s="106"/>
      <c r="N97" s="106"/>
      <c r="O97" s="106"/>
      <c r="P97" s="106"/>
      <c r="S97" s="92"/>
    </row>
    <row r="98" spans="2:19">
      <c r="B98" s="45"/>
      <c r="H98" s="85"/>
      <c r="L98" s="106"/>
      <c r="M98" s="106"/>
      <c r="N98" s="106"/>
      <c r="O98" s="106"/>
      <c r="P98" s="106"/>
    </row>
    <row r="99" spans="2:19">
      <c r="H99" s="85"/>
      <c r="L99" s="106"/>
      <c r="M99" s="106"/>
      <c r="N99" s="106"/>
      <c r="O99" s="106"/>
      <c r="P99" s="106"/>
    </row>
    <row r="100" spans="2:19">
      <c r="H100" s="85"/>
      <c r="I100" s="98"/>
      <c r="L100" s="106"/>
      <c r="M100" s="106"/>
      <c r="N100" s="106"/>
      <c r="O100" s="106"/>
      <c r="P100" s="106"/>
    </row>
    <row r="101" spans="2:19">
      <c r="H101" s="85"/>
      <c r="I101" s="98"/>
      <c r="L101" s="106"/>
      <c r="M101" s="106"/>
      <c r="N101" s="106"/>
      <c r="O101" s="106"/>
      <c r="P101" s="106"/>
    </row>
    <row r="102" spans="2:19">
      <c r="H102" s="85"/>
      <c r="I102" s="98"/>
      <c r="L102" s="106"/>
      <c r="M102" s="106"/>
      <c r="N102" s="106"/>
      <c r="O102" s="106"/>
      <c r="P102" s="106"/>
    </row>
    <row r="103" spans="2:19">
      <c r="H103" s="85"/>
      <c r="I103" s="98"/>
      <c r="L103" s="106"/>
      <c r="M103" s="106"/>
      <c r="N103" s="106"/>
      <c r="O103" s="106"/>
      <c r="P103" s="106"/>
    </row>
    <row r="104" spans="2:19">
      <c r="L104" s="106"/>
      <c r="M104" s="106"/>
      <c r="N104" s="106"/>
      <c r="O104" s="106"/>
      <c r="P104" s="106"/>
    </row>
    <row r="105" spans="2:19">
      <c r="L105" s="106"/>
      <c r="M105" s="106"/>
      <c r="N105" s="106"/>
      <c r="O105" s="106"/>
      <c r="P105" s="106"/>
    </row>
    <row r="106" spans="2:19">
      <c r="L106" s="106"/>
      <c r="M106" s="106"/>
      <c r="N106" s="106"/>
      <c r="O106" s="106"/>
      <c r="P106" s="106"/>
    </row>
    <row r="107" spans="2:19">
      <c r="L107" s="106"/>
      <c r="M107" s="106"/>
      <c r="N107" s="106"/>
      <c r="O107" s="106"/>
      <c r="P107" s="106"/>
    </row>
    <row r="108" spans="2:19">
      <c r="L108" s="106"/>
      <c r="M108" s="106"/>
      <c r="N108" s="106"/>
      <c r="O108" s="106"/>
      <c r="P108" s="106"/>
    </row>
    <row r="109" spans="2:19">
      <c r="L109" s="106"/>
      <c r="M109" s="106"/>
      <c r="N109" s="106"/>
      <c r="O109" s="106"/>
      <c r="P109" s="106"/>
    </row>
    <row r="110" spans="2:19">
      <c r="L110" s="106"/>
      <c r="M110" s="106"/>
      <c r="N110" s="106"/>
      <c r="O110" s="106"/>
      <c r="P110" s="106"/>
    </row>
  </sheetData>
  <mergeCells count="8">
    <mergeCell ref="Q79:Q95"/>
    <mergeCell ref="Q77:Q78"/>
    <mergeCell ref="Q64:Q76"/>
    <mergeCell ref="A22:M22"/>
    <mergeCell ref="Q28:Q63"/>
    <mergeCell ref="B26:F26"/>
    <mergeCell ref="G26:K26"/>
    <mergeCell ref="L26:P26"/>
  </mergeCells>
  <pageMargins left="0.37" right="0.75" top="1" bottom="1" header="0.4921259845" footer="0.4921259845"/>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5" zoomScaleNormal="115" workbookViewId="0">
      <selection activeCell="D25" sqref="D25"/>
    </sheetView>
  </sheetViews>
  <sheetFormatPr baseColWidth="10" defaultColWidth="11.42578125" defaultRowHeight="12.75"/>
  <cols>
    <col min="1" max="1" width="21" style="10" customWidth="1"/>
    <col min="2" max="2" width="15.140625" style="10" customWidth="1"/>
    <col min="3" max="3" width="14" style="10" customWidth="1"/>
    <col min="4" max="4" width="13.140625" style="10" customWidth="1"/>
    <col min="5" max="5" width="11.85546875" style="10" bestFit="1" customWidth="1"/>
    <col min="6" max="8" width="11.42578125" style="10"/>
    <col min="9" max="9" width="23.85546875" style="10" bestFit="1" customWidth="1"/>
    <col min="10" max="10" width="15.140625" style="10" customWidth="1"/>
    <col min="11" max="16384" width="11.42578125" style="10"/>
  </cols>
  <sheetData>
    <row r="1" spans="1:9" ht="21" customHeight="1">
      <c r="A1" s="14" t="s">
        <v>71</v>
      </c>
      <c r="B1" s="26"/>
      <c r="C1" s="26"/>
      <c r="D1" s="26"/>
      <c r="E1" s="26"/>
      <c r="F1" s="26"/>
      <c r="G1" s="26"/>
      <c r="H1" s="48"/>
      <c r="I1" s="42"/>
    </row>
    <row r="2" spans="1:9" s="27" customFormat="1" ht="12" customHeight="1">
      <c r="A2" s="39"/>
      <c r="B2" s="40"/>
      <c r="C2" s="40"/>
      <c r="D2" s="40"/>
      <c r="E2" s="40"/>
      <c r="F2" s="40"/>
      <c r="G2" s="40"/>
    </row>
    <row r="3" spans="1:9" s="27" customFormat="1" ht="12" customHeight="1"/>
    <row r="4" spans="1:9" s="27" customFormat="1"/>
    <row r="5" spans="1:9" s="27" customFormat="1"/>
    <row r="6" spans="1:9" s="27" customFormat="1"/>
    <row r="7" spans="1:9" s="27" customFormat="1"/>
    <row r="8" spans="1:9" s="27" customFormat="1"/>
    <row r="9" spans="1:9" s="27" customFormat="1"/>
    <row r="10" spans="1:9" s="27" customFormat="1"/>
    <row r="11" spans="1:9" s="27" customFormat="1">
      <c r="D11" s="19"/>
    </row>
    <row r="12" spans="1:9" s="27" customFormat="1"/>
    <row r="13" spans="1:9" s="27" customFormat="1"/>
    <row r="14" spans="1:9" s="27" customFormat="1"/>
    <row r="15" spans="1:9" s="27" customFormat="1"/>
    <row r="16" spans="1:9" s="27" customFormat="1"/>
    <row r="17" spans="1:10" s="27" customFormat="1"/>
    <row r="18" spans="1:10" s="27" customFormat="1"/>
    <row r="19" spans="1:10" s="27" customFormat="1"/>
    <row r="20" spans="1:10" s="27" customFormat="1"/>
    <row r="21" spans="1:10" s="27" customFormat="1"/>
    <row r="22" spans="1:10" s="27" customFormat="1"/>
    <row r="23" spans="1:10" s="27" customFormat="1"/>
    <row r="24" spans="1:10" s="27" customFormat="1">
      <c r="F24" s="38"/>
      <c r="G24" s="41"/>
    </row>
    <row r="25" spans="1:10" s="27" customFormat="1">
      <c r="D25" s="13" t="s">
        <v>188</v>
      </c>
      <c r="F25" s="38"/>
      <c r="G25" s="41"/>
    </row>
    <row r="26" spans="1:10" s="2" customFormat="1" ht="15" customHeight="1">
      <c r="A26" s="43" t="s">
        <v>185</v>
      </c>
      <c r="B26" s="24"/>
      <c r="C26" s="24"/>
      <c r="D26" s="4"/>
      <c r="E26" s="4"/>
      <c r="F26" s="4"/>
      <c r="G26" s="3"/>
    </row>
    <row r="27" spans="1:10" ht="14.25" customHeight="1">
      <c r="A27" s="44" t="s">
        <v>181</v>
      </c>
      <c r="J27" s="11"/>
    </row>
    <row r="29" spans="1:10" ht="15.75" customHeight="1">
      <c r="A29" s="73"/>
      <c r="B29" s="74" t="s">
        <v>73</v>
      </c>
      <c r="C29" s="74" t="s">
        <v>74</v>
      </c>
      <c r="D29" s="74" t="s">
        <v>38</v>
      </c>
    </row>
    <row r="30" spans="1:10">
      <c r="A30" s="75" t="s">
        <v>4</v>
      </c>
      <c r="B30" s="76">
        <v>41989</v>
      </c>
      <c r="C30" s="76">
        <v>31423</v>
      </c>
      <c r="D30" s="77">
        <v>-25.163733358736813</v>
      </c>
    </row>
    <row r="31" spans="1:10">
      <c r="A31" s="75" t="s">
        <v>10</v>
      </c>
      <c r="B31" s="76">
        <v>54768</v>
      </c>
      <c r="C31" s="76">
        <v>41153</v>
      </c>
      <c r="D31" s="77">
        <v>-24.859406952965234</v>
      </c>
    </row>
    <row r="32" spans="1:10">
      <c r="A32" s="75" t="s">
        <v>23</v>
      </c>
      <c r="B32" s="76">
        <v>173091</v>
      </c>
      <c r="C32" s="76">
        <v>144023</v>
      </c>
      <c r="D32" s="77">
        <v>-16.79347857485369</v>
      </c>
    </row>
    <row r="33" spans="1:4">
      <c r="A33" s="75" t="s">
        <v>11</v>
      </c>
      <c r="B33" s="76">
        <v>119262</v>
      </c>
      <c r="C33" s="76">
        <v>105455</v>
      </c>
      <c r="D33" s="77">
        <v>-11.577032080629204</v>
      </c>
    </row>
    <row r="34" spans="1:4">
      <c r="A34" s="75" t="s">
        <v>5</v>
      </c>
      <c r="B34" s="76">
        <v>131511</v>
      </c>
      <c r="C34" s="76">
        <v>116698</v>
      </c>
      <c r="D34" s="77">
        <v>-11.26369657291025</v>
      </c>
    </row>
    <row r="35" spans="1:4">
      <c r="A35" s="75" t="s">
        <v>7</v>
      </c>
      <c r="B35" s="76">
        <v>150186</v>
      </c>
      <c r="C35" s="76">
        <v>134717</v>
      </c>
      <c r="D35" s="77">
        <v>-10.29989479711824</v>
      </c>
    </row>
    <row r="36" spans="1:4">
      <c r="A36" s="75" t="s">
        <v>15</v>
      </c>
      <c r="B36" s="76">
        <v>60941</v>
      </c>
      <c r="C36" s="76">
        <v>54721</v>
      </c>
      <c r="D36" s="77">
        <v>-10.206593262335701</v>
      </c>
    </row>
    <row r="37" spans="1:4">
      <c r="A37" s="75" t="s">
        <v>8</v>
      </c>
      <c r="B37" s="76">
        <v>460140</v>
      </c>
      <c r="C37" s="76">
        <v>415219</v>
      </c>
      <c r="D37" s="77">
        <v>-9.7624635980353798</v>
      </c>
    </row>
    <row r="38" spans="1:4">
      <c r="A38" s="75" t="s">
        <v>9</v>
      </c>
      <c r="B38" s="76">
        <v>205374</v>
      </c>
      <c r="C38" s="76">
        <v>185895</v>
      </c>
      <c r="D38" s="77">
        <v>-9.4846475211078332</v>
      </c>
    </row>
    <row r="39" spans="1:4">
      <c r="A39" s="75" t="s">
        <v>33</v>
      </c>
      <c r="B39" s="76">
        <v>334227</v>
      </c>
      <c r="C39" s="76">
        <v>304361</v>
      </c>
      <c r="D39" s="77">
        <v>-8.9358430049038535</v>
      </c>
    </row>
    <row r="40" spans="1:4">
      <c r="A40" s="75" t="s">
        <v>16</v>
      </c>
      <c r="B40" s="76">
        <v>161365</v>
      </c>
      <c r="C40" s="76">
        <v>146981</v>
      </c>
      <c r="D40" s="77">
        <v>-8.9139528398351562</v>
      </c>
    </row>
    <row r="41" spans="1:4">
      <c r="A41" s="75" t="s">
        <v>6</v>
      </c>
      <c r="B41" s="76">
        <v>219324</v>
      </c>
      <c r="C41" s="76">
        <v>200504</v>
      </c>
      <c r="D41" s="77">
        <v>-8.5809122576644601</v>
      </c>
    </row>
    <row r="42" spans="1:4">
      <c r="A42" s="75" t="s">
        <v>21</v>
      </c>
      <c r="B42" s="76">
        <v>331741</v>
      </c>
      <c r="C42" s="76">
        <v>303937</v>
      </c>
      <c r="D42" s="77">
        <v>-8.3812371699609027</v>
      </c>
    </row>
    <row r="43" spans="1:4">
      <c r="A43" s="75" t="s">
        <v>12</v>
      </c>
      <c r="B43" s="76">
        <v>253806</v>
      </c>
      <c r="C43" s="76">
        <v>234664</v>
      </c>
      <c r="D43" s="77">
        <v>-7.5419808830366497</v>
      </c>
    </row>
    <row r="44" spans="1:4">
      <c r="A44" s="75" t="s">
        <v>14</v>
      </c>
      <c r="B44" s="76">
        <v>120661</v>
      </c>
      <c r="C44" s="76">
        <v>111632</v>
      </c>
      <c r="D44" s="77">
        <v>-7.4829480942475195</v>
      </c>
    </row>
    <row r="45" spans="1:4">
      <c r="A45" s="75" t="s">
        <v>27</v>
      </c>
      <c r="B45" s="76">
        <v>390712</v>
      </c>
      <c r="C45" s="76">
        <v>367350</v>
      </c>
      <c r="D45" s="77">
        <v>-5.9793402813325418</v>
      </c>
    </row>
    <row r="46" spans="1:4">
      <c r="A46" s="75" t="s">
        <v>19</v>
      </c>
      <c r="B46" s="76">
        <v>119711</v>
      </c>
      <c r="C46" s="76">
        <v>113652</v>
      </c>
      <c r="D46" s="77">
        <v>-5.0613560992724143</v>
      </c>
    </row>
    <row r="47" spans="1:4">
      <c r="A47" s="75" t="s">
        <v>17</v>
      </c>
      <c r="B47" s="76">
        <v>176834</v>
      </c>
      <c r="C47" s="76">
        <v>172082</v>
      </c>
      <c r="D47" s="77">
        <v>-2.6872660235022678</v>
      </c>
    </row>
    <row r="48" spans="1:4">
      <c r="A48" s="75" t="s">
        <v>26</v>
      </c>
      <c r="B48" s="76">
        <v>334834</v>
      </c>
      <c r="C48" s="76">
        <v>328888</v>
      </c>
      <c r="D48" s="77">
        <v>-1.7758053244294187</v>
      </c>
    </row>
    <row r="49" spans="1:7">
      <c r="A49" s="75" t="s">
        <v>30</v>
      </c>
      <c r="B49" s="76">
        <v>269635</v>
      </c>
      <c r="C49" s="76">
        <v>266741</v>
      </c>
      <c r="D49" s="77">
        <v>-1.0733027982272332</v>
      </c>
    </row>
    <row r="50" spans="1:7">
      <c r="A50" s="75" t="s">
        <v>28</v>
      </c>
      <c r="B50" s="76">
        <v>298917</v>
      </c>
      <c r="C50" s="76">
        <v>297203</v>
      </c>
      <c r="D50" s="77">
        <v>-0.57340331931606436</v>
      </c>
    </row>
    <row r="51" spans="1:7">
      <c r="A51" s="75" t="s">
        <v>13</v>
      </c>
      <c r="B51" s="76">
        <v>24747</v>
      </c>
      <c r="C51" s="76">
        <v>24693</v>
      </c>
      <c r="D51" s="77">
        <v>-0.21820826766880835</v>
      </c>
    </row>
    <row r="52" spans="1:7">
      <c r="A52" s="75" t="s">
        <v>29</v>
      </c>
      <c r="B52" s="76">
        <v>258160</v>
      </c>
      <c r="C52" s="76">
        <v>258437</v>
      </c>
      <c r="D52" s="77">
        <v>0.1072977998140688</v>
      </c>
    </row>
    <row r="53" spans="1:7">
      <c r="A53" s="75" t="s">
        <v>24</v>
      </c>
      <c r="B53" s="76">
        <v>333538</v>
      </c>
      <c r="C53" s="76">
        <v>339746</v>
      </c>
      <c r="D53" s="77">
        <v>1.861257188086515</v>
      </c>
    </row>
    <row r="54" spans="1:7">
      <c r="A54" s="75" t="s">
        <v>18</v>
      </c>
      <c r="B54" s="76">
        <v>282492</v>
      </c>
      <c r="C54" s="76">
        <v>288180</v>
      </c>
      <c r="D54" s="77">
        <v>2.0135083471390338</v>
      </c>
    </row>
    <row r="55" spans="1:7">
      <c r="A55" s="75" t="s">
        <v>20</v>
      </c>
      <c r="B55" s="76">
        <v>611949</v>
      </c>
      <c r="C55" s="76">
        <v>625611</v>
      </c>
      <c r="D55" s="77">
        <v>2.2325389860919782</v>
      </c>
    </row>
    <row r="56" spans="1:7">
      <c r="A56" s="75" t="s">
        <v>25</v>
      </c>
      <c r="B56" s="76">
        <v>491956</v>
      </c>
      <c r="C56" s="76">
        <v>503398</v>
      </c>
      <c r="D56" s="77">
        <v>2.325817756059485</v>
      </c>
    </row>
    <row r="57" spans="1:7">
      <c r="A57" s="75" t="s">
        <v>22</v>
      </c>
      <c r="B57" s="76">
        <v>190509</v>
      </c>
      <c r="C57" s="76">
        <v>196434</v>
      </c>
      <c r="D57" s="77">
        <v>3.1100892871202936</v>
      </c>
    </row>
    <row r="58" spans="1:7">
      <c r="A58" s="75" t="s">
        <v>31</v>
      </c>
      <c r="B58" s="76">
        <v>43556</v>
      </c>
      <c r="C58" s="76">
        <v>48218</v>
      </c>
      <c r="D58" s="77">
        <v>10.70346220956929</v>
      </c>
    </row>
    <row r="59" spans="1:7">
      <c r="A59" s="75" t="s">
        <v>32</v>
      </c>
      <c r="B59" s="76">
        <v>49743</v>
      </c>
      <c r="C59" s="76">
        <v>60775</v>
      </c>
      <c r="D59" s="77">
        <v>22.177994893753894</v>
      </c>
      <c r="F59" s="97"/>
      <c r="G59" s="97"/>
    </row>
    <row r="60" spans="1:7" ht="22.5" customHeight="1">
      <c r="A60" s="78" t="s">
        <v>37</v>
      </c>
      <c r="B60" s="79">
        <v>6695679</v>
      </c>
      <c r="C60" s="79">
        <v>6422791</v>
      </c>
      <c r="D60" s="80">
        <v>-4.0755836712004863</v>
      </c>
    </row>
    <row r="61" spans="1:7">
      <c r="A61" s="83"/>
    </row>
    <row r="62" spans="1:7">
      <c r="B62" s="97"/>
      <c r="C62" s="97"/>
      <c r="F62" s="97"/>
    </row>
    <row r="63" spans="1:7">
      <c r="B63" s="97"/>
      <c r="C63" s="97"/>
      <c r="D63" s="97"/>
    </row>
  </sheetData>
  <sortState ref="A30:D59">
    <sortCondition ref="D30:D59"/>
  </sortState>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87"/>
  <sheetViews>
    <sheetView showGridLines="0" zoomScaleNormal="100" workbookViewId="0">
      <selection activeCell="D37" sqref="D37"/>
    </sheetView>
  </sheetViews>
  <sheetFormatPr baseColWidth="10" defaultColWidth="11.42578125" defaultRowHeight="12.75"/>
  <cols>
    <col min="1" max="1" width="8.85546875" style="2" customWidth="1"/>
    <col min="2" max="2" width="11.140625" style="2" customWidth="1"/>
    <col min="3" max="3" width="13.7109375" style="2" customWidth="1"/>
    <col min="4" max="4" width="15.28515625" style="2" customWidth="1"/>
    <col min="5" max="5" width="14.140625" style="2" customWidth="1"/>
    <col min="6" max="6" width="15.28515625" style="2" customWidth="1"/>
    <col min="7" max="7" width="21.42578125" style="2" bestFit="1" customWidth="1"/>
    <col min="8" max="8" width="17.28515625" style="2" customWidth="1"/>
    <col min="9" max="14" width="11.42578125" style="2"/>
    <col min="15" max="15" width="20.28515625" style="2" customWidth="1"/>
    <col min="16" max="16384" width="11.42578125" style="2"/>
  </cols>
  <sheetData>
    <row r="1" spans="1:8" ht="21" customHeight="1">
      <c r="A1" s="14" t="s">
        <v>48</v>
      </c>
      <c r="B1" s="25"/>
      <c r="C1" s="25"/>
      <c r="D1" s="25"/>
      <c r="E1" s="25"/>
      <c r="F1" s="25"/>
      <c r="G1" s="25"/>
      <c r="H1" s="25"/>
    </row>
    <row r="2" spans="1:8" s="19" customFormat="1">
      <c r="G2" s="37"/>
    </row>
    <row r="3" spans="1:8" s="19" customFormat="1"/>
    <row r="4" spans="1:8" s="19" customFormat="1"/>
    <row r="5" spans="1:8" s="19" customFormat="1"/>
    <row r="6" spans="1:8" s="19" customFormat="1"/>
    <row r="7" spans="1:8" s="19" customFormat="1"/>
    <row r="8" spans="1:8" s="19" customFormat="1"/>
    <row r="9" spans="1:8" s="19" customFormat="1"/>
    <row r="10" spans="1:8" s="19" customFormat="1"/>
    <row r="11" spans="1:8" s="19" customFormat="1"/>
    <row r="12" spans="1:8" s="19" customFormat="1">
      <c r="D12" s="19" t="s">
        <v>0</v>
      </c>
    </row>
    <row r="13" spans="1:8" s="19" customFormat="1"/>
    <row r="14" spans="1:8" s="19" customFormat="1"/>
    <row r="15" spans="1:8" s="19" customFormat="1"/>
    <row r="16" spans="1:8" s="19" customFormat="1"/>
    <row r="17" spans="1:7" s="19" customFormat="1"/>
    <row r="18" spans="1:7" s="19" customFormat="1"/>
    <row r="19" spans="1:7" s="19" customFormat="1"/>
    <row r="20" spans="1:7" s="19" customFormat="1"/>
    <row r="21" spans="1:7" s="19" customFormat="1"/>
    <row r="22" spans="1:7" s="19" customFormat="1"/>
    <row r="23" spans="1:7" s="19" customFormat="1"/>
    <row r="24" spans="1:7" s="19" customFormat="1"/>
    <row r="25" spans="1:7" s="19" customFormat="1"/>
    <row r="26" spans="1:7" s="19" customFormat="1"/>
    <row r="27" spans="1:7" s="19" customFormat="1">
      <c r="G27" s="13" t="s">
        <v>188</v>
      </c>
    </row>
    <row r="28" spans="1:7" ht="16.5" customHeight="1">
      <c r="A28" s="43" t="s">
        <v>190</v>
      </c>
      <c r="B28" s="9"/>
      <c r="C28" s="9"/>
      <c r="D28" s="9"/>
      <c r="E28" s="9"/>
      <c r="F28" s="9"/>
      <c r="G28" s="9"/>
    </row>
    <row r="29" spans="1:7" ht="16.5" customHeight="1">
      <c r="A29" s="43" t="s">
        <v>186</v>
      </c>
      <c r="B29" s="9"/>
      <c r="C29" s="9"/>
      <c r="D29" s="9"/>
      <c r="E29" s="9"/>
      <c r="F29" s="9"/>
      <c r="G29" s="9"/>
    </row>
    <row r="30" spans="1:7" ht="15.75" customHeight="1">
      <c r="A30" s="44" t="s">
        <v>178</v>
      </c>
      <c r="B30" s="9"/>
      <c r="C30" s="9"/>
      <c r="D30" s="9"/>
    </row>
    <row r="31" spans="1:7" ht="12.75" customHeight="1">
      <c r="A31" s="12"/>
      <c r="B31" s="9"/>
      <c r="C31" s="9"/>
      <c r="D31" s="9"/>
    </row>
    <row r="33" spans="1:3" ht="28.5" customHeight="1">
      <c r="A33" s="71" t="s">
        <v>1</v>
      </c>
      <c r="B33" s="72" t="s">
        <v>2</v>
      </c>
    </row>
    <row r="34" spans="1:3" ht="12.75" customHeight="1">
      <c r="A34" s="31">
        <v>1970</v>
      </c>
      <c r="B34" s="29">
        <v>17.899999999999999</v>
      </c>
      <c r="C34" s="180" t="s">
        <v>44</v>
      </c>
    </row>
    <row r="35" spans="1:3">
      <c r="A35" s="31">
        <v>1971</v>
      </c>
      <c r="B35" s="29">
        <v>19.5</v>
      </c>
      <c r="C35" s="183"/>
    </row>
    <row r="36" spans="1:3">
      <c r="A36" s="31">
        <v>1972</v>
      </c>
      <c r="B36" s="29">
        <v>21.7</v>
      </c>
      <c r="C36" s="183"/>
    </row>
    <row r="37" spans="1:3">
      <c r="A37" s="31">
        <v>1973</v>
      </c>
      <c r="B37" s="29">
        <v>23.8</v>
      </c>
      <c r="C37" s="183"/>
    </row>
    <row r="38" spans="1:3">
      <c r="A38" s="31">
        <v>1974</v>
      </c>
      <c r="B38" s="29">
        <v>26.02</v>
      </c>
      <c r="C38" s="183"/>
    </row>
    <row r="39" spans="1:3">
      <c r="A39" s="31">
        <v>1975</v>
      </c>
      <c r="B39" s="29">
        <v>26.55</v>
      </c>
      <c r="C39" s="183"/>
    </row>
    <row r="40" spans="1:3">
      <c r="A40" s="31">
        <v>1976</v>
      </c>
      <c r="B40" s="29">
        <v>26.15</v>
      </c>
      <c r="C40" s="183"/>
    </row>
    <row r="41" spans="1:3">
      <c r="A41" s="31">
        <v>1977</v>
      </c>
      <c r="B41" s="29">
        <v>28.35</v>
      </c>
      <c r="C41" s="183"/>
    </row>
    <row r="42" spans="1:3">
      <c r="A42" s="31">
        <v>1978</v>
      </c>
      <c r="B42" s="29">
        <v>31.12</v>
      </c>
      <c r="C42" s="183"/>
    </row>
    <row r="43" spans="1:3">
      <c r="A43" s="31">
        <v>1979</v>
      </c>
      <c r="B43" s="29">
        <v>34.450000000000003</v>
      </c>
      <c r="C43" s="183"/>
    </row>
    <row r="44" spans="1:3">
      <c r="A44" s="31">
        <v>1980</v>
      </c>
      <c r="B44" s="29">
        <v>35.700000000000003</v>
      </c>
      <c r="C44" s="183"/>
    </row>
    <row r="45" spans="1:3">
      <c r="A45" s="31">
        <v>1981</v>
      </c>
      <c r="B45" s="29">
        <v>35.200000000000003</v>
      </c>
      <c r="C45" s="183"/>
    </row>
    <row r="46" spans="1:3">
      <c r="A46" s="31">
        <v>1982</v>
      </c>
      <c r="B46" s="29">
        <v>32.799999999999997</v>
      </c>
      <c r="C46" s="183"/>
    </row>
    <row r="47" spans="1:3">
      <c r="A47" s="31">
        <v>1983</v>
      </c>
      <c r="B47" s="29">
        <v>32</v>
      </c>
      <c r="C47" s="183"/>
    </row>
    <row r="48" spans="1:3">
      <c r="A48" s="31">
        <v>1984</v>
      </c>
      <c r="B48" s="29">
        <v>31.261347544064961</v>
      </c>
      <c r="C48" s="183"/>
    </row>
    <row r="49" spans="1:3">
      <c r="A49" s="31">
        <v>1985</v>
      </c>
      <c r="B49" s="29">
        <v>31.864914391991686</v>
      </c>
      <c r="C49" s="183"/>
    </row>
    <row r="50" spans="1:3">
      <c r="A50" s="31">
        <v>1986</v>
      </c>
      <c r="B50" s="29">
        <v>33.34437161868378</v>
      </c>
      <c r="C50" s="183"/>
    </row>
    <row r="51" spans="1:3">
      <c r="A51" s="31">
        <v>1987</v>
      </c>
      <c r="B51" s="29">
        <v>35.302587923025882</v>
      </c>
      <c r="C51" s="183"/>
    </row>
    <row r="52" spans="1:3">
      <c r="A52" s="31">
        <v>1988</v>
      </c>
      <c r="B52" s="29">
        <v>35.580736988623876</v>
      </c>
      <c r="C52" s="183"/>
    </row>
    <row r="53" spans="1:3">
      <c r="A53" s="31">
        <v>1989</v>
      </c>
      <c r="B53" s="29">
        <v>35.339588315206598</v>
      </c>
      <c r="C53" s="183"/>
    </row>
    <row r="54" spans="1:3">
      <c r="A54" s="31">
        <v>1990</v>
      </c>
      <c r="B54" s="29">
        <v>35.246601787697678</v>
      </c>
      <c r="C54" s="183"/>
    </row>
    <row r="55" spans="1:3">
      <c r="A55" s="31">
        <v>1991</v>
      </c>
      <c r="B55" s="29">
        <v>34.453369631956996</v>
      </c>
      <c r="C55" s="183"/>
    </row>
    <row r="56" spans="1:3">
      <c r="A56" s="31">
        <v>1992</v>
      </c>
      <c r="B56" s="29">
        <v>34.875142377976552</v>
      </c>
      <c r="C56" s="183"/>
    </row>
    <row r="57" spans="1:3">
      <c r="A57" s="31">
        <v>1993</v>
      </c>
      <c r="B57" s="29">
        <v>35.445835213003051</v>
      </c>
      <c r="C57" s="183"/>
    </row>
    <row r="58" spans="1:3">
      <c r="A58" s="31">
        <v>1994</v>
      </c>
      <c r="B58" s="29">
        <v>35.543631952200442</v>
      </c>
      <c r="C58" s="183"/>
    </row>
    <row r="59" spans="1:3">
      <c r="A59" s="31">
        <v>1995</v>
      </c>
      <c r="B59" s="29">
        <v>35.257798361846383</v>
      </c>
      <c r="C59" s="183"/>
    </row>
    <row r="60" spans="1:3">
      <c r="A60" s="31">
        <v>1996</v>
      </c>
      <c r="B60" s="29">
        <v>34.82928705405898</v>
      </c>
      <c r="C60" s="183"/>
    </row>
    <row r="61" spans="1:3">
      <c r="A61" s="31">
        <v>1997</v>
      </c>
      <c r="B61" s="29">
        <v>34.989809215611189</v>
      </c>
      <c r="C61" s="183"/>
    </row>
    <row r="62" spans="1:3">
      <c r="A62" s="31">
        <v>1998</v>
      </c>
      <c r="B62" s="29">
        <v>35.436958064830407</v>
      </c>
      <c r="C62" s="183"/>
    </row>
    <row r="63" spans="1:3">
      <c r="A63" s="32">
        <v>1999</v>
      </c>
      <c r="B63" s="30">
        <v>35.168602741110767</v>
      </c>
      <c r="C63" s="184"/>
    </row>
    <row r="64" spans="1:3">
      <c r="A64" s="31">
        <v>1999</v>
      </c>
      <c r="B64" s="29">
        <v>34.6</v>
      </c>
      <c r="C64" s="180" t="s">
        <v>45</v>
      </c>
    </row>
    <row r="65" spans="1:8">
      <c r="A65" s="31">
        <v>2000</v>
      </c>
      <c r="B65" s="29">
        <v>34.299999999999997</v>
      </c>
      <c r="C65" s="181"/>
    </row>
    <row r="66" spans="1:8">
      <c r="A66" s="31">
        <v>2001</v>
      </c>
      <c r="B66" s="29">
        <v>34</v>
      </c>
      <c r="C66" s="181"/>
    </row>
    <row r="67" spans="1:8">
      <c r="A67" s="31">
        <v>2002</v>
      </c>
      <c r="B67" s="29">
        <v>31.7</v>
      </c>
      <c r="C67" s="181"/>
    </row>
    <row r="68" spans="1:8">
      <c r="A68" s="31">
        <v>2003</v>
      </c>
      <c r="B68" s="29">
        <v>29.2</v>
      </c>
      <c r="C68" s="181"/>
    </row>
    <row r="69" spans="1:8">
      <c r="A69" s="31">
        <v>2004</v>
      </c>
      <c r="B69" s="29">
        <v>25.9</v>
      </c>
      <c r="C69" s="181"/>
    </row>
    <row r="70" spans="1:8" ht="12.75" customHeight="1">
      <c r="A70" s="31">
        <v>2005</v>
      </c>
      <c r="B70" s="29">
        <v>24.5</v>
      </c>
      <c r="C70" s="181"/>
    </row>
    <row r="71" spans="1:8">
      <c r="A71" s="31">
        <v>2006</v>
      </c>
      <c r="B71" s="29">
        <v>22.9</v>
      </c>
      <c r="C71" s="181"/>
    </row>
    <row r="72" spans="1:8">
      <c r="A72" s="31">
        <v>2007</v>
      </c>
      <c r="B72" s="29">
        <v>20.9</v>
      </c>
      <c r="C72" s="181"/>
    </row>
    <row r="73" spans="1:8">
      <c r="A73" s="31">
        <v>2008</v>
      </c>
      <c r="B73" s="29">
        <v>18.100000000000001</v>
      </c>
      <c r="C73" s="182"/>
    </row>
    <row r="74" spans="1:8" ht="12.75" customHeight="1">
      <c r="A74" s="95">
        <v>2009</v>
      </c>
      <c r="B74" s="96">
        <v>15.059877108922826</v>
      </c>
      <c r="C74" s="177" t="s">
        <v>42</v>
      </c>
    </row>
    <row r="75" spans="1:8">
      <c r="A75" s="31">
        <v>2010</v>
      </c>
      <c r="B75" s="29">
        <v>13.378299226481973</v>
      </c>
      <c r="C75" s="178"/>
    </row>
    <row r="76" spans="1:8">
      <c r="A76" s="31">
        <v>2011</v>
      </c>
      <c r="B76" s="29">
        <v>11.353833023380995</v>
      </c>
      <c r="C76" s="178"/>
    </row>
    <row r="77" spans="1:8">
      <c r="A77" s="31">
        <v>2012</v>
      </c>
      <c r="B77" s="29">
        <v>10.772701162175743</v>
      </c>
      <c r="C77" s="179"/>
    </row>
    <row r="78" spans="1:8" ht="12.75" customHeight="1">
      <c r="A78" s="95">
        <v>2013</v>
      </c>
      <c r="B78" s="101">
        <v>11.519358125318391</v>
      </c>
      <c r="C78" s="180" t="s">
        <v>43</v>
      </c>
      <c r="H78" s="106"/>
    </row>
    <row r="79" spans="1:8">
      <c r="A79" s="31">
        <v>2014</v>
      </c>
      <c r="B79" s="102">
        <v>11.440540595913713</v>
      </c>
      <c r="C79" s="183"/>
      <c r="H79" s="106"/>
    </row>
    <row r="80" spans="1:8">
      <c r="A80" s="31">
        <v>2015</v>
      </c>
      <c r="B80" s="102">
        <v>11.244260548815381</v>
      </c>
      <c r="C80" s="183"/>
      <c r="H80" s="106"/>
    </row>
    <row r="81" spans="1:8">
      <c r="A81" s="31">
        <v>2016</v>
      </c>
      <c r="B81" s="102">
        <v>11.558776697962994</v>
      </c>
      <c r="C81" s="183"/>
      <c r="H81" s="106"/>
    </row>
    <row r="82" spans="1:8">
      <c r="A82" s="31">
        <v>2017</v>
      </c>
      <c r="B82" s="102">
        <v>11.397427671305463</v>
      </c>
      <c r="C82" s="183"/>
      <c r="H82" s="106"/>
    </row>
    <row r="83" spans="1:8" ht="12.75" customHeight="1">
      <c r="A83" s="31">
        <v>2018</v>
      </c>
      <c r="B83" s="102">
        <v>11.067572430019828</v>
      </c>
      <c r="C83" s="183"/>
      <c r="H83" s="106"/>
    </row>
    <row r="84" spans="1:8">
      <c r="A84" s="31">
        <v>2019</v>
      </c>
      <c r="B84" s="102">
        <v>10.437138897108062</v>
      </c>
      <c r="C84" s="183"/>
      <c r="H84" s="106"/>
    </row>
    <row r="85" spans="1:8">
      <c r="A85" s="31">
        <v>2020</v>
      </c>
      <c r="B85" s="102">
        <v>9.0511131274080494</v>
      </c>
      <c r="C85" s="183"/>
      <c r="H85" s="106"/>
    </row>
    <row r="86" spans="1:8">
      <c r="A86" s="31">
        <v>2021</v>
      </c>
      <c r="B86" s="29">
        <v>9.4312887298273527</v>
      </c>
      <c r="C86" s="183"/>
      <c r="H86" s="106"/>
    </row>
    <row r="87" spans="1:8">
      <c r="A87" s="32">
        <v>2022</v>
      </c>
      <c r="B87" s="30">
        <v>9.5182656475260448</v>
      </c>
      <c r="C87" s="184"/>
      <c r="H87" s="106"/>
    </row>
  </sheetData>
  <mergeCells count="4">
    <mergeCell ref="C74:C77"/>
    <mergeCell ref="C64:C73"/>
    <mergeCell ref="C34:C63"/>
    <mergeCell ref="C78:C87"/>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
  <sheetViews>
    <sheetView showGridLines="0" zoomScaleNormal="100" workbookViewId="0">
      <selection activeCell="E25" sqref="E25"/>
    </sheetView>
  </sheetViews>
  <sheetFormatPr baseColWidth="10" defaultColWidth="11.42578125" defaultRowHeight="12.75"/>
  <cols>
    <col min="1" max="1" width="13.28515625" style="10" customWidth="1"/>
    <col min="2" max="2" width="15.140625" style="10" customWidth="1"/>
    <col min="3" max="8" width="11.42578125" style="10"/>
    <col min="9" max="9" width="23.85546875" style="10" bestFit="1" customWidth="1"/>
    <col min="10" max="10" width="15.140625" style="10" customWidth="1"/>
    <col min="11" max="16384" width="11.42578125" style="10"/>
  </cols>
  <sheetData>
    <row r="1" spans="1:9" s="146" customFormat="1" ht="21" customHeight="1">
      <c r="A1" s="14" t="s">
        <v>75</v>
      </c>
      <c r="B1" s="143"/>
      <c r="C1" s="143"/>
      <c r="D1" s="143"/>
      <c r="E1" s="143"/>
      <c r="F1" s="143"/>
      <c r="G1" s="143"/>
      <c r="H1" s="144"/>
      <c r="I1" s="145"/>
    </row>
    <row r="2" spans="1:9" s="149" customFormat="1" ht="12" customHeight="1">
      <c r="A2" s="147"/>
      <c r="B2" s="148"/>
      <c r="C2" s="148"/>
      <c r="D2" s="148"/>
      <c r="E2" s="148"/>
      <c r="F2" s="148"/>
      <c r="G2" s="148"/>
    </row>
    <row r="3" spans="1:9" s="149" customFormat="1" ht="12" customHeight="1"/>
    <row r="4" spans="1:9" s="149" customFormat="1" ht="15.75"/>
    <row r="5" spans="1:9" s="149" customFormat="1" ht="15.75"/>
    <row r="6" spans="1:9" s="149" customFormat="1" ht="15.75"/>
    <row r="7" spans="1:9" s="149" customFormat="1" ht="15.75"/>
    <row r="8" spans="1:9" s="149" customFormat="1" ht="15.75"/>
    <row r="9" spans="1:9" s="149" customFormat="1" ht="15.75"/>
    <row r="10" spans="1:9" s="149" customFormat="1" ht="15.75"/>
    <row r="11" spans="1:9" s="149" customFormat="1" ht="15.75">
      <c r="D11" s="150"/>
    </row>
    <row r="12" spans="1:9" s="149" customFormat="1" ht="15.75"/>
    <row r="13" spans="1:9" s="149" customFormat="1" ht="15.75"/>
    <row r="14" spans="1:9" s="149" customFormat="1" ht="15.75"/>
    <row r="15" spans="1:9" s="149" customFormat="1" ht="15.75"/>
    <row r="16" spans="1:9" s="149" customFormat="1" ht="15.75"/>
    <row r="17" spans="1:11" s="149" customFormat="1" ht="15.75">
      <c r="G17" s="159"/>
      <c r="H17" s="159"/>
      <c r="I17" s="159"/>
      <c r="J17" s="159"/>
      <c r="K17" s="159"/>
    </row>
    <row r="18" spans="1:11" s="149" customFormat="1" ht="15.75">
      <c r="G18" s="159"/>
      <c r="H18" s="159"/>
      <c r="I18" s="159"/>
      <c r="J18" s="159"/>
      <c r="K18" s="159"/>
    </row>
    <row r="19" spans="1:11" s="149" customFormat="1" ht="15.75">
      <c r="G19" s="159"/>
      <c r="H19" s="159"/>
      <c r="I19" s="159"/>
      <c r="J19" s="159"/>
      <c r="K19" s="159"/>
    </row>
    <row r="20" spans="1:11" s="149" customFormat="1" ht="15.75">
      <c r="G20" s="159"/>
      <c r="H20" s="159"/>
      <c r="I20" s="159"/>
      <c r="J20" s="159"/>
      <c r="K20" s="159"/>
    </row>
    <row r="21" spans="1:11" s="149" customFormat="1" ht="15.75">
      <c r="G21" s="159"/>
      <c r="H21" s="159"/>
      <c r="I21" s="160"/>
      <c r="J21" s="159"/>
      <c r="K21" s="159"/>
    </row>
    <row r="22" spans="1:11" s="149" customFormat="1" ht="15.75">
      <c r="G22" s="159"/>
      <c r="H22" s="159"/>
      <c r="I22" s="159"/>
      <c r="J22" s="159"/>
      <c r="K22" s="159"/>
    </row>
    <row r="23" spans="1:11" s="149" customFormat="1" ht="15.75">
      <c r="G23" s="159"/>
      <c r="H23" s="159"/>
      <c r="I23" s="159"/>
      <c r="J23" s="159"/>
      <c r="K23" s="159"/>
    </row>
    <row r="24" spans="1:11" s="149" customFormat="1" ht="15.75">
      <c r="G24" s="151"/>
      <c r="H24" s="151"/>
      <c r="I24" s="151"/>
      <c r="J24" s="151"/>
      <c r="K24" s="151"/>
    </row>
    <row r="25" spans="1:11" s="149" customFormat="1" ht="15.75">
      <c r="E25" s="13" t="s">
        <v>188</v>
      </c>
      <c r="G25" s="151"/>
      <c r="H25" s="151"/>
      <c r="I25" s="151"/>
      <c r="J25" s="151"/>
      <c r="K25" s="151"/>
    </row>
    <row r="26" spans="1:11" s="154" customFormat="1" ht="15" customHeight="1">
      <c r="A26" s="157" t="s">
        <v>187</v>
      </c>
      <c r="B26" s="152"/>
      <c r="C26" s="152"/>
      <c r="D26" s="153"/>
      <c r="E26" s="153"/>
      <c r="F26" s="153"/>
    </row>
    <row r="27" spans="1:11" s="146" customFormat="1" ht="14.25" customHeight="1">
      <c r="A27" s="158" t="s">
        <v>179</v>
      </c>
    </row>
    <row r="29" spans="1:11" ht="33.75">
      <c r="A29" s="46" t="s">
        <v>76</v>
      </c>
      <c r="B29" s="47" t="s">
        <v>3</v>
      </c>
    </row>
    <row r="30" spans="1:11">
      <c r="A30" s="155" t="s">
        <v>77</v>
      </c>
      <c r="B30" s="156">
        <v>10.95</v>
      </c>
    </row>
    <row r="31" spans="1:11">
      <c r="A31" s="155" t="s">
        <v>78</v>
      </c>
      <c r="B31" s="156">
        <v>27.2</v>
      </c>
    </row>
    <row r="32" spans="1:11">
      <c r="A32" s="155" t="s">
        <v>79</v>
      </c>
      <c r="B32" s="156">
        <v>41.57</v>
      </c>
    </row>
    <row r="33" spans="1:2">
      <c r="A33" s="155" t="s">
        <v>80</v>
      </c>
      <c r="B33" s="156">
        <v>34.159999999999997</v>
      </c>
    </row>
    <row r="34" spans="1:2">
      <c r="A34" s="155" t="s">
        <v>81</v>
      </c>
      <c r="B34" s="156">
        <v>38.97</v>
      </c>
    </row>
    <row r="35" spans="1:2">
      <c r="A35" s="155" t="s">
        <v>82</v>
      </c>
      <c r="B35" s="156">
        <v>7.59</v>
      </c>
    </row>
    <row r="36" spans="1:2">
      <c r="A36" s="155" t="s">
        <v>83</v>
      </c>
      <c r="B36" s="156">
        <v>33.89</v>
      </c>
    </row>
    <row r="37" spans="1:2">
      <c r="A37" s="155" t="s">
        <v>84</v>
      </c>
      <c r="B37" s="156">
        <v>16</v>
      </c>
    </row>
    <row r="38" spans="1:2">
      <c r="A38" s="155" t="s">
        <v>85</v>
      </c>
      <c r="B38" s="156">
        <v>47.34</v>
      </c>
    </row>
    <row r="39" spans="1:2">
      <c r="A39" s="155" t="s">
        <v>86</v>
      </c>
      <c r="B39" s="156">
        <v>24.8</v>
      </c>
    </row>
    <row r="40" spans="1:2">
      <c r="A40" s="155" t="s">
        <v>87</v>
      </c>
      <c r="B40" s="156">
        <v>35.57</v>
      </c>
    </row>
    <row r="41" spans="1:2">
      <c r="A41" s="155" t="s">
        <v>88</v>
      </c>
      <c r="B41" s="156">
        <v>48.25</v>
      </c>
    </row>
    <row r="42" spans="1:2">
      <c r="A42" s="155" t="s">
        <v>89</v>
      </c>
      <c r="B42" s="156">
        <v>2.0299999999999998</v>
      </c>
    </row>
    <row r="43" spans="1:2">
      <c r="A43" s="155" t="s">
        <v>90</v>
      </c>
      <c r="B43" s="156">
        <v>4.8600000000000003</v>
      </c>
    </row>
    <row r="44" spans="1:2">
      <c r="A44" s="155" t="s">
        <v>91</v>
      </c>
      <c r="B44" s="156">
        <v>44</v>
      </c>
    </row>
    <row r="45" spans="1:2">
      <c r="A45" s="155" t="s">
        <v>92</v>
      </c>
      <c r="B45" s="156">
        <v>33.94</v>
      </c>
    </row>
    <row r="46" spans="1:2">
      <c r="A46" s="155" t="s">
        <v>93</v>
      </c>
      <c r="B46" s="156">
        <v>26.08</v>
      </c>
    </row>
    <row r="47" spans="1:2">
      <c r="A47" s="155" t="s">
        <v>94</v>
      </c>
      <c r="B47" s="156">
        <v>40.51</v>
      </c>
    </row>
    <row r="48" spans="1:2">
      <c r="A48" s="155" t="s">
        <v>95</v>
      </c>
      <c r="B48" s="156">
        <v>40.74</v>
      </c>
    </row>
    <row r="49" spans="1:2">
      <c r="A49" s="155" t="s">
        <v>96</v>
      </c>
      <c r="B49" s="156">
        <v>31.85</v>
      </c>
    </row>
    <row r="50" spans="1:2">
      <c r="A50" s="155" t="s">
        <v>97</v>
      </c>
      <c r="B50" s="156">
        <v>22.38</v>
      </c>
    </row>
    <row r="51" spans="1:2">
      <c r="A51" s="155" t="s">
        <v>98</v>
      </c>
      <c r="B51" s="156">
        <v>47.37</v>
      </c>
    </row>
    <row r="52" spans="1:2">
      <c r="A52" s="155" t="s">
        <v>99</v>
      </c>
      <c r="B52" s="156">
        <v>43.27</v>
      </c>
    </row>
    <row r="53" spans="1:2">
      <c r="A53" s="155" t="s">
        <v>100</v>
      </c>
      <c r="B53" s="156">
        <v>12.81</v>
      </c>
    </row>
    <row r="54" spans="1:2">
      <c r="A54" s="155" t="s">
        <v>101</v>
      </c>
      <c r="B54" s="156">
        <v>22.57</v>
      </c>
    </row>
    <row r="55" spans="1:2">
      <c r="A55" s="155" t="s">
        <v>102</v>
      </c>
      <c r="B55" s="156">
        <v>20.3</v>
      </c>
    </row>
    <row r="56" spans="1:2">
      <c r="A56" s="155" t="s">
        <v>103</v>
      </c>
      <c r="B56" s="156">
        <v>10.51</v>
      </c>
    </row>
    <row r="57" spans="1:2">
      <c r="A57" s="155" t="s">
        <v>104</v>
      </c>
      <c r="B57" s="156">
        <v>11.45</v>
      </c>
    </row>
    <row r="58" spans="1:2">
      <c r="A58" s="155" t="s">
        <v>105</v>
      </c>
      <c r="B58" s="156">
        <v>32.409999999999997</v>
      </c>
    </row>
    <row r="59" spans="1:2">
      <c r="A59" s="155" t="s">
        <v>106</v>
      </c>
      <c r="B59" s="156">
        <v>34.75</v>
      </c>
    </row>
    <row r="60" spans="1:2">
      <c r="A60" s="155" t="s">
        <v>107</v>
      </c>
      <c r="B60" s="156">
        <v>19.239999999999998</v>
      </c>
    </row>
    <row r="61" spans="1:2">
      <c r="A61" s="155" t="s">
        <v>108</v>
      </c>
      <c r="B61" s="156">
        <v>15.42</v>
      </c>
    </row>
    <row r="62" spans="1:2">
      <c r="A62" s="155" t="s">
        <v>109</v>
      </c>
      <c r="B62" s="156">
        <v>38.5</v>
      </c>
    </row>
    <row r="63" spans="1:2">
      <c r="A63" s="155" t="s">
        <v>110</v>
      </c>
      <c r="B63" s="156">
        <v>13.21</v>
      </c>
    </row>
    <row r="64" spans="1:2">
      <c r="A64" s="155" t="s">
        <v>111</v>
      </c>
      <c r="B64" s="156">
        <v>10.52</v>
      </c>
    </row>
    <row r="65" spans="1:2">
      <c r="A65" s="155" t="s">
        <v>112</v>
      </c>
      <c r="B65" s="156">
        <v>5.93</v>
      </c>
    </row>
    <row r="66" spans="1:2">
      <c r="A66" s="155" t="s">
        <v>113</v>
      </c>
      <c r="B66" s="156">
        <v>37.5</v>
      </c>
    </row>
    <row r="67" spans="1:2">
      <c r="A67" s="155" t="s">
        <v>114</v>
      </c>
      <c r="B67" s="156">
        <v>19.809999999999999</v>
      </c>
    </row>
    <row r="68" spans="1:2">
      <c r="A68" s="155" t="s">
        <v>115</v>
      </c>
      <c r="B68" s="156">
        <v>12.36</v>
      </c>
    </row>
    <row r="69" spans="1:2">
      <c r="A69" s="155" t="s">
        <v>116</v>
      </c>
      <c r="B69" s="156">
        <v>32.270000000000003</v>
      </c>
    </row>
    <row r="70" spans="1:2">
      <c r="A70" s="155" t="s">
        <v>117</v>
      </c>
      <c r="B70" s="156">
        <v>38.92</v>
      </c>
    </row>
    <row r="71" spans="1:2">
      <c r="A71" s="155" t="s">
        <v>118</v>
      </c>
      <c r="B71" s="156">
        <v>27.62</v>
      </c>
    </row>
    <row r="72" spans="1:2">
      <c r="A72" s="155" t="s">
        <v>119</v>
      </c>
      <c r="B72" s="156">
        <v>18.54</v>
      </c>
    </row>
    <row r="73" spans="1:2">
      <c r="A73" s="155" t="s">
        <v>120</v>
      </c>
      <c r="B73" s="156">
        <v>33.909999999999997</v>
      </c>
    </row>
    <row r="74" spans="1:2">
      <c r="A74" s="155" t="s">
        <v>121</v>
      </c>
      <c r="B74" s="156">
        <v>2.77</v>
      </c>
    </row>
    <row r="75" spans="1:2">
      <c r="A75" s="155" t="s">
        <v>122</v>
      </c>
      <c r="B75" s="156">
        <v>9.8699999999999992</v>
      </c>
    </row>
    <row r="76" spans="1:2">
      <c r="A76" s="155" t="s">
        <v>123</v>
      </c>
      <c r="B76" s="156">
        <v>53.12</v>
      </c>
    </row>
    <row r="77" spans="1:2">
      <c r="A77" s="155" t="s">
        <v>124</v>
      </c>
      <c r="B77" s="156">
        <v>36.92</v>
      </c>
    </row>
    <row r="78" spans="1:2">
      <c r="A78" s="155" t="s">
        <v>125</v>
      </c>
      <c r="B78" s="156">
        <v>37.14</v>
      </c>
    </row>
    <row r="79" spans="1:2">
      <c r="A79" s="155" t="s">
        <v>126</v>
      </c>
      <c r="B79" s="156">
        <v>14.51</v>
      </c>
    </row>
    <row r="80" spans="1:2">
      <c r="A80" s="155" t="s">
        <v>127</v>
      </c>
      <c r="B80" s="156">
        <v>16.48</v>
      </c>
    </row>
    <row r="81" spans="1:2">
      <c r="A81" s="155" t="s">
        <v>128</v>
      </c>
      <c r="B81" s="156">
        <v>15.51</v>
      </c>
    </row>
    <row r="82" spans="1:2">
      <c r="A82" s="155" t="s">
        <v>129</v>
      </c>
      <c r="B82" s="156">
        <v>27.85</v>
      </c>
    </row>
    <row r="83" spans="1:2">
      <c r="A83" s="155" t="s">
        <v>130</v>
      </c>
      <c r="B83" s="156">
        <v>26.3</v>
      </c>
    </row>
    <row r="84" spans="1:2">
      <c r="A84" s="155" t="s">
        <v>131</v>
      </c>
      <c r="B84" s="156">
        <v>19.41</v>
      </c>
    </row>
    <row r="85" spans="1:2">
      <c r="A85" s="155" t="s">
        <v>132</v>
      </c>
      <c r="B85" s="156">
        <v>17.329999999999998</v>
      </c>
    </row>
    <row r="86" spans="1:2">
      <c r="A86" s="155" t="s">
        <v>133</v>
      </c>
      <c r="B86" s="156">
        <v>13.09</v>
      </c>
    </row>
    <row r="87" spans="1:2">
      <c r="A87" s="155" t="s">
        <v>134</v>
      </c>
      <c r="B87" s="156">
        <v>36.68</v>
      </c>
    </row>
    <row r="88" spans="1:2">
      <c r="A88" s="155" t="s">
        <v>135</v>
      </c>
      <c r="B88" s="156">
        <v>46.73</v>
      </c>
    </row>
    <row r="89" spans="1:2">
      <c r="A89" s="155" t="s">
        <v>136</v>
      </c>
      <c r="B89" s="156">
        <v>7.01</v>
      </c>
    </row>
    <row r="90" spans="1:2">
      <c r="A90" s="155" t="s">
        <v>137</v>
      </c>
      <c r="B90" s="156">
        <v>30.64</v>
      </c>
    </row>
    <row r="91" spans="1:2">
      <c r="A91" s="155" t="s">
        <v>138</v>
      </c>
      <c r="B91" s="156">
        <v>13.13</v>
      </c>
    </row>
    <row r="92" spans="1:2">
      <c r="A92" s="155" t="s">
        <v>139</v>
      </c>
      <c r="B92" s="156">
        <v>26.34</v>
      </c>
    </row>
    <row r="93" spans="1:2">
      <c r="A93" s="155" t="s">
        <v>140</v>
      </c>
      <c r="B93" s="156">
        <v>28.74</v>
      </c>
    </row>
    <row r="94" spans="1:2">
      <c r="A94" s="155" t="s">
        <v>141</v>
      </c>
      <c r="B94" s="156">
        <v>35.21</v>
      </c>
    </row>
    <row r="95" spans="1:2">
      <c r="A95" s="155" t="s">
        <v>142</v>
      </c>
      <c r="B95" s="156">
        <v>46.44</v>
      </c>
    </row>
    <row r="96" spans="1:2">
      <c r="A96" s="155" t="s">
        <v>143</v>
      </c>
      <c r="B96" s="156">
        <v>12.62</v>
      </c>
    </row>
    <row r="97" spans="1:2">
      <c r="A97" s="155" t="s">
        <v>144</v>
      </c>
      <c r="B97" s="156">
        <v>24.38</v>
      </c>
    </row>
    <row r="98" spans="1:2">
      <c r="A98" s="155" t="s">
        <v>145</v>
      </c>
      <c r="B98" s="156">
        <v>20.9</v>
      </c>
    </row>
    <row r="99" spans="1:2">
      <c r="A99" s="155" t="s">
        <v>146</v>
      </c>
      <c r="B99" s="156">
        <v>5.57</v>
      </c>
    </row>
    <row r="100" spans="1:2">
      <c r="A100" s="155" t="s">
        <v>147</v>
      </c>
      <c r="B100" s="156">
        <v>27.4</v>
      </c>
    </row>
    <row r="101" spans="1:2">
      <c r="A101" s="155" t="s">
        <v>148</v>
      </c>
      <c r="B101" s="156">
        <v>37.04</v>
      </c>
    </row>
    <row r="102" spans="1:2">
      <c r="A102" s="155" t="s">
        <v>149</v>
      </c>
      <c r="B102" s="156">
        <v>15.77</v>
      </c>
    </row>
    <row r="103" spans="1:2">
      <c r="A103" s="155" t="s">
        <v>150</v>
      </c>
      <c r="B103" s="156">
        <v>26.67</v>
      </c>
    </row>
    <row r="104" spans="1:2">
      <c r="A104" s="155" t="s">
        <v>151</v>
      </c>
      <c r="B104" s="156">
        <v>11.76</v>
      </c>
    </row>
    <row r="105" spans="1:2">
      <c r="A105" s="155" t="s">
        <v>152</v>
      </c>
      <c r="B105" s="156">
        <v>0.13</v>
      </c>
    </row>
    <row r="106" spans="1:2">
      <c r="A106" s="155" t="s">
        <v>153</v>
      </c>
      <c r="B106" s="156">
        <v>22.25</v>
      </c>
    </row>
    <row r="107" spans="1:2">
      <c r="A107" s="155" t="s">
        <v>154</v>
      </c>
      <c r="B107" s="156">
        <v>13.52</v>
      </c>
    </row>
    <row r="108" spans="1:2">
      <c r="A108" s="155" t="s">
        <v>155</v>
      </c>
      <c r="B108" s="156">
        <v>4.7300000000000004</v>
      </c>
    </row>
    <row r="109" spans="1:2">
      <c r="A109" s="155" t="s">
        <v>156</v>
      </c>
      <c r="B109" s="156">
        <v>26.19</v>
      </c>
    </row>
    <row r="110" spans="1:2">
      <c r="A110" s="155" t="s">
        <v>157</v>
      </c>
      <c r="B110" s="156">
        <v>31.43</v>
      </c>
    </row>
    <row r="111" spans="1:2">
      <c r="A111" s="155" t="s">
        <v>158</v>
      </c>
      <c r="B111" s="156">
        <v>28.9</v>
      </c>
    </row>
    <row r="112" spans="1:2">
      <c r="A112" s="155" t="s">
        <v>159</v>
      </c>
      <c r="B112" s="156">
        <v>21.24</v>
      </c>
    </row>
    <row r="113" spans="1:2">
      <c r="A113" s="155" t="s">
        <v>160</v>
      </c>
      <c r="B113" s="156">
        <v>3.85</v>
      </c>
    </row>
    <row r="114" spans="1:2">
      <c r="A114" s="155" t="s">
        <v>161</v>
      </c>
      <c r="B114" s="156">
        <v>8.76</v>
      </c>
    </row>
    <row r="115" spans="1:2">
      <c r="A115" s="155" t="s">
        <v>162</v>
      </c>
      <c r="B115" s="156">
        <v>11.48</v>
      </c>
    </row>
    <row r="116" spans="1:2">
      <c r="A116" s="155" t="s">
        <v>163</v>
      </c>
      <c r="B116" s="156">
        <v>21.87</v>
      </c>
    </row>
    <row r="117" spans="1:2">
      <c r="A117" s="155" t="s">
        <v>164</v>
      </c>
      <c r="B117" s="156">
        <v>23.14</v>
      </c>
    </row>
    <row r="118" spans="1:2">
      <c r="A118" s="155" t="s">
        <v>165</v>
      </c>
      <c r="B118" s="156">
        <v>28.96</v>
      </c>
    </row>
    <row r="119" spans="1:2">
      <c r="A119" s="155" t="s">
        <v>166</v>
      </c>
      <c r="B119" s="156">
        <v>40.11</v>
      </c>
    </row>
    <row r="120" spans="1:2">
      <c r="A120" s="155" t="s">
        <v>167</v>
      </c>
      <c r="B120" s="156">
        <v>31.39</v>
      </c>
    </row>
    <row r="121" spans="1:2">
      <c r="A121" s="155" t="s">
        <v>168</v>
      </c>
      <c r="B121" s="156">
        <v>6.15</v>
      </c>
    </row>
    <row r="122" spans="1:2">
      <c r="A122" s="155" t="s">
        <v>169</v>
      </c>
      <c r="B122" s="156">
        <v>0.16</v>
      </c>
    </row>
    <row r="123" spans="1:2">
      <c r="A123" s="155" t="s">
        <v>170</v>
      </c>
      <c r="B123" s="156">
        <v>0.11</v>
      </c>
    </row>
    <row r="124" spans="1:2">
      <c r="A124" s="155" t="s">
        <v>171</v>
      </c>
      <c r="B124" s="156">
        <v>0.15</v>
      </c>
    </row>
    <row r="125" spans="1:2">
      <c r="A125" s="155" t="s">
        <v>172</v>
      </c>
      <c r="B125" s="156">
        <v>3.88</v>
      </c>
    </row>
    <row r="126" spans="1:2">
      <c r="A126" s="155" t="s">
        <v>173</v>
      </c>
      <c r="B126" s="156">
        <v>5.22</v>
      </c>
    </row>
    <row r="127" spans="1:2">
      <c r="A127" s="155" t="s">
        <v>174</v>
      </c>
      <c r="B127" s="156">
        <v>0.44</v>
      </c>
    </row>
    <row r="128" spans="1:2">
      <c r="A128" s="155" t="s">
        <v>175</v>
      </c>
      <c r="B128" s="156">
        <v>4.3499999999999996</v>
      </c>
    </row>
    <row r="129" spans="1:2">
      <c r="A129" s="155" t="s">
        <v>176</v>
      </c>
      <c r="B129" s="156">
        <v>4.05</v>
      </c>
    </row>
    <row r="130" spans="1:2">
      <c r="A130" s="155" t="s">
        <v>177</v>
      </c>
      <c r="B130" s="156">
        <v>0</v>
      </c>
    </row>
    <row r="131" spans="1:2" ht="33.75">
      <c r="A131" s="81" t="s">
        <v>37</v>
      </c>
      <c r="B131" s="82">
        <v>18.3</v>
      </c>
    </row>
  </sheetData>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Sommaire</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 La scolarisation dans le premier degré</dc:title>
  <dc:creator>DEPP-MENJ - Ministère de l'Education nationale et de la Jeunesse;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2023-10-23T08:58:08Z</dcterms:modified>
  <cp:contentStatus>Publié</cp:contentStatus>
</cp:coreProperties>
</file>