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M:\str-depp-c2\02_PUBLICATIONS\NI-2025\48- Rémunérations des personnels\04- Web\Excel Table des matières\"/>
    </mc:Choice>
  </mc:AlternateContent>
  <bookViews>
    <workbookView xWindow="-120" yWindow="-120" windowWidth="29040" windowHeight="17640" tabRatio="992"/>
  </bookViews>
  <sheets>
    <sheet name="Table des matières" sheetId="22" r:id="rId1"/>
    <sheet name="Figure 1" sheetId="1" r:id="rId2"/>
    <sheet name="Figure 2" sheetId="18" r:id="rId3"/>
    <sheet name="Figure 3" sheetId="5" r:id="rId4"/>
    <sheet name="Figure 4" sheetId="9" r:id="rId5"/>
    <sheet name="Figure 5" sheetId="10" r:id="rId6"/>
    <sheet name="Figure 6 - Web " sheetId="2" r:id="rId7"/>
    <sheet name="Figure 7 - Web" sheetId="4" r:id="rId8"/>
    <sheet name="Figure 8 - Web " sheetId="6" r:id="rId9"/>
    <sheet name="Figure 9 - Web" sheetId="14" r:id="rId10"/>
    <sheet name="Figure 10 - Web" sheetId="19" r:id="rId11"/>
    <sheet name="Définitions" sheetId="16" r:id="rId12"/>
    <sheet name="Source, champ, méthodologie" sheetId="11" r:id="rId13"/>
    <sheet name="Références bibliographiques" sheetId="12" r:id="rId14"/>
  </sheets>
  <definedNames>
    <definedName name="_ftn1" localSheetId="8">'Figure 8 - Web '!#REF!</definedName>
    <definedName name="_ftnref1" localSheetId="8">'Figure 8 - Web '!#REF!</definedName>
    <definedName name="Z_5F70CCB5_4835_49CF_A801_999B398C98AB_.wvu.PrintArea" localSheetId="1" hidden="1">'Figure 1'!$A$1:$F$13</definedName>
    <definedName name="Z_5F70CCB5_4835_49CF_A801_999B398C98AB_.wvu.PrintArea" localSheetId="10" hidden="1">'Figure 10 - Web'!$A$1:$G$22</definedName>
    <definedName name="Z_5F70CCB5_4835_49CF_A801_999B398C98AB_.wvu.PrintArea" localSheetId="3" hidden="1">'Figure 3'!$A$1:$J$17</definedName>
    <definedName name="Z_5F70CCB5_4835_49CF_A801_999B398C98AB_.wvu.PrintArea" localSheetId="4" hidden="1">'Figure 4'!$A$1:$G$22</definedName>
    <definedName name="Z_5F70CCB5_4835_49CF_A801_999B398C98AB_.wvu.PrintArea" localSheetId="5" hidden="1">'Figure 5'!$A$1:$D$21</definedName>
    <definedName name="Z_5F70CCB5_4835_49CF_A801_999B398C98AB_.wvu.PrintArea" localSheetId="6" hidden="1">'Figure 6 - Web '!#REF!</definedName>
    <definedName name="Z_5F70CCB5_4835_49CF_A801_999B398C98AB_.wvu.PrintArea" localSheetId="7" hidden="1">'Figure 7 - Web'!$A$1:$A$16</definedName>
    <definedName name="Z_5F70CCB5_4835_49CF_A801_999B398C98AB_.wvu.PrintArea" localSheetId="8" hidden="1">'Figure 8 - Web '!$A$1:$F$16</definedName>
    <definedName name="Z_5F70CCB5_4835_49CF_A801_999B398C98AB_.wvu.PrintArea" localSheetId="13" hidden="1">'Références bibliographiques'!$A$1:$A$13</definedName>
    <definedName name="Z_5F70CCB5_4835_49CF_A801_999B398C98AB_.wvu.PrintArea" localSheetId="12" hidden="1">'Source, champ, méthodologie'!$A$1:$A$8</definedName>
    <definedName name="_xlnm.Print_Area" localSheetId="1">'Figure 1'!$A$1:$F$13</definedName>
    <definedName name="_xlnm.Print_Area" localSheetId="10">'Figure 10 - Web'!$A$1:$G$22</definedName>
    <definedName name="_xlnm.Print_Area" localSheetId="3">'Figure 3'!$A$1:$J$17</definedName>
    <definedName name="_xlnm.Print_Area" localSheetId="4">'Figure 4'!$A$1:$G$22</definedName>
    <definedName name="_xlnm.Print_Area" localSheetId="5">'Figure 5'!$A$1:$D$21</definedName>
    <definedName name="_xlnm.Print_Area" localSheetId="6">'Figure 6 - Web '!#REF!</definedName>
    <definedName name="_xlnm.Print_Area" localSheetId="7">'Figure 7 - Web'!$A$1:$A$16</definedName>
    <definedName name="_xlnm.Print_Area" localSheetId="8">'Figure 8 - Web '!$A$1:$F$16</definedName>
    <definedName name="_xlnm.Print_Area" localSheetId="13">'Références bibliographiques'!$A$1:$A$13</definedName>
    <definedName name="_xlnm.Print_Area" localSheetId="12">'Source, champ, méthodologie'!$A$1:$A$8</definedName>
  </definedNames>
  <calcPr calcId="162913"/>
  <customWorkbookViews>
    <customWorkbookView name="Marion Defresne - Affichage personnalisé" guid="{5F70CCB5-4835-49CF-A801-999B398C98AB}" mergeInterval="0" personalView="1" maximized="1" xWindow="-8" yWindow="-8" windowWidth="1382" windowHeight="754" tabRatio="926" activeSheetId="7" showComments="commIndAndComment"/>
  </customWorkbookViews>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1" i="14" l="1"/>
  <c r="Q12" i="14"/>
  <c r="P7" i="14"/>
  <c r="Q7" i="14" s="1"/>
  <c r="P8" i="14"/>
  <c r="Q8" i="14" s="1"/>
  <c r="P9" i="14"/>
  <c r="Q9" i="14" s="1"/>
  <c r="P10" i="14"/>
  <c r="Q10" i="14" s="1"/>
  <c r="P11" i="14"/>
  <c r="Q11" i="14" s="1"/>
  <c r="P12" i="14"/>
  <c r="P13" i="14"/>
  <c r="Q13" i="14" s="1"/>
  <c r="P14" i="14"/>
  <c r="Q14" i="14" s="1"/>
  <c r="P6" i="14"/>
  <c r="Q6" i="14" s="1"/>
  <c r="O7" i="14"/>
  <c r="O8" i="14"/>
  <c r="O9" i="14"/>
  <c r="O10" i="14"/>
  <c r="O12" i="14"/>
  <c r="O13" i="14"/>
  <c r="O14" i="14"/>
  <c r="O6" i="14"/>
  <c r="M6" i="14"/>
  <c r="L6" i="14"/>
  <c r="I8" i="14" l="1"/>
  <c r="N6" i="14"/>
  <c r="M13" i="14" l="1"/>
  <c r="N13" i="14" s="1"/>
  <c r="L13" i="14"/>
  <c r="L14" i="14"/>
  <c r="J13" i="14"/>
  <c r="K13" i="14" s="1"/>
  <c r="J14" i="14"/>
  <c r="K14" i="14" s="1"/>
  <c r="I14" i="14"/>
  <c r="I13" i="14"/>
  <c r="I12" i="14"/>
  <c r="M14" i="14"/>
  <c r="N14" i="14" s="1"/>
  <c r="M12" i="14" l="1"/>
  <c r="N12" i="14" s="1"/>
  <c r="L12" i="14"/>
  <c r="J12" i="14"/>
  <c r="K12" i="14" s="1"/>
  <c r="M11" i="14"/>
  <c r="N11" i="14" s="1"/>
  <c r="L11" i="14"/>
  <c r="J11" i="14"/>
  <c r="K11" i="14" s="1"/>
  <c r="I11" i="14"/>
  <c r="M10" i="14"/>
  <c r="N10" i="14" s="1"/>
  <c r="L10" i="14"/>
  <c r="J10" i="14"/>
  <c r="K10" i="14" s="1"/>
  <c r="I10" i="14"/>
  <c r="M9" i="14"/>
  <c r="N9" i="14" s="1"/>
  <c r="L9" i="14"/>
  <c r="J9" i="14"/>
  <c r="K9" i="14" s="1"/>
  <c r="I9" i="14"/>
  <c r="M8" i="14"/>
  <c r="N8" i="14" s="1"/>
  <c r="L8" i="14"/>
  <c r="J8" i="14"/>
  <c r="K8" i="14" s="1"/>
  <c r="M7" i="14"/>
  <c r="N7" i="14" s="1"/>
  <c r="L7" i="14"/>
  <c r="E5" i="5"/>
</calcChain>
</file>

<file path=xl/sharedStrings.xml><?xml version="1.0" encoding="utf-8"?>
<sst xmlns="http://schemas.openxmlformats.org/spreadsheetml/2006/main" count="252" uniqueCount="184">
  <si>
    <t>Ensemble</t>
  </si>
  <si>
    <t>Stagnation</t>
  </si>
  <si>
    <t>Effectifs</t>
  </si>
  <si>
    <t>Structure (en %)</t>
  </si>
  <si>
    <t>Augmentation de la quotité de travail</t>
  </si>
  <si>
    <t>Diminution de la quotité de travail</t>
  </si>
  <si>
    <t>Baisse de 1% à 5%</t>
  </si>
  <si>
    <t>Baisse supérieure à 5%</t>
  </si>
  <si>
    <t>Hausse de 1% à 10%</t>
  </si>
  <si>
    <t>Hausse supérieure à 10%</t>
  </si>
  <si>
    <t>Enseignants à temps complet</t>
  </si>
  <si>
    <t>Enseignants à temps partiel ou incomplet</t>
  </si>
  <si>
    <t>Enseignants dont le rythme de travail a changé</t>
  </si>
  <si>
    <t>Salaire net mensuel moyen</t>
  </si>
  <si>
    <t>Les enseignants dans le système d’information sur les agents des services publics (Siasp)</t>
  </si>
  <si>
    <t>Effectifs
(en %)</t>
  </si>
  <si>
    <t>Médiane des évolutions du salaire net</t>
  </si>
  <si>
    <t>Enseignants ayant seulement bénéficié d'un avancement</t>
  </si>
  <si>
    <t>Enseignants ayant bénéficié d'un avancement et dont le rythme de travail a changé</t>
  </si>
  <si>
    <t>Enseignants ayant bénéficié d'un avancement</t>
  </si>
  <si>
    <t>Sortants</t>
  </si>
  <si>
    <t>Entrants</t>
  </si>
  <si>
    <t>Médiane des évolutions individuelles</t>
  </si>
  <si>
    <t>Détail de la mesure</t>
  </si>
  <si>
    <t>Inflation</t>
  </si>
  <si>
    <t>Références bibliographiques</t>
  </si>
  <si>
    <t>Enseignants dont seul le rythme de travail a changé</t>
  </si>
  <si>
    <t>Taux d'accès à la hors classe</t>
  </si>
  <si>
    <t>Taux d'accès à la classe exceptionnelle</t>
  </si>
  <si>
    <t>Echelon</t>
  </si>
  <si>
    <t>% à temps partiel ou incomplet</t>
  </si>
  <si>
    <t>Quotité moyenne à temps partiel ou incomplet</t>
  </si>
  <si>
    <t>Salaire brut</t>
  </si>
  <si>
    <t>Indemnité de résidence (IR)</t>
  </si>
  <si>
    <t>Traitement indiciaire brut</t>
  </si>
  <si>
    <t>Supplément familial de traitement</t>
  </si>
  <si>
    <t>Salaire net</t>
  </si>
  <si>
    <t>Montant</t>
  </si>
  <si>
    <t>Primes Grenelle</t>
  </si>
  <si>
    <t>Professeurs des écoles</t>
  </si>
  <si>
    <t>Professeurs certifiés</t>
  </si>
  <si>
    <t>Professeurs d'EPS</t>
  </si>
  <si>
    <t>« présents-présents »</t>
  </si>
  <si>
    <t>Ensemble 2022</t>
  </si>
  <si>
    <t>Mesures</t>
  </si>
  <si>
    <t>Mesures relatives au volet indiciaire </t>
  </si>
  <si>
    <t>Mesures relatives au volet indemnitaire </t>
  </si>
  <si>
    <t xml:space="preserve">Contexte écononomique 
</t>
  </si>
  <si>
    <t>Primes diverses</t>
  </si>
  <si>
    <t>Montants perçus en année pleine pour un enseignant à temps complet</t>
  </si>
  <si>
    <t>-</t>
  </si>
  <si>
    <t>brut</t>
  </si>
  <si>
    <t>net</t>
  </si>
  <si>
    <t>brut annuel</t>
  </si>
  <si>
    <t>net annuel</t>
  </si>
  <si>
    <t>net mensuel</t>
  </si>
  <si>
    <t>Montants annuels fixés au…</t>
  </si>
  <si>
    <t xml:space="preserve">Définitions des concepts </t>
  </si>
  <si>
    <t>Moyenne</t>
  </si>
  <si>
    <t>Médiane</t>
  </si>
  <si>
    <t>Rapport interdéciles (D9/D1)</t>
  </si>
  <si>
    <t>Depuis la rentrée 2022, les enseignants à temps partiel sont éligibles, s'ils sont volontaires, pour faire des heures supplémentaires années (HSA). Le décret du 12 octobre 2021 rend en effet compatible l'exercice des fonctions à temps partiel avec la réalisation d'HSA. Les stagiaires en responsabilité et les contractuels alternants ne sont pas éligibles à ce dispositif.</t>
  </si>
  <si>
    <t>Part des enseignants à temps complet (en %)</t>
  </si>
  <si>
    <r>
      <t>Ensemble</t>
    </r>
    <r>
      <rPr>
        <b/>
        <vertAlign val="superscript"/>
        <sz val="10"/>
        <color theme="9" tint="-0.249977111117893"/>
        <rFont val="Marianne"/>
      </rPr>
      <t>1</t>
    </r>
  </si>
  <si>
    <r>
      <t>1</t>
    </r>
    <r>
      <rPr>
        <b/>
        <vertAlign val="superscript"/>
        <sz val="10"/>
        <rFont val="Marianne"/>
      </rPr>
      <t>er</t>
    </r>
    <r>
      <rPr>
        <b/>
        <sz val="10"/>
        <rFont val="Marianne"/>
      </rPr>
      <t xml:space="preserve"> décile (D1)</t>
    </r>
  </si>
  <si>
    <r>
      <t>1</t>
    </r>
    <r>
      <rPr>
        <b/>
        <vertAlign val="superscript"/>
        <sz val="10"/>
        <rFont val="Marianne"/>
      </rPr>
      <t>er</t>
    </r>
    <r>
      <rPr>
        <b/>
        <sz val="10"/>
        <rFont val="Marianne"/>
      </rPr>
      <t xml:space="preserve"> quartile</t>
    </r>
  </si>
  <si>
    <r>
      <t>9</t>
    </r>
    <r>
      <rPr>
        <b/>
        <vertAlign val="superscript"/>
        <sz val="10"/>
        <rFont val="Marianne"/>
      </rPr>
      <t>e</t>
    </r>
    <r>
      <rPr>
        <b/>
        <sz val="10"/>
        <rFont val="Marianne"/>
      </rPr>
      <t xml:space="preserve"> décile (D9)</t>
    </r>
  </si>
  <si>
    <r>
      <t>3</t>
    </r>
    <r>
      <rPr>
        <b/>
        <vertAlign val="superscript"/>
        <sz val="10"/>
        <rFont val="Marianne"/>
      </rPr>
      <t>e</t>
    </r>
    <r>
      <rPr>
        <b/>
        <sz val="10"/>
        <rFont val="Marianne"/>
      </rPr>
      <t xml:space="preserve"> quartile</t>
    </r>
  </si>
  <si>
    <r>
      <t>1</t>
    </r>
    <r>
      <rPr>
        <b/>
        <vertAlign val="superscript"/>
        <sz val="10"/>
        <rFont val="Marianne"/>
      </rPr>
      <t>er</t>
    </r>
    <r>
      <rPr>
        <b/>
        <sz val="10"/>
        <rFont val="Marianne"/>
      </rPr>
      <t xml:space="preserve"> degré</t>
    </r>
  </si>
  <si>
    <r>
      <t>Autres corps</t>
    </r>
    <r>
      <rPr>
        <vertAlign val="superscript"/>
        <sz val="10"/>
        <rFont val="Marianne"/>
      </rPr>
      <t>1</t>
    </r>
  </si>
  <si>
    <t>Valeur du point d'indice</t>
  </si>
  <si>
    <r>
      <t>1</t>
    </r>
    <r>
      <rPr>
        <b/>
        <vertAlign val="superscript"/>
        <sz val="10"/>
        <rFont val="Marianne"/>
      </rPr>
      <t>er</t>
    </r>
    <r>
      <rPr>
        <b/>
        <sz val="10"/>
        <rFont val="Marianne"/>
      </rPr>
      <t xml:space="preserve"> mai 2021</t>
    </r>
  </si>
  <si>
    <r>
      <t>1</t>
    </r>
    <r>
      <rPr>
        <b/>
        <vertAlign val="superscript"/>
        <sz val="10"/>
        <rFont val="Marianne"/>
      </rPr>
      <t>er</t>
    </r>
    <r>
      <rPr>
        <b/>
        <sz val="10"/>
        <rFont val="Marianne"/>
      </rPr>
      <t xml:space="preserve"> février 2022</t>
    </r>
  </si>
  <si>
    <r>
      <rPr>
        <b/>
        <sz val="8"/>
        <rFont val="Marianne"/>
      </rPr>
      <t xml:space="preserve">Source : </t>
    </r>
    <r>
      <rPr>
        <sz val="8"/>
        <rFont val="Marianne"/>
      </rPr>
      <t>Insee, Système d'information sur les agents des services publics (Siasp) ; traitement DEPP.</t>
    </r>
  </si>
  <si>
    <r>
      <t>Traitement indiciaire brut (TIB) :</t>
    </r>
    <r>
      <rPr>
        <sz val="10"/>
        <rFont val="Marianne"/>
      </rPr>
      <t xml:space="preserve"> traitement avant tout complément et retenue, obtenu en multipliant l’indice majoré par la valeur du point. L’indice majoré est fonction du niveau de l’échelon atteint dans la grille indiciaire du corps-grade d’appartenance.</t>
    </r>
  </si>
  <si>
    <r>
      <t xml:space="preserve">Indemnité de résidence (IR) : </t>
    </r>
    <r>
      <rPr>
        <sz val="10"/>
        <rFont val="Marianne"/>
      </rPr>
      <t>le montant de l'indemnité de résidence auquel a droit un agent public est calculé en appliquant au traitement brut un taux variable selon la zone territoriale dans laquelle est classée la commune où il exerce ses fonctions. Le dernier classement des communes dans les 3 zones a été fixé par circulaire FP/7 n°1996 2B n°00-1235 du 12 mars 2001. Elle ne peut être inférieure à celle de l'indice brut 308, indice majoré 313.</t>
    </r>
  </si>
  <si>
    <r>
      <t xml:space="preserve">Supplément familial de traitement (SFT) : </t>
    </r>
    <r>
      <rPr>
        <sz val="10"/>
        <rFont val="Marianne"/>
      </rPr>
      <t>son montant est déterminé selon le nombre d’enfants et l’indice détenu par l’agent. Il ne peut être versé au-delà des 20 ans de l’enfant. Il se compose d’un élément fixe déterminé au regard du nombre d’enfants à charge et d’un élément proportionnel au traitement indiciaire brut détenu par l’agent. Dans le cas de couples fonctionnaires, à la suite de la loi de transformation de la fonction publique de 2019, il peut y avoir, à compter de novembre 2020, partage du SFT entre eux.</t>
    </r>
  </si>
  <si>
    <r>
      <t xml:space="preserve">Primes et indemnités : </t>
    </r>
    <r>
      <rPr>
        <sz val="10"/>
        <rFont val="Marianne"/>
      </rPr>
      <t>elles incluent les primes présentant un lien particulier avec un élément statutaire ou indiciaire, les primes fonctionnelles, de mobilité et à dimension territoriale, la nouvelle bonification indiciaire (NBI), les rémunérations pour heures supplémentaires, la prime liée à la garantie individuelle de pouvoir d’achat (GIPA), les indemnités représentatives de frais, les montants liés au rachat de jours épargnés au titre du compte épargne temps. L’IR et le SFT sont exclus du montant des primes et indemnités. La part de primes correspond aux primes et indemnités rapportées au salaire brut.</t>
    </r>
  </si>
  <si>
    <r>
      <t xml:space="preserve">Heures supplémentaires à l’année (HSA) </t>
    </r>
    <r>
      <rPr>
        <sz val="10"/>
        <rFont val="Marianne"/>
      </rPr>
      <t>des enseignants du second degré : ce sont les heures effectuées toute l’année scolaire par un enseignant, en plus de son obligation réglementaire de service (ORS), déterminée en fonction de son corps d’appartenance, sa modalité de service, sa discipline de poste. On parle alors d’heures supplémentaires année (HSA). Les enseignants à temps partiel peuvent bénéficier d’HSA depuis la rentrée 2022.</t>
    </r>
  </si>
  <si>
    <r>
      <t>Salaire brut :</t>
    </r>
    <r>
      <rPr>
        <sz val="10"/>
        <rFont val="Marianne"/>
      </rPr>
      <t xml:space="preserve"> il s’obtient en ajoutant au TIB les primes et indemnités, l’IR et le SFT. L’IR et le SFT représentent en moyenne 2 % du salaire brut.</t>
    </r>
  </si>
  <si>
    <r>
      <t>Salaire net (ou net de prélèvements sociaux) :</t>
    </r>
    <r>
      <rPr>
        <sz val="10"/>
        <rFont val="Marianne"/>
      </rPr>
      <t xml:space="preserve"> salaire que perçoit effectivement le salarié. Il s’obtient en retranchant du salaire brut les cotisations sociales salariales (cotisations vieillesse, maladie, solidarité chômage), la contribution sociale généralisée (CSG) et la contribution au remboursement de la dette sociale (CRDS).</t>
    </r>
  </si>
  <si>
    <t>Ensemble 2023</t>
  </si>
  <si>
    <t>Ensemble des enseignants rémunérés en 2022 et en 2023</t>
  </si>
  <si>
    <t>Titulaires ayant changé de corps en 2023</t>
  </si>
  <si>
    <t>Titulaires ayant changé de grade en 2023</t>
  </si>
  <si>
    <t>Titulaires ayant changé d'échelon en 2023</t>
  </si>
  <si>
    <t>En 2023, dans le Système d'information sur les agents des services publics (Siasp), les enseignants sur lesquels reposent les salaires publiés dans cette note se répartissent comme suit :</t>
  </si>
  <si>
    <r>
      <rPr>
        <b/>
        <sz val="8"/>
        <rFont val="Marianne"/>
      </rPr>
      <t>Note : l</t>
    </r>
    <r>
      <rPr>
        <sz val="8"/>
        <rFont val="Marianne"/>
      </rPr>
      <t>es salaires nets 2022 ont été corrigés de la hausse des prix qui s'élève à 4,9 % entre 2022 et 2023.</t>
    </r>
  </si>
  <si>
    <t>Amélioration du reclassement à l’entrée dans les corps enseignants des lauréats issus des 3èmes concours.</t>
  </si>
  <si>
    <t>Reclassement</t>
  </si>
  <si>
    <t>Heures supplémentaires</t>
  </si>
  <si>
    <t>La hausse des prix s'élève à 4,9 % en 2022 (après 5,2 % en 2023 et après 1,6 % en 2021).</t>
  </si>
  <si>
    <r>
      <t>1</t>
    </r>
    <r>
      <rPr>
        <b/>
        <vertAlign val="superscript"/>
        <sz val="10"/>
        <rFont val="Marianne"/>
      </rPr>
      <t>er</t>
    </r>
    <r>
      <rPr>
        <b/>
        <sz val="10"/>
        <rFont val="Marianne"/>
      </rPr>
      <t xml:space="preserve"> septembre 2023</t>
    </r>
  </si>
  <si>
    <r>
      <t xml:space="preserve">Présents-présents : </t>
    </r>
    <r>
      <rPr>
        <sz val="10"/>
        <rFont val="Marianne"/>
      </rPr>
      <t>sont "présents-présents" les enseignants qui ont perçu, en 2022 et 2023, une rémunération du ministère de l’éducation nationale au titre de leur mission d’enseignement, qu'ils aient été présents 24 mois ou moins et qu'ils aient changé de rythme de travail ou pas entre les deux années.</t>
    </r>
  </si>
  <si>
    <r>
      <rPr>
        <b/>
        <sz val="8"/>
        <rFont val="Marianne"/>
      </rPr>
      <t>1.</t>
    </r>
    <r>
      <rPr>
        <sz val="8"/>
        <rFont val="Marianne"/>
      </rPr>
      <t xml:space="preserve"> Il s'agit des instituteurs (secteur public et privé sous contrat), des professeurs d'enseignement général de collège (PEGC du secteur public et privé sous contrat) et  des maitres délégués en contrat définitif (MACD).</t>
    </r>
  </si>
  <si>
    <r>
      <rPr>
        <b/>
        <sz val="8"/>
        <rFont val="Marianne"/>
      </rPr>
      <t>Source :</t>
    </r>
    <r>
      <rPr>
        <sz val="8"/>
        <rFont val="Marianne"/>
      </rPr>
      <t xml:space="preserve"> Insee, Système d'information sur les agents des services publics (Siasp) ; traitement DEPP.</t>
    </r>
  </si>
  <si>
    <r>
      <t xml:space="preserve">Figure 1 - </t>
    </r>
    <r>
      <rPr>
        <sz val="10"/>
        <rFont val="Marianne"/>
      </rPr>
      <t>Répartition des enseignants selon leur corps et salaires nets moyens, en 2023</t>
    </r>
  </si>
  <si>
    <t>Professeurs de lycée professionnel</t>
  </si>
  <si>
    <r>
      <t>Figure 3 -</t>
    </r>
    <r>
      <rPr>
        <sz val="10"/>
        <rFont val="Marianne"/>
      </rPr>
      <t xml:space="preserve"> Décomposition de l’évolution du salaire net mensuel moyen entre 2022 et 2023 des enseignants, en euros constants</t>
    </r>
  </si>
  <si>
    <r>
      <rPr>
        <b/>
        <sz val="8"/>
        <rFont val="Marianne"/>
      </rPr>
      <t>1.</t>
    </r>
    <r>
      <rPr>
        <sz val="8"/>
        <rFont val="Marianne"/>
      </rPr>
      <t xml:space="preserve"> Les enseignants sont classés en fonction de leur </t>
    </r>
    <r>
      <rPr>
        <sz val="8"/>
        <color theme="1"/>
        <rFont val="Marianne"/>
      </rPr>
      <t>corps</t>
    </r>
    <r>
      <rPr>
        <sz val="8"/>
        <color rgb="FFFF0000"/>
        <rFont val="Marianne"/>
      </rPr>
      <t xml:space="preserve"> </t>
    </r>
    <r>
      <rPr>
        <sz val="8"/>
        <rFont val="Marianne"/>
      </rPr>
      <t>en 2022.</t>
    </r>
  </si>
  <si>
    <r>
      <rPr>
        <b/>
        <sz val="8"/>
        <rFont val="Marianne"/>
      </rPr>
      <t>Champ</t>
    </r>
    <r>
      <rPr>
        <sz val="8"/>
        <rFont val="Marianne"/>
      </rPr>
      <t xml:space="preserve"> : France hors Mayotte, public + privé sous contrat. Enseignants titulaires du public et assimilés titulaires du privé sous contrat présents en 2022 et/ou en 2023, qu'ils soient à temps complet, partiel ou incomplet. </t>
    </r>
  </si>
  <si>
    <r>
      <rPr>
        <b/>
        <sz val="8"/>
        <rFont val="Marianne"/>
      </rPr>
      <t xml:space="preserve">2. </t>
    </r>
    <r>
      <rPr>
        <sz val="8"/>
        <rFont val="Marianne"/>
      </rPr>
      <t>Le rythme de travail correspond à l'exercice ou non de l'activité à temps partiel ou incomplet ou à une modification de la quotité à temps partiel/incomplet.</t>
    </r>
  </si>
  <si>
    <r>
      <rPr>
        <b/>
        <sz val="8"/>
        <rFont val="Marianne"/>
      </rPr>
      <t xml:space="preserve">1. </t>
    </r>
    <r>
      <rPr>
        <sz val="8"/>
        <rFont val="Marianne"/>
      </rPr>
      <t xml:space="preserve">Un avancement correspond à un changement de corps, grade ou échelon </t>
    </r>
  </si>
  <si>
    <r>
      <t>Enseignants sans avancement</t>
    </r>
    <r>
      <rPr>
        <vertAlign val="superscript"/>
        <sz val="10"/>
        <rFont val="Marianne"/>
      </rPr>
      <t>1</t>
    </r>
    <r>
      <rPr>
        <sz val="10"/>
        <rFont val="Marianne"/>
      </rPr>
      <t xml:space="preserve"> et dont le rythme de travail</t>
    </r>
    <r>
      <rPr>
        <vertAlign val="superscript"/>
        <sz val="10"/>
        <rFont val="Marianne"/>
      </rPr>
      <t>2</t>
    </r>
    <r>
      <rPr>
        <b/>
        <vertAlign val="superscript"/>
        <sz val="10"/>
        <rFont val="Marianne"/>
      </rPr>
      <t xml:space="preserve"> </t>
    </r>
    <r>
      <rPr>
        <sz val="10"/>
        <rFont val="Marianne"/>
      </rPr>
      <t>n'a pas changé</t>
    </r>
  </si>
  <si>
    <r>
      <rPr>
        <b/>
        <sz val="8"/>
        <rFont val="Marianne"/>
      </rPr>
      <t>Champ :</t>
    </r>
    <r>
      <rPr>
        <sz val="8"/>
        <rFont val="Marianne"/>
      </rPr>
      <t xml:space="preserve"> France hors Mayotte, public et privé sous contrat. Enseignants titulaires du public et assimilés titulaires du privé sous contrat présents en 2022 et 2023, qu'ils soient à temps complet, partiel ou incomplet. </t>
    </r>
  </si>
  <si>
    <r>
      <t>Ensemble</t>
    </r>
    <r>
      <rPr>
        <b/>
        <strike/>
        <sz val="10"/>
        <color theme="9" tint="-0.249977111117893"/>
        <rFont val="Marianne"/>
      </rPr>
      <t/>
    </r>
  </si>
  <si>
    <r>
      <rPr>
        <b/>
        <sz val="8"/>
        <rFont val="Marianne"/>
      </rPr>
      <t>1.</t>
    </r>
    <r>
      <rPr>
        <sz val="8"/>
        <rFont val="Marianne"/>
      </rPr>
      <t xml:space="preserve"> L'indemnité de résidence (IR) et le supplément familial de traitement (SFT) en sont exclus (voir l'onglet "Définitions").</t>
    </r>
  </si>
  <si>
    <r>
      <rPr>
        <b/>
        <sz val="8"/>
        <rFont val="Marianne"/>
      </rPr>
      <t xml:space="preserve">2. </t>
    </r>
    <r>
      <rPr>
        <sz val="8"/>
        <rFont val="Marianne"/>
      </rPr>
      <t>La part de primes dans le salaire brut correspond au total des primes et indemnités (hors IR, SFT) divisé par le salaire brut. Les rémunérations pour heures supplémentaires et la NBI sont comptabilisées dans les primes et indemnités.</t>
    </r>
  </si>
  <si>
    <r>
      <t>Part de primes dans le salaire brut (en %)</t>
    </r>
    <r>
      <rPr>
        <vertAlign val="superscript"/>
        <sz val="10"/>
        <rFont val="Marianne"/>
      </rPr>
      <t>2</t>
    </r>
  </si>
  <si>
    <t>Revalorisation d'indemnités existantes</t>
  </si>
  <si>
    <t>Création de nouvelles indemnités</t>
  </si>
  <si>
    <t>Au titre du Pacte enseignant</t>
  </si>
  <si>
    <r>
      <rPr>
        <b/>
        <sz val="10"/>
        <rFont val="Marianne"/>
      </rPr>
      <t xml:space="preserve">Le champ : </t>
    </r>
    <r>
      <rPr>
        <sz val="10"/>
        <rFont val="Marianne"/>
      </rPr>
      <t>la note porte sur les enseignants titulaires du public et assimilés titulaires du privé sous contrat, en France hors Mayotte, rémunérés en 2022 ou en 2023 par le ministère de l’Éducation nationale et de la Jeunesse.</t>
    </r>
  </si>
  <si>
    <t>DEFRESNE M., DREGOIR M., FARRUGIA A., DEPP, 2024, Les analyses des salaires des personnels de l’enseignement scolaire menées par la DEPP : Méthodes, statistiques et analyses</t>
  </si>
  <si>
    <t>DGAFP, 2024, « Rapport annuel sur l’état de la Fonction publique – Faits et chiffres ».</t>
  </si>
  <si>
    <r>
      <t xml:space="preserve">Entrants : </t>
    </r>
    <r>
      <rPr>
        <sz val="10"/>
        <rFont val="Marianne"/>
      </rPr>
      <t xml:space="preserve">sont considérés comme "entrants" les enseignants qui ont perçu, en 2023, une rémunération du ministère de l’éducation nationale au titre de leur mission d’enseignement, sans que cela n’ait été le cas en 2022. </t>
    </r>
  </si>
  <si>
    <r>
      <t xml:space="preserve">Sortants : </t>
    </r>
    <r>
      <rPr>
        <sz val="10"/>
        <rFont val="Marianne"/>
      </rPr>
      <t xml:space="preserve">sont considérés comme "sortants" les enseignants qui ont perçu, en 2022, une rémunération du ministère de l’éducation nationale au titre de leur mission d’enseignement, sans que cela n’ait été le cas en 2023. </t>
    </r>
  </si>
  <si>
    <r>
      <rPr>
        <b/>
        <sz val="8"/>
        <rFont val="Marianne"/>
      </rPr>
      <t xml:space="preserve">Lecture </t>
    </r>
    <r>
      <rPr>
        <sz val="8"/>
        <rFont val="Marianne"/>
      </rPr>
      <t>: le salaire net moyen des enseignants de 2023 est stable à 0,4 % en euros constants par rapport au salaire net moyen des enseignants de 2022. Cette évolution résulte de celle du salaire net moyen des enseignants présents ces deux années-là (les « présents-présents ») et de la différence de salaire entre les sortants 2022 et les entrants 2023. Les présents-présents représentent 95,3 % de la population du ministère en 2022. Le salaire net moyen de ces présents-présents augmente de 1,6 % en 2023. Les sortants représentent 4,7 % de la population enseignante en 2022 et les entrants 4,0 % de la population enseignante en 2023. L'écart de salaire entre les sortants 2022 et les entrants 2023 est égal à 24,7 %.</t>
    </r>
  </si>
  <si>
    <r>
      <rPr>
        <b/>
        <sz val="8"/>
        <rFont val="Marianne"/>
      </rPr>
      <t>Lecture :</t>
    </r>
    <r>
      <rPr>
        <sz val="8"/>
        <rFont val="Marianne"/>
      </rPr>
      <t xml:space="preserve"> les 10 % de professeurs agrégés et de chaire supérieure les moins bien rémunérés gagnent moins de 2</t>
    </r>
    <r>
      <rPr>
        <sz val="8"/>
        <rFont val="Calibri"/>
        <family val="2"/>
      </rPr>
      <t> </t>
    </r>
    <r>
      <rPr>
        <sz val="8"/>
        <rFont val="Marianne"/>
      </rPr>
      <t xml:space="preserve">790 euros nets par mois. La moitié des professeurs agrégés et de chaire supérieure gagnent moins de 3 860 euros. </t>
    </r>
  </si>
  <si>
    <t xml:space="preserve">Champ : France hors Mayotte, public et privé sous contrat. Enseignants titulaires du public et assimilés titulaires du privé sous contrat présents en 2022 et 2023, qu'ils soient à temps complet, partiel ou incomplet. </t>
  </si>
  <si>
    <r>
      <t>L</t>
    </r>
    <r>
      <rPr>
        <b/>
        <sz val="8"/>
        <rFont val="Marianne"/>
      </rPr>
      <t>ecture :</t>
    </r>
    <r>
      <rPr>
        <sz val="8"/>
        <rFont val="Marianne"/>
      </rPr>
      <t xml:space="preserve"> en 2023, 57,8 % des enseignants rémunérés en 2022 et 2023 n’ont ni bénéficié d'un avancement, ni modifié leur rythme de travail ; 50 % d'entre eux ont enregistré une stabilité de salaire net d'au moins 0,1 % en euros constants.</t>
    </r>
  </si>
  <si>
    <r>
      <t>Création des parts fonctionnelles de l'indemnité de suivi et d’accompagnement des élèves (</t>
    </r>
    <r>
      <rPr>
        <b/>
        <sz val="10"/>
        <rFont val="Marianne"/>
      </rPr>
      <t>ISAE</t>
    </r>
    <r>
      <rPr>
        <sz val="10"/>
        <rFont val="Marianne"/>
      </rPr>
      <t>) et pour l'indemnité de suivi et d’orientation des élèves (</t>
    </r>
    <r>
      <rPr>
        <b/>
        <sz val="10"/>
        <rFont val="Marianne"/>
      </rPr>
      <t>ISOE</t>
    </r>
    <r>
      <rPr>
        <sz val="10"/>
        <rFont val="Marianne"/>
      </rPr>
      <t>) correspondant à la rémunération d’une mission du PACTE (à partir du 1er septembre 2023)
Le montant annuel brut de la part fonctionnelle de l'ISAE et de l'ISOE est de 1250 euros (138,89 euros / mois pendant 9 mois).</t>
    </r>
  </si>
  <si>
    <r>
      <t>Revalorisation de la part fixe de l'indemnité de suivi et d’accompagnement des élèves (</t>
    </r>
    <r>
      <rPr>
        <b/>
        <sz val="10"/>
        <rFont val="Marianne"/>
      </rPr>
      <t>ISAE</t>
    </r>
    <r>
      <rPr>
        <sz val="10"/>
        <rFont val="Marianne"/>
      </rPr>
      <t xml:space="preserve">) : Cette notion de « part fixe » est introduite le 1er septembre 2023, elle s’élève à 2550 euros / an, versée mensuellement. Elle correspond à l’ancienne ISAE, revalorisée par le « socle ». (valeurs antérieures : 400 euros / an à sa création en 2013 puis 1200 euros / an à partir de la rentrée 2016).  </t>
    </r>
  </si>
  <si>
    <r>
      <t>Revalorisation de la part fixe de l'indemnité de suivi et d’orientation des élèves (</t>
    </r>
    <r>
      <rPr>
        <b/>
        <sz val="10"/>
        <rFont val="Marianne"/>
      </rPr>
      <t>ISOE</t>
    </r>
    <r>
      <rPr>
        <sz val="10"/>
        <rFont val="Marianne"/>
      </rPr>
      <t xml:space="preserve">) : 
• La part fixe de l’ISOE étant indexée sur le point d’indice, elle a suivi les mêmes évolutions que la valeur du point d’indice). Au 1er juillet 2022, son montant annuel est de 1 256 euros bruts et au 1er septembre 2023 son montant est revalorisé à 2 550 euros brut (même montant que l'ISAE). </t>
    </r>
  </si>
  <si>
    <r>
      <rPr>
        <b/>
        <sz val="8"/>
        <rFont val="Marianne"/>
      </rPr>
      <t>Source :</t>
    </r>
    <r>
      <rPr>
        <sz val="8"/>
        <rFont val="Marianne"/>
      </rPr>
      <t xml:space="preserve"> legifrance.gouv.fr - arrêté du 19 juillet 2023 modifiant l'arrêté du 12 mars 2021 fixant le montant annuel de la prime d'attractivité pour certains personnels enseignants et d'éducation</t>
    </r>
  </si>
  <si>
    <r>
      <t xml:space="preserve">Figure 5 - </t>
    </r>
    <r>
      <rPr>
        <sz val="10"/>
        <rFont val="Marianne"/>
      </rPr>
      <t>Évolutions de salaire net en euros constants selon les changements intervenus à un niveau individuel pour les enseignants</t>
    </r>
  </si>
  <si>
    <r>
      <t xml:space="preserve">Figure 6 web - </t>
    </r>
    <r>
      <rPr>
        <sz val="10"/>
        <rFont val="Marianne"/>
      </rPr>
      <t>Salaires mensuels moyens des enseignants en 2023</t>
    </r>
  </si>
  <si>
    <r>
      <t xml:space="preserve">Figure 7 web - </t>
    </r>
    <r>
      <rPr>
        <sz val="10"/>
        <rFont val="Marianne"/>
      </rPr>
      <t xml:space="preserve">Temps partiel ou incomplet des enseignants </t>
    </r>
    <r>
      <rPr>
        <b/>
        <sz val="10"/>
        <color rgb="FFFF0000"/>
        <rFont val="Marianne"/>
      </rPr>
      <t xml:space="preserve">
</t>
    </r>
    <r>
      <rPr>
        <i/>
        <sz val="10"/>
        <rFont val="Marianne"/>
      </rPr>
      <t>(données de cadrage sur les effectifs de Siasp)</t>
    </r>
  </si>
  <si>
    <r>
      <t xml:space="preserve">Figure 8 web - </t>
    </r>
    <r>
      <rPr>
        <sz val="10"/>
        <rFont val="Marianne"/>
      </rPr>
      <t>Mesures réglementaires et de contexte économique 2022-2023 sur l'évolution de salaire des présents-présents</t>
    </r>
  </si>
  <si>
    <r>
      <t xml:space="preserve">Figure 9 web - </t>
    </r>
    <r>
      <rPr>
        <sz val="10"/>
        <rFont val="Marianne"/>
      </rPr>
      <t xml:space="preserve">Montant de la prime d'attractivité en fonction de l'échelon de la classe normale </t>
    </r>
  </si>
  <si>
    <r>
      <rPr>
        <b/>
        <sz val="8"/>
        <rFont val="Marianne"/>
      </rPr>
      <t>1.</t>
    </r>
    <r>
      <rPr>
        <sz val="8"/>
        <rFont val="Marianne"/>
      </rPr>
      <t xml:space="preserve"> Il s’agit des enseignants qui relèvent, dans le premier degré, des corps de professeurs des écoles et d’instituteurs et, dans le second degré, des corps de professeurs de chaire supérieure et agrégés, de professeurs certifiés et d’éducation physique et sportive (EPS), de professeurs de lycée professionnel (PLP), de professeurs d’enseignement général des collèges (PEGC) et d’adjoints d’enseignement. Les enseignants du privé rémunérés sur les échelles correspondantes sont assimilés à ce groupe.</t>
    </r>
  </si>
  <si>
    <t>Professeurs agrégés et de chaire supérieure</t>
  </si>
  <si>
    <r>
      <rPr>
        <b/>
        <sz val="10"/>
        <color theme="0" tint="-0.499984740745262"/>
        <rFont val="Marianne"/>
      </rPr>
      <t>Par exemple</t>
    </r>
    <r>
      <rPr>
        <sz val="10"/>
        <color theme="0" tint="-0.499984740745262"/>
        <rFont val="Marianne"/>
      </rPr>
      <t xml:space="preserve"> : un enseignant ayant occupé un poste 1 pendant six mois à 80 % et ayant perçu un total de 7 200 euros puis un poste 2 pendant six mois à 100 % et ayant perçu un total de 8 100 euros : 
En approche individuelle : 7 200 + 8 100 = 15 300 euros par an (1 275 euros/mois) 
En approche poste EQTP (voir "Des approches différentes" ci dessous) : 
Pour calculer le salaire moyen en poste EQTP, tous les postes y compris les postes à temps partiel sont pris en compte au prorata de leur volume de travail effectif (soit 0,5 année *0,8=0,4 EQTP pour le poste 1 et 0,5 EQTP pour le poste 2). 
Ainsi, on calcule pour chaque poste un salaire en EQTP : 
- Poste 1 : 7 200 / 0,4 = 18 000 euros par an (1 500 euros/mois) 
- Poste 2 : 8 100 / 0,5 = 16 200 euros par an (1 350 euros/mois)
Dans cette approche retenue par l’Insee et la DGAFP, on ne cherche pas à savoir s’il s’agit du même individu sur le poste 1 que sur le poste 2
Dans le cas de postes occupés de façon simultanée, un passage à un seul poste est effectué en sommant salaires et quotités sur la période considérée. 
Par exemple : un enseignant en fonction du 1er janvier au 31 décembre, effectuant sa mission sur deux établissements avec un salaire net annuel de 14 000 euros dans le premier établissement et de 10 000 euros dans le second, aura un salaire net de (14 000 + 10 000) / 12 = 2 000 euros/mois. 
Dans les tableaux de la Note d’Information, sont considérés comme étant à temps plein les enseignants dont la quotité est supérieure à 95 %, sans qu’elle ne puisse dépasser 100 %.</t>
    </r>
  </si>
  <si>
    <r>
      <rPr>
        <b/>
        <sz val="10"/>
        <rFont val="Marianne"/>
      </rPr>
      <t>De la fiche de paye à la déclaration sociale nominative</t>
    </r>
    <r>
      <rPr>
        <sz val="10"/>
        <rFont val="Marianne"/>
      </rPr>
      <t xml:space="preserve"> : Les données produites dans l’ancienne chaine de production émanaient majoritairement des fiches de paye : si les salaires bruts et nets étaient calculés à partir des assiettes fiscales, les autres éléments composant la rémunération (principalement traitement, primes et indemnités) étaient directement aspirés des feuilles de paye, permettant d’assurer une décomposition du salaire brut de tous les agents du ministère.
Dans la nouvelle chaine de production, les données issues de la DSN obligent à calculer salaires brut et net comme dans l'ancienne chaine de production, mais également les éléments qui les composent. Les expertises menées sur les données 2022 et 2023 ne permettent pas d'aboutir, ni à une décomposition solide des salaires des enseignants contractuels du public et des maîtres délégués du privé en 2022, ni de présenter leurs évolutions de salaire entre 2022 et 2023, en raison de manque de robustesse sur la mesure de leur temps de travail en 2022. C'est pourquoi la note repose uniquement sur les enseignants titulaires du public et assimilés titulaires du privé sous contrat.
</t>
    </r>
  </si>
  <si>
    <r>
      <rPr>
        <b/>
        <sz val="8"/>
        <rFont val="Marianne"/>
      </rPr>
      <t xml:space="preserve">Champ : </t>
    </r>
    <r>
      <rPr>
        <sz val="8"/>
        <rFont val="Marianne"/>
      </rPr>
      <t xml:space="preserve">France hors Mayotte, public + privé sous contrat. Enseignants titulaires du public et assimilés titulaires du privé sous contrat présents en 2023, qu'ils soient à temps complet, partiel ou incomplet. </t>
    </r>
  </si>
  <si>
    <r>
      <rPr>
        <b/>
        <sz val="8"/>
        <rFont val="Marianne"/>
      </rPr>
      <t>Champ</t>
    </r>
    <r>
      <rPr>
        <sz val="8"/>
        <rFont val="Marianne"/>
      </rPr>
      <t xml:space="preserve"> : France hors Mayotte, public + privé sous contrat. Enseignants titulaires du public et assimilés titulaires du privé sous contrat présents en 2023, qu'ils soient à temps complet, partiel ou incomplet. </t>
    </r>
  </si>
  <si>
    <r>
      <t>Figure 2 -</t>
    </r>
    <r>
      <rPr>
        <sz val="10"/>
        <rFont val="Marianne"/>
      </rPr>
      <t xml:space="preserve"> Distribution et moyenne des salaires nets des enseignants selon leur corps, en 2023</t>
    </r>
  </si>
  <si>
    <r>
      <rPr>
        <b/>
        <sz val="10"/>
        <rFont val="Marianne"/>
      </rPr>
      <t xml:space="preserve">La source : </t>
    </r>
    <r>
      <rPr>
        <sz val="10"/>
        <rFont val="Marianne"/>
      </rPr>
      <t>Siasp, conçu et produit par l’Insee à partir de l’exercice 2009, recense à la fois les données sur l’emploi et sur les rémunérations des agents des trois versants de la fonction publique. Les données disponibles les plus récentes sont celles de 2023. Les informations sont issues de données individuelles relatives à chaque salarié, déclarées par l’établissement employeur.</t>
    </r>
    <r>
      <rPr>
        <b/>
        <sz val="10"/>
        <rFont val="Marianne"/>
      </rPr>
      <t xml:space="preserve"> </t>
    </r>
    <r>
      <rPr>
        <sz val="10"/>
        <rFont val="Marianne"/>
      </rPr>
      <t xml:space="preserve"> 
Depuis la production du millésime 2022 les données issues de Siasp marque le passage d’une ancienne chaîne de production à une nouvelle chaîne de production. En effet, l’entrée généralisée de la fonction publique dans la déclaration sociale nominative (DSN) en 2022 est venue modifier le paysage de production de ce système d’information : d’une part, la nature des données issues de la DSN obligent à revisiter la manière d’appréhender Siasp, et, d’autre part, l’Insee s’est saisie de ce changement de source pour engager une refonte des traitements statistiques réalisés sur l’emploi et les rémunérations des agents de la fonction publique, et en ajuster les concepts.</t>
    </r>
    <r>
      <rPr>
        <sz val="10"/>
        <color rgb="FFFF0000"/>
        <rFont val="Marianne Light"/>
      </rPr>
      <t xml:space="preserve">
</t>
    </r>
  </si>
  <si>
    <r>
      <rPr>
        <b/>
        <sz val="10"/>
        <rFont val="Marianne"/>
      </rPr>
      <t xml:space="preserve">Des postes aux personnes : </t>
    </r>
    <r>
      <rPr>
        <sz val="10"/>
        <rFont val="Marianne"/>
      </rPr>
      <t>dans le système d’information Siasp, le poste est l’unité d’observation. Un poste caractérise l’enseignant en emploi dans un établissement donné. En moyenne, 9 agents sur 10 ont occupé un seul poste dans l’année mais il se peut qu'au cours d’une même année civile, un enseignant ait occupé plusieurs postes : soit parce qu’il a changé d’établissement en cours d’année (remplacement, mutation), soit parce qu’il a occupé plusieurs postes différents simultanément. Afin d’avoir une mesure des rémunérations totales perçues par un enseignant et de pouvoir calculer des évolutions individuelles de salaire, la table originelle Siasp au niveau poste doit être transformée en une table au niveau individu. Pour chaque enseignant, les données sur les différents postes occupés (salaires, durée, quotité) ont été rassemblées afin de calculer le salaire mensuel moyen perçu par la personne. Ainsi, le salaire d’un agent correspond à la somme des rémunérations reçues au titre de ses fonctions occupées à l’éducation nationale sur l’année divisée par la durée totale des postes occupés en mois. Dans le cas de postes occupés de façon successive, le salaire net mensuel résulte de la moyenne des salaires annualisés perçus sur chacun des postes, pondérés par la durée des postes. 
Depuis le passage en DSN, (voir "De la fiche de paye à la déclaration sociale nominative") le calcul des quotités et EQTP en approche individuelle a été révisé et harmonisé en fonction du nombre de postes de l'agent. Ainsi, à partir du millésime 2022, on utilise une quotité moyennisée sur l’ensemble du poste et non plus le nombre d’heures salariées du poste dans l’année pour estimer le temps de travail.</t>
    </r>
  </si>
  <si>
    <r>
      <t>Primes et indemnités</t>
    </r>
    <r>
      <rPr>
        <b/>
        <vertAlign val="superscript"/>
        <sz val="10"/>
        <rFont val="Marianne"/>
      </rPr>
      <t>1</t>
    </r>
  </si>
  <si>
    <r>
      <t>Revalorisations de : 
• Indemnité de sujétions particulières des professeurs exerçant les fonctions de documentation ou d’information (+ 1 550 euros).
 *Indemnité pour mission particulière (IMP) : enseignants référents à la scolarisation des élèves en situation de handicap (ERSEH) et enseignants référents aux usages du numérique (ERUN) (+1 250 euros).
• Indemnité de suivi des apprentis : personnels enseignants du second degré exerçant des fonctions d'enseignement en présence d'apprentis (+ 1 294 euros).
• Indemnité spéciale : enseignants du premier degré affectés en ERPD, au CNED ou exerçant en classes relais d'un collège (+ 1 294 euros).
• Indemnité forfaitaire pour sujétions spéciales : enseignants du second degré en classes destinées aux enfants et adolescents déficients et inadaptés (+ 1 294</t>
    </r>
    <r>
      <rPr>
        <sz val="10"/>
        <color rgb="FFFF0000"/>
        <rFont val="Marianne"/>
      </rPr>
      <t xml:space="preserve"> </t>
    </r>
    <r>
      <rPr>
        <sz val="10"/>
        <rFont val="Marianne"/>
      </rPr>
      <t>euros).
• Indemnité d'enseignement en milieu pénitentiaire : personnels enseignant en milieu pénitentiaire (+ 1 350 euros).</t>
    </r>
  </si>
  <si>
    <r>
      <t>Extension en année pleine de la deuxième marche de revalorisation de la prime d’attractivité
De plus, à partir du 1er septembre 2023, la prime d’attractivité est revalorisée pour les enseignants des échelons 2 à 7 de classe normale et est également versée aux stagiaires (échelon 1) qui en étaient exclus depuis 2021.
Le montant de la prime est dégressif (de 3 370 euros à 400 euros bruts annuels) (</t>
    </r>
    <r>
      <rPr>
        <b/>
        <sz val="10"/>
        <rFont val="Marianne"/>
      </rPr>
      <t>voir</t>
    </r>
    <r>
      <rPr>
        <sz val="10"/>
        <rFont val="Marianne"/>
      </rPr>
      <t xml:space="preserve"> aussi figure 9 - Web).</t>
    </r>
  </si>
  <si>
    <t>Poursuite de la montée en charge de la classe exceptionnelle (dernière année). Pour les professeurs des écoles les taux sont fixés à 10 % du corps (+ 1,42 point par rapport à 2022) et pour les enseignants du second degré et Psy-EN : 10 % du corps (+ 0,61 point par rapport à 2022). L'échelon spécial de la classe exceptionnel est linéarisé.</t>
  </si>
  <si>
    <t>Le taux de passage à la hors classe est porté de 18 % à 21 % en 2023 (+ 3 points par rapport à 2022)</t>
  </si>
  <si>
    <t>Revalorisation de la valeur du point d’indice dans la fonction publique (+1,5 % au 1er juillet 2023 après +3,5 % au 1er juillet 2022)  
Ce dégel a une incidence sur le traitement indiciaire brut de l’ensemble des enseignants, et entraîne, pour les enseignants du second degré, une augmentation des taux de rémunération des heures supplémentaires à l’année (HSA) et de la part modulable et de la part fixe de l'indemnité de suivi et d’orientation des élèves (ISOE) qui sont indexés sur le point d’indice</t>
  </si>
  <si>
    <t>Transport domicile-travail</t>
  </si>
  <si>
    <t>Amélioration du taux de remboursement du forfait de transport collectif des agents</t>
  </si>
  <si>
    <t>Salaire net 
mensuel moyen 2023</t>
  </si>
  <si>
    <r>
      <t>Figure 4 -</t>
    </r>
    <r>
      <rPr>
        <sz val="10"/>
        <rFont val="Marianne"/>
      </rPr>
      <t xml:space="preserve"> Répartition des enseignants des différents corps selon leur évolution de salaire net (</t>
    </r>
    <r>
      <rPr>
        <u/>
        <sz val="10"/>
        <rFont val="Marianne"/>
      </rPr>
      <t>en euros constants</t>
    </r>
    <r>
      <rPr>
        <sz val="10"/>
        <rFont val="Marianne"/>
      </rPr>
      <t>)</t>
    </r>
  </si>
  <si>
    <r>
      <rPr>
        <b/>
        <sz val="8"/>
        <rFont val="Marianne"/>
      </rPr>
      <t>Lecture :</t>
    </r>
    <r>
      <rPr>
        <sz val="8"/>
        <rFont val="Marianne"/>
      </rPr>
      <t xml:space="preserve"> 11 % des enseignants titulaires ont enregistré une hausse de salaire net en euros constants d’au moins 10 % entre 2022 et 2023. La moitié des enseignants titulaires ont connu une hausse de salaire net supérieure à 1,4 % (médiane) et la moitié une évolution supérieure.</t>
    </r>
  </si>
  <si>
    <r>
      <rPr>
        <b/>
        <sz val="8"/>
        <rFont val="Marianne"/>
      </rPr>
      <t xml:space="preserve">Lecture : </t>
    </r>
    <r>
      <rPr>
        <sz val="8"/>
        <rFont val="Marianne"/>
      </rPr>
      <t xml:space="preserve">26 % des enseignants titulaires ont enregistré une hausse de salaire net en </t>
    </r>
    <r>
      <rPr>
        <u/>
        <sz val="8"/>
        <rFont val="Marianne"/>
      </rPr>
      <t>euros courants</t>
    </r>
    <r>
      <rPr>
        <sz val="8"/>
        <rFont val="Marianne"/>
      </rPr>
      <t xml:space="preserve"> d’au moins 10 % entre 2022 et 2023. La moitié des enseignants titulaires ont connu une hausse de salaire net supérieure à 6,4</t>
    </r>
    <r>
      <rPr>
        <sz val="8"/>
        <color rgb="FFFF0000"/>
        <rFont val="Marianne"/>
      </rPr>
      <t xml:space="preserve"> </t>
    </r>
    <r>
      <rPr>
        <sz val="8"/>
        <rFont val="Marianne"/>
      </rPr>
      <t>% (médiane) et la moitié une évolution supérieure.</t>
    </r>
  </si>
  <si>
    <r>
      <t>Figure 10 web -</t>
    </r>
    <r>
      <rPr>
        <sz val="10"/>
        <rFont val="Marianne"/>
      </rPr>
      <t xml:space="preserve"> Répartition des enseignants des différents corps selon leur évolution de salaire net (</t>
    </r>
    <r>
      <rPr>
        <u/>
        <sz val="10"/>
        <rFont val="Marianne"/>
      </rPr>
      <t>en euros courants</t>
    </r>
    <r>
      <rPr>
        <sz val="10"/>
        <rFont val="Marianne"/>
      </rPr>
      <t>)</t>
    </r>
  </si>
  <si>
    <r>
      <t xml:space="preserve">Réf. : </t>
    </r>
    <r>
      <rPr>
        <i/>
        <sz val="8"/>
        <color indexed="8"/>
        <rFont val="Marianne"/>
      </rPr>
      <t>Note d'Information</t>
    </r>
    <r>
      <rPr>
        <sz val="8"/>
        <color indexed="8"/>
        <rFont val="Marianne"/>
      </rPr>
      <t>, n° 25.48 DEPP</t>
    </r>
  </si>
  <si>
    <r>
      <t xml:space="preserve">Réf. : </t>
    </r>
    <r>
      <rPr>
        <i/>
        <sz val="8"/>
        <rFont val="Marianne"/>
      </rPr>
      <t>Note d'Information</t>
    </r>
    <r>
      <rPr>
        <sz val="8"/>
        <rFont val="Marianne"/>
      </rPr>
      <t>, n° 25.48 DEPP</t>
    </r>
  </si>
  <si>
    <r>
      <t xml:space="preserve">Réf. : </t>
    </r>
    <r>
      <rPr>
        <i/>
        <sz val="8"/>
        <color rgb="FF000000"/>
        <rFont val="Marianne"/>
      </rPr>
      <t>Note d'Information</t>
    </r>
    <r>
      <rPr>
        <sz val="8"/>
        <color rgb="FF000000"/>
        <rFont val="Marianne"/>
      </rPr>
      <t>, n° 25.48 DEPP</t>
    </r>
  </si>
  <si>
    <r>
      <t xml:space="preserve">Réf. : </t>
    </r>
    <r>
      <rPr>
        <i/>
        <sz val="10"/>
        <color rgb="FF000000"/>
        <rFont val="Marianne"/>
      </rPr>
      <t>Note d'Information</t>
    </r>
    <r>
      <rPr>
        <sz val="10"/>
        <color rgb="FF000000"/>
        <rFont val="Marianne"/>
      </rPr>
      <t>, n° 25.48 DEPP</t>
    </r>
  </si>
  <si>
    <r>
      <rPr>
        <sz val="8"/>
        <rFont val="Marianne"/>
      </rPr>
      <t xml:space="preserve">Réf. : </t>
    </r>
    <r>
      <rPr>
        <i/>
        <sz val="8"/>
        <rFont val="Marianne"/>
      </rPr>
      <t xml:space="preserve">Note d'information, </t>
    </r>
    <r>
      <rPr>
        <sz val="8"/>
        <rFont val="Marianne"/>
      </rPr>
      <t>n° 25.48 DEPP</t>
    </r>
  </si>
  <si>
    <r>
      <rPr>
        <sz val="10"/>
        <rFont val="Calibri"/>
        <family val="2"/>
        <scheme val="minor"/>
      </rPr>
      <t xml:space="preserve">Réf. : </t>
    </r>
    <r>
      <rPr>
        <i/>
        <sz val="10"/>
        <rFont val="Calibri"/>
        <family val="2"/>
        <scheme val="minor"/>
      </rPr>
      <t xml:space="preserve">Note d'information, </t>
    </r>
    <r>
      <rPr>
        <sz val="10"/>
        <rFont val="Calibri"/>
        <family val="2"/>
        <scheme val="minor"/>
      </rPr>
      <t>n° 25.48  DEPP</t>
    </r>
  </si>
  <si>
    <r>
      <t xml:space="preserve"> MOREAU T. et VOLAT G., 2025, « Les salaires dans la fonction publique d’Etat », </t>
    </r>
    <r>
      <rPr>
        <i/>
        <sz val="10"/>
        <rFont val="Marianne"/>
      </rPr>
      <t>Insee Première</t>
    </r>
    <r>
      <rPr>
        <sz val="10"/>
        <rFont val="Marianne"/>
      </rPr>
      <t>, n° 2065, Insee.</t>
    </r>
  </si>
  <si>
    <r>
      <t xml:space="preserve">DEPP, 2025, Panorama statistique des personnels de l'enseignement scolaire, Chapitre 7, </t>
    </r>
    <r>
      <rPr>
        <i/>
        <sz val="10"/>
        <rFont val="Marianne"/>
      </rPr>
      <t>à paraître</t>
    </r>
  </si>
  <si>
    <r>
      <t xml:space="preserve">DREGOIR M., 2024, « L’évolution du salaire des enseignants entre 2021 et 2022 », </t>
    </r>
    <r>
      <rPr>
        <i/>
        <sz val="10"/>
        <rFont val="Marianne"/>
      </rPr>
      <t>Note d’Information</t>
    </r>
    <r>
      <rPr>
        <sz val="10"/>
        <rFont val="Marianne"/>
      </rPr>
      <t>, n° 24.51, DEPP.</t>
    </r>
  </si>
  <si>
    <r>
      <t xml:space="preserve">BARADJI E., 2024, « Les heures supplémentaires annualisées des enseignants à la rentrée 2023 dans le second degré », </t>
    </r>
    <r>
      <rPr>
        <i/>
        <sz val="10"/>
        <rFont val="Marianne"/>
      </rPr>
      <t>Note d’Information</t>
    </r>
    <r>
      <rPr>
        <sz val="10"/>
        <rFont val="Marianne"/>
      </rPr>
      <t>, n° 24.33, DEPP.</t>
    </r>
  </si>
  <si>
    <r>
      <t xml:space="preserve">DEFRESNE M., MONSO O., SAINT-PHILIPPE S., 2018, « Les enseignantes perçoivent 14 % de moins que les enseignants », </t>
    </r>
    <r>
      <rPr>
        <i/>
        <sz val="10"/>
        <rFont val="Marianne"/>
      </rPr>
      <t>Éducation &amp; formations</t>
    </r>
    <r>
      <rPr>
        <sz val="10"/>
        <rFont val="Marianne"/>
      </rPr>
      <t>, n° 96, DEPP, p. 203-231.</t>
    </r>
  </si>
  <si>
    <r>
      <t xml:space="preserve">DEFRESNE M., 2016, « Les enseignants du public sont-ils mieux payés que ceux du privé ? », </t>
    </r>
    <r>
      <rPr>
        <i/>
        <sz val="10"/>
        <rFont val="Marianne"/>
      </rPr>
      <t>Éducation &amp; formations</t>
    </r>
    <r>
      <rPr>
        <sz val="10"/>
        <rFont val="Marianne"/>
      </rPr>
      <t>, n° 92, DEPP, p. 35-56.</t>
    </r>
  </si>
  <si>
    <r>
      <rPr>
        <b/>
        <sz val="10"/>
        <rFont val="Marianne"/>
      </rPr>
      <t xml:space="preserve">Des approches différentes : </t>
    </r>
    <r>
      <rPr>
        <sz val="10"/>
        <rFont val="Marianne"/>
      </rPr>
      <t>dans l’</t>
    </r>
    <r>
      <rPr>
        <i/>
        <sz val="10"/>
        <rFont val="Marianne"/>
      </rPr>
      <t>Insee Première</t>
    </r>
    <r>
      <rPr>
        <sz val="10"/>
        <rFont val="Marianne"/>
      </rPr>
      <t>n° 2065 « Salaires dans la fonction publique d’État » publiée en juillet 2025, le salaire moyen des enseignants en 2023 est de</t>
    </r>
    <r>
      <rPr>
        <b/>
        <sz val="10"/>
        <rFont val="Marianne"/>
      </rPr>
      <t xml:space="preserve"> </t>
    </r>
    <r>
      <rPr>
        <sz val="10"/>
        <rFont val="Marianne"/>
      </rPr>
      <t>3 020</t>
    </r>
    <r>
      <rPr>
        <b/>
        <sz val="10"/>
        <rFont val="Marianne"/>
      </rPr>
      <t xml:space="preserve"> </t>
    </r>
    <r>
      <rPr>
        <sz val="10"/>
        <rFont val="Marianne"/>
      </rPr>
      <t xml:space="preserve">euros nets mensuels, contre 2 920 euros ici. Les écarts proviennent de différences de champ et de calcul. Notre champ est restreint aux enseignants </t>
    </r>
    <r>
      <rPr>
        <b/>
        <sz val="10"/>
        <rFont val="Marianne"/>
      </rPr>
      <t xml:space="preserve">titulaires du public et assimilés titulaires du privé sous contrat </t>
    </r>
    <r>
      <rPr>
        <sz val="10"/>
        <rFont val="Marianne"/>
      </rPr>
      <t>des premier et second degrés du ministère en charge de l’Éducation nationale ; celui de l’</t>
    </r>
    <r>
      <rPr>
        <i/>
        <sz val="10"/>
        <rFont val="Marianne"/>
      </rPr>
      <t>Insee Première</t>
    </r>
    <r>
      <rPr>
        <sz val="10"/>
        <rFont val="Marianne"/>
      </rPr>
      <t xml:space="preserve"> inclut, en plus des enseignants de l’éducation nationale, ceux d’autres ministères (Enseignement supérieur, Agriculture, etc.). De plus, le salaire net calculé par l’Insee est un salaire par poste en équivalent temps plein (EQTP), tandis que cette étude repose sur des salaires par personne. 
Grâce à cette approche, il est notamment possible de mettre en évidence les écarts de salaire liés au rythme de travail (temps complet/temps partiel ou incomplet). En revanche, lorsque l’on cherche notamment à comparer la position salariale des enseignants par rapport à d’autres professions, la mesure du salaire net en équivalent temps plein (EQTP) est plus adaptée car elle met en évidence les écarts  de salaires en s’affranchissant des différences de temps de travail. </t>
    </r>
  </si>
  <si>
    <t>Professeurs des écoles (1)</t>
  </si>
  <si>
    <t>Professeurs certifiés
et d'EPS (1)</t>
  </si>
  <si>
    <t>Professeurs de lycée pro. (1)</t>
  </si>
  <si>
    <t>Professeurs agrégés et ch. sup. (1)</t>
  </si>
  <si>
    <r>
      <t>2</t>
    </r>
    <r>
      <rPr>
        <b/>
        <vertAlign val="superscript"/>
        <sz val="10"/>
        <rFont val="Marianne"/>
      </rPr>
      <t>d</t>
    </r>
    <r>
      <rPr>
        <b/>
        <sz val="10"/>
        <rFont val="Marianne"/>
      </rPr>
      <t xml:space="preserve"> degré</t>
    </r>
  </si>
  <si>
    <t>Professeurs de chaire supérieure et agrégés</t>
  </si>
  <si>
    <r>
      <t>Lecture : d</t>
    </r>
    <r>
      <rPr>
        <sz val="8"/>
        <rFont val="Marianne"/>
      </rPr>
      <t>ans l'approche en salaire individuel présentée ici, chaque personne compte pour 1, qu’elle ait travaillé à temps plein, partiel ou incomplet, et qu’elle ait été présente toute l’année ou seulement une partie de l’année. Si elle a plusieurs postes, elle est qualifiée par son poste principal. En 2023, selon cette approche, on observe 388 328 professeurs des écoles (public et privé sous contrat). Parmi eux, 12 % exercent à temps partiel ou incomplet. Lorsqu'ils sont à temps partiel ou incomplet leur quotité moyenne est de 75 %.</t>
    </r>
  </si>
  <si>
    <r>
      <rPr>
        <b/>
        <sz val="8"/>
        <rFont val="Marianne"/>
      </rPr>
      <t>Note</t>
    </r>
    <r>
      <rPr>
        <sz val="8"/>
        <rFont val="Marianne"/>
      </rPr>
      <t xml:space="preserve"> : pour des raisons d'arrondis la somme des composantes du salaire brut peut légèrement différer du salaire brut.</t>
    </r>
  </si>
  <si>
    <t>Table des matières</t>
  </si>
  <si>
    <t>Figure 1 - Répartition des enseignants selon leur corps et salaires nets moyens, en 2023</t>
  </si>
  <si>
    <t>Figure 2 - Distribution et moyenne des salaires nets des enseignants selon leur corps, en 2023</t>
  </si>
  <si>
    <t>Figure 3 - Décomposition de l’évolution du salaire net mensuel moyen entre 2022 et 2023 des enseignants, en euros constants</t>
  </si>
  <si>
    <t>Figure 4 - Répartition des enseignants des différents corps selon leur évolution de salaire net (en euros constants)</t>
  </si>
  <si>
    <t>Figure 5 - Évolutions de salaire net en euros constants selon les changements intervenus à un niveau individuel pour les enseignants</t>
  </si>
  <si>
    <t>Figure 6 web - Salaires mensuels moyens des enseignants en 2023</t>
  </si>
  <si>
    <t>Figure 7 web - Temps partiel ou incomplet des enseignants 
(données de cadrage sur les effectifs de Siasp)</t>
  </si>
  <si>
    <t>Figure 8 web - Mesures réglementaires et de contexte économique 2022-2023 sur l'évolution de salaire des présents-présents</t>
  </si>
  <si>
    <t xml:space="preserve">Figure 9 web - Montant de la prime d'attractivité en fonction de l'échelon de la classe normale </t>
  </si>
  <si>
    <t>Figure 10 web - Répartition des enseignants des différents corps selon leur évolution de salaire net (en euros courants)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</si>
</sst>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6" formatCode="#,##0\ &quot;€&quot;;[Red]\-#,##0\ &quot;€&quot;"/>
    <numFmt numFmtId="8" formatCode="#,##0.00\ &quot;€&quot;;[Red]\-#,##0.00\ &quot;€&quot;"/>
    <numFmt numFmtId="164" formatCode="_-* #,##0.00\ _€_-;\-* #,##0.00\ _€_-;_-* &quot;-&quot;??\ _€_-;_-@_-"/>
    <numFmt numFmtId="165" formatCode="#,##0.0"/>
    <numFmt numFmtId="166" formatCode="#,##0.0_ ;\-#,##0.0\ "/>
    <numFmt numFmtId="167" formatCode="#,##0_ ;\-#,##0\ "/>
    <numFmt numFmtId="168" formatCode="0.0_ ;\-0.0\ "/>
    <numFmt numFmtId="169" formatCode="0.0%"/>
    <numFmt numFmtId="170" formatCode="#,##0\ &quot;€&quot;"/>
    <numFmt numFmtId="171" formatCode="0.0"/>
    <numFmt numFmtId="172" formatCode="#,##&quot; &quot;0.0_ ;\-#,##&quot; &quot;0.0\ "/>
    <numFmt numFmtId="173" formatCode="_-* #,##0\ _€_-;\-* #,##0\ _€_-;_-* &quot;-&quot;??\ _€_-;_-@_-"/>
  </numFmts>
  <fonts count="60">
    <font>
      <sz val="10"/>
      <name val="Arial"/>
    </font>
    <font>
      <sz val="8"/>
      <name val="Arial"/>
      <family val="2"/>
    </font>
    <font>
      <sz val="10"/>
      <name val="Arial"/>
      <family val="2"/>
    </font>
    <font>
      <sz val="10"/>
      <name val="Arial"/>
      <family val="2"/>
    </font>
    <font>
      <b/>
      <sz val="9"/>
      <name val="Calibri"/>
      <family val="2"/>
      <scheme val="minor"/>
    </font>
    <font>
      <sz val="9"/>
      <name val="Calibri"/>
      <family val="2"/>
      <scheme val="minor"/>
    </font>
    <font>
      <sz val="10"/>
      <name val="Calibri"/>
      <family val="2"/>
      <scheme val="minor"/>
    </font>
    <font>
      <sz val="8"/>
      <name val="Calibri"/>
      <family val="2"/>
      <scheme val="minor"/>
    </font>
    <font>
      <i/>
      <sz val="10"/>
      <name val="Calibri"/>
      <family val="2"/>
      <scheme val="minor"/>
    </font>
    <font>
      <sz val="10"/>
      <color rgb="FFFF0000"/>
      <name val="Calibri"/>
      <family val="2"/>
      <scheme val="minor"/>
    </font>
    <font>
      <b/>
      <sz val="10"/>
      <color theme="9" tint="-0.249977111117893"/>
      <name val="Marianne"/>
    </font>
    <font>
      <b/>
      <sz val="10"/>
      <name val="Marianne"/>
    </font>
    <font>
      <sz val="9"/>
      <name val="Marianne"/>
    </font>
    <font>
      <b/>
      <sz val="9"/>
      <name val="Marianne"/>
    </font>
    <font>
      <sz val="10"/>
      <name val="Marianne"/>
    </font>
    <font>
      <sz val="8"/>
      <name val="Marianne"/>
    </font>
    <font>
      <b/>
      <sz val="8"/>
      <name val="Marianne"/>
    </font>
    <font>
      <i/>
      <sz val="8"/>
      <name val="Marianne"/>
    </font>
    <font>
      <b/>
      <sz val="9"/>
      <color theme="0"/>
      <name val="Marianne"/>
    </font>
    <font>
      <b/>
      <sz val="9"/>
      <color theme="4"/>
      <name val="Marianne"/>
    </font>
    <font>
      <b/>
      <sz val="8"/>
      <color theme="9" tint="-0.249977111117893"/>
      <name val="Marianne"/>
    </font>
    <font>
      <i/>
      <sz val="8"/>
      <color theme="9" tint="-0.249977111117893"/>
      <name val="Marianne"/>
    </font>
    <font>
      <b/>
      <i/>
      <sz val="8"/>
      <color rgb="FFCC0099"/>
      <name val="Marianne"/>
    </font>
    <font>
      <sz val="9"/>
      <color theme="0" tint="-0.499984740745262"/>
      <name val="Calibri"/>
      <family val="2"/>
      <scheme val="minor"/>
    </font>
    <font>
      <b/>
      <vertAlign val="superscript"/>
      <sz val="10"/>
      <name val="Marianne"/>
    </font>
    <font>
      <b/>
      <sz val="10"/>
      <name val="Arial"/>
      <family val="2"/>
    </font>
    <font>
      <sz val="10"/>
      <name val="Arial Unicode MS"/>
    </font>
    <font>
      <b/>
      <vertAlign val="superscript"/>
      <sz val="10"/>
      <color theme="9" tint="-0.249977111117893"/>
      <name val="Marianne"/>
    </font>
    <font>
      <sz val="10"/>
      <color rgb="FF000000"/>
      <name val="Marianne"/>
    </font>
    <font>
      <vertAlign val="superscript"/>
      <sz val="10"/>
      <name val="Marianne"/>
    </font>
    <font>
      <i/>
      <sz val="10"/>
      <name val="Marianne"/>
    </font>
    <font>
      <sz val="10"/>
      <color rgb="FFFF0000"/>
      <name val="Marianne"/>
    </font>
    <font>
      <i/>
      <sz val="10"/>
      <color rgb="FF000000"/>
      <name val="Marianne"/>
    </font>
    <font>
      <b/>
      <sz val="10"/>
      <color rgb="FFFF0000"/>
      <name val="Marianne"/>
    </font>
    <font>
      <sz val="10"/>
      <color rgb="FF99001A"/>
      <name val="Marianne"/>
    </font>
    <font>
      <sz val="10"/>
      <color theme="0" tint="-0.499984740745262"/>
      <name val="Marianne"/>
    </font>
    <font>
      <b/>
      <sz val="10"/>
      <color theme="0" tint="-0.499984740745262"/>
      <name val="Marianne"/>
    </font>
    <font>
      <sz val="8"/>
      <color rgb="FFFF0000"/>
      <name val="Marianne"/>
    </font>
    <font>
      <b/>
      <sz val="10"/>
      <color rgb="FFEB6209"/>
      <name val="Arial"/>
      <family val="2"/>
    </font>
    <font>
      <b/>
      <strike/>
      <sz val="10"/>
      <color theme="9" tint="-0.249977111117893"/>
      <name val="Marianne"/>
    </font>
    <font>
      <sz val="8"/>
      <color rgb="FF000000"/>
      <name val="Marianne"/>
    </font>
    <font>
      <i/>
      <sz val="8"/>
      <color indexed="8"/>
      <name val="Marianne"/>
    </font>
    <font>
      <sz val="8"/>
      <color indexed="8"/>
      <name val="Marianne"/>
    </font>
    <font>
      <sz val="8"/>
      <color theme="1"/>
      <name val="Marianne"/>
    </font>
    <font>
      <i/>
      <sz val="8"/>
      <color rgb="FF000000"/>
      <name val="Marianne"/>
    </font>
    <font>
      <sz val="10"/>
      <color theme="1"/>
      <name val="Marianne"/>
    </font>
    <font>
      <sz val="8"/>
      <name val="Calibri"/>
      <family val="2"/>
    </font>
    <font>
      <b/>
      <sz val="24"/>
      <name val="Arial"/>
      <family val="2"/>
    </font>
    <font>
      <sz val="10"/>
      <color rgb="FFFF0000"/>
      <name val="Marianne Light"/>
    </font>
    <font>
      <sz val="8.5"/>
      <color rgb="FF333333"/>
      <name val="Marianne Light"/>
    </font>
    <font>
      <sz val="8.5"/>
      <color rgb="FF333333"/>
      <name val="Marianne Medium"/>
    </font>
    <font>
      <sz val="9"/>
      <name val="Marianne Light"/>
    </font>
    <font>
      <i/>
      <sz val="9"/>
      <name val="Marianne Light"/>
    </font>
    <font>
      <sz val="9"/>
      <color rgb="FF000000"/>
      <name val="Marianne"/>
    </font>
    <font>
      <sz val="8"/>
      <name val="Times New Roman"/>
      <family val="1"/>
    </font>
    <font>
      <sz val="8"/>
      <color theme="2" tint="-0.499984740745262"/>
      <name val="Marianne"/>
    </font>
    <font>
      <u/>
      <sz val="10"/>
      <name val="Marianne"/>
    </font>
    <font>
      <u/>
      <sz val="8"/>
      <name val="Marianne"/>
    </font>
    <font>
      <u/>
      <sz val="10"/>
      <color theme="10"/>
      <name val="Arial"/>
      <family val="2"/>
    </font>
    <font>
      <b/>
      <sz val="14"/>
      <name val="Arial"/>
      <family val="2"/>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bgColor indexed="64"/>
      </patternFill>
    </fill>
    <fill>
      <patternFill patternType="solid">
        <fgColor theme="8"/>
        <bgColor indexed="64"/>
      </patternFill>
    </fill>
    <fill>
      <patternFill patternType="solid">
        <fgColor theme="4" tint="0.79998168889431442"/>
        <bgColor indexed="64"/>
      </patternFill>
    </fill>
    <fill>
      <patternFill patternType="solid">
        <fgColor indexed="9"/>
        <bgColor indexed="64"/>
      </patternFill>
    </fill>
    <fill>
      <patternFill patternType="solid">
        <fgColor theme="4" tint="0.59999389629810485"/>
        <bgColor indexed="64"/>
      </patternFill>
    </fill>
    <fill>
      <patternFill patternType="solid">
        <fgColor rgb="FFCACDE8"/>
        <bgColor indexed="64"/>
      </patternFill>
    </fill>
    <fill>
      <patternFill patternType="solid">
        <fgColor rgb="FFDBDDEF"/>
        <bgColor indexed="64"/>
      </patternFill>
    </fill>
    <fill>
      <patternFill patternType="solid">
        <fgColor rgb="FFEDEEF7"/>
        <bgColor indexed="64"/>
      </patternFill>
    </fill>
  </fills>
  <borders count="81">
    <border>
      <left/>
      <right/>
      <top/>
      <bottom/>
      <diagonal/>
    </border>
    <border>
      <left/>
      <right/>
      <top style="medium">
        <color theme="0"/>
      </top>
      <bottom/>
      <diagonal/>
    </border>
    <border>
      <left style="medium">
        <color theme="0"/>
      </left>
      <right/>
      <top/>
      <bottom/>
      <diagonal/>
    </border>
    <border>
      <left style="medium">
        <color theme="0"/>
      </left>
      <right/>
      <top style="medium">
        <color theme="0"/>
      </top>
      <bottom/>
      <diagonal/>
    </border>
    <border>
      <left style="medium">
        <color theme="4"/>
      </left>
      <right style="medium">
        <color theme="4"/>
      </right>
      <top/>
      <bottom/>
      <diagonal/>
    </border>
    <border>
      <left style="medium">
        <color theme="4"/>
      </left>
      <right style="medium">
        <color theme="4"/>
      </right>
      <top/>
      <bottom style="medium">
        <color theme="4"/>
      </bottom>
      <diagonal/>
    </border>
    <border>
      <left style="medium">
        <color theme="4"/>
      </left>
      <right style="medium">
        <color theme="4"/>
      </right>
      <top style="medium">
        <color theme="4"/>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thin">
        <color theme="4" tint="-0.24994659260841701"/>
      </left>
      <right style="thin">
        <color theme="4" tint="-0.24994659260841701"/>
      </right>
      <top style="thin">
        <color theme="4" tint="-0.24994659260841701"/>
      </top>
      <bottom/>
      <diagonal/>
    </border>
    <border>
      <left style="thin">
        <color theme="4" tint="-0.24994659260841701"/>
      </left>
      <right style="thin">
        <color theme="4" tint="-0.24994659260841701"/>
      </right>
      <top/>
      <bottom/>
      <diagonal/>
    </border>
    <border>
      <left style="thin">
        <color theme="4" tint="-0.24994659260841701"/>
      </left>
      <right style="thin">
        <color theme="4" tint="-0.24994659260841701"/>
      </right>
      <top/>
      <bottom style="thin">
        <color theme="4" tint="-0.24994659260841701"/>
      </bottom>
      <diagonal/>
    </border>
    <border>
      <left/>
      <right/>
      <top/>
      <bottom style="medium">
        <color theme="4" tint="-0.24994659260841701"/>
      </bottom>
      <diagonal/>
    </border>
    <border>
      <left style="thin">
        <color theme="4" tint="-0.24994659260841701"/>
      </left>
      <right style="thin">
        <color theme="4" tint="-0.24994659260841701"/>
      </right>
      <top style="medium">
        <color theme="4" tint="-0.24994659260841701"/>
      </top>
      <bottom style="thin">
        <color theme="4" tint="-0.24994659260841701"/>
      </bottom>
      <diagonal/>
    </border>
    <border>
      <left style="thin">
        <color theme="4" tint="-0.24994659260841701"/>
      </left>
      <right style="thin">
        <color theme="4" tint="-0.24994659260841701"/>
      </right>
      <top style="medium">
        <color theme="4" tint="-0.24994659260841701"/>
      </top>
      <bottom/>
      <diagonal/>
    </border>
    <border>
      <left style="medium">
        <color theme="0"/>
      </left>
      <right/>
      <top/>
      <bottom style="medium">
        <color theme="4" tint="-0.24994659260841701"/>
      </bottom>
      <diagonal/>
    </border>
    <border>
      <left/>
      <right style="thin">
        <color theme="4" tint="-0.24994659260841701"/>
      </right>
      <top style="thin">
        <color theme="4" tint="-0.24994659260841701"/>
      </top>
      <bottom/>
      <diagonal/>
    </border>
    <border>
      <left/>
      <right style="thin">
        <color theme="4" tint="-0.24994659260841701"/>
      </right>
      <top/>
      <bottom style="thin">
        <color theme="4" tint="-0.24994659260841701"/>
      </bottom>
      <diagonal/>
    </border>
    <border>
      <left style="thin">
        <color theme="4" tint="-0.24994659260841701"/>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right/>
      <top style="thin">
        <color theme="4" tint="-0.24994659260841701"/>
      </top>
      <bottom style="thin">
        <color theme="4" tint="-0.24994659260841701"/>
      </bottom>
      <diagonal/>
    </border>
    <border diagonalUp="1">
      <left style="medium">
        <color theme="4"/>
      </left>
      <right/>
      <top/>
      <bottom/>
      <diagonal style="dotted">
        <color theme="4"/>
      </diagonal>
    </border>
    <border diagonalUp="1">
      <left/>
      <right style="medium">
        <color theme="4"/>
      </right>
      <top/>
      <bottom/>
      <diagonal style="dotted">
        <color theme="4"/>
      </diagonal>
    </border>
    <border diagonalDown="1">
      <left/>
      <right style="medium">
        <color theme="4"/>
      </right>
      <top/>
      <bottom/>
      <diagonal style="dotted">
        <color theme="4"/>
      </diagonal>
    </border>
    <border diagonalDown="1">
      <left style="medium">
        <color theme="4"/>
      </left>
      <right/>
      <top/>
      <bottom/>
      <diagonal style="dotted">
        <color theme="4"/>
      </diagonal>
    </border>
    <border>
      <left/>
      <right style="thin">
        <color theme="4" tint="-0.24994659260841701"/>
      </right>
      <top style="medium">
        <color theme="4" tint="-0.24994659260841701"/>
      </top>
      <bottom/>
      <diagonal/>
    </border>
    <border>
      <left style="thin">
        <color theme="4" tint="-0.24994659260841701"/>
      </left>
      <right/>
      <top/>
      <bottom style="thin">
        <color theme="4" tint="-0.24994659260841701"/>
      </bottom>
      <diagonal/>
    </border>
    <border>
      <left/>
      <right/>
      <top style="medium">
        <color theme="4" tint="-0.24994659260841701"/>
      </top>
      <bottom style="medium">
        <color theme="4" tint="-0.24994659260841701"/>
      </bottom>
      <diagonal/>
    </border>
    <border>
      <left/>
      <right/>
      <top style="thick">
        <color theme="4" tint="-0.24994659260841701"/>
      </top>
      <bottom/>
      <diagonal/>
    </border>
    <border>
      <left style="thin">
        <color theme="4" tint="-0.24994659260841701"/>
      </left>
      <right style="medium">
        <color theme="4" tint="-0.24994659260841701"/>
      </right>
      <top style="medium">
        <color theme="4" tint="-0.24994659260841701"/>
      </top>
      <bottom/>
      <diagonal/>
    </border>
    <border>
      <left style="thin">
        <color theme="4" tint="-0.24994659260841701"/>
      </left>
      <right style="medium">
        <color theme="4" tint="-0.24994659260841701"/>
      </right>
      <top/>
      <bottom/>
      <diagonal/>
    </border>
    <border>
      <left style="thin">
        <color theme="4" tint="-0.24994659260841701"/>
      </left>
      <right style="medium">
        <color theme="4" tint="-0.24994659260841701"/>
      </right>
      <top/>
      <bottom style="thin">
        <color theme="4" tint="-0.24994659260841701"/>
      </bottom>
      <diagonal/>
    </border>
    <border>
      <left style="medium">
        <color theme="4" tint="-0.24994659260841701"/>
      </left>
      <right style="thin">
        <color theme="4" tint="-0.24994659260841701"/>
      </right>
      <top/>
      <bottom style="thin">
        <color theme="4" tint="-0.24994659260841701"/>
      </bottom>
      <diagonal/>
    </border>
    <border>
      <left style="medium">
        <color theme="4" tint="-0.24994659260841701"/>
      </left>
      <right style="thin">
        <color theme="4" tint="-0.24994659260841701"/>
      </right>
      <top/>
      <bottom/>
      <diagonal/>
    </border>
    <border>
      <left style="medium">
        <color theme="4" tint="-0.24994659260841701"/>
      </left>
      <right style="thin">
        <color theme="4" tint="-0.24994659260841701"/>
      </right>
      <top style="thin">
        <color theme="4" tint="-0.24994659260841701"/>
      </top>
      <bottom style="medium">
        <color theme="4" tint="-0.24994659260841701"/>
      </bottom>
      <diagonal/>
    </border>
    <border>
      <left style="thin">
        <color theme="4" tint="-0.24994659260841701"/>
      </left>
      <right style="thin">
        <color theme="4" tint="-0.24994659260841701"/>
      </right>
      <top style="thin">
        <color theme="4" tint="-0.24994659260841701"/>
      </top>
      <bottom style="medium">
        <color theme="4" tint="-0.24994659260841701"/>
      </bottom>
      <diagonal/>
    </border>
    <border>
      <left style="thin">
        <color theme="4" tint="-0.24994659260841701"/>
      </left>
      <right style="medium">
        <color theme="4" tint="-0.24994659260841701"/>
      </right>
      <top style="thin">
        <color theme="4" tint="-0.24994659260841701"/>
      </top>
      <bottom style="medium">
        <color theme="4" tint="-0.24994659260841701"/>
      </bottom>
      <diagonal/>
    </border>
    <border>
      <left style="medium">
        <color theme="4" tint="-0.24994659260841701"/>
      </left>
      <right/>
      <top style="medium">
        <color theme="4" tint="-0.24994659260841701"/>
      </top>
      <bottom style="medium">
        <color theme="4" tint="-0.24994659260841701"/>
      </bottom>
      <diagonal/>
    </border>
    <border>
      <left/>
      <right style="medium">
        <color theme="4" tint="-0.24994659260841701"/>
      </right>
      <top style="medium">
        <color theme="4" tint="-0.24994659260841701"/>
      </top>
      <bottom style="medium">
        <color theme="4" tint="-0.24994659260841701"/>
      </bottom>
      <diagonal/>
    </border>
    <border>
      <left style="thin">
        <color theme="4" tint="-0.24994659260841701"/>
      </left>
      <right/>
      <top style="medium">
        <color theme="4" tint="-0.24994659260841701"/>
      </top>
      <bottom style="thin">
        <color theme="4" tint="-0.24994659260841701"/>
      </bottom>
      <diagonal/>
    </border>
    <border>
      <left/>
      <right style="thin">
        <color theme="4" tint="-0.24994659260841701"/>
      </right>
      <top style="medium">
        <color theme="4" tint="-0.24994659260841701"/>
      </top>
      <bottom style="thin">
        <color theme="4" tint="-0.24994659260841701"/>
      </bottom>
      <diagonal/>
    </border>
    <border>
      <left style="medium">
        <color theme="4" tint="-0.24994659260841701"/>
      </left>
      <right style="thin">
        <color theme="4" tint="-0.24994659260841701"/>
      </right>
      <top style="medium">
        <color theme="4" tint="-0.24994659260841701"/>
      </top>
      <bottom/>
      <diagonal/>
    </border>
    <border>
      <left style="thin">
        <color indexed="64"/>
      </left>
      <right style="thin">
        <color indexed="64"/>
      </right>
      <top style="thin">
        <color indexed="64"/>
      </top>
      <bottom style="thin">
        <color indexed="64"/>
      </bottom>
      <diagonal/>
    </border>
    <border>
      <left style="thin">
        <color theme="4" tint="-0.24994659260841701"/>
      </left>
      <right/>
      <top style="medium">
        <color theme="4" tint="-0.24994659260841701"/>
      </top>
      <bottom/>
      <diagonal/>
    </border>
    <border>
      <left/>
      <right/>
      <top style="medium">
        <color theme="4" tint="-0.24994659260841701"/>
      </top>
      <bottom/>
      <diagonal/>
    </border>
    <border>
      <left/>
      <right/>
      <top/>
      <bottom style="thin">
        <color theme="4" tint="-0.2499465926084170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theme="0"/>
      </right>
      <top style="medium">
        <color rgb="FFA7ADD9"/>
      </top>
      <bottom style="medium">
        <color rgb="FFA7ADD9"/>
      </bottom>
      <diagonal/>
    </border>
    <border>
      <left style="medium">
        <color theme="0"/>
      </left>
      <right style="medium">
        <color theme="0"/>
      </right>
      <top style="medium">
        <color rgb="FFA7ADD9"/>
      </top>
      <bottom style="medium">
        <color rgb="FFA7ADD9"/>
      </bottom>
      <diagonal/>
    </border>
    <border>
      <left style="medium">
        <color theme="0"/>
      </left>
      <right/>
      <top style="medium">
        <color rgb="FFA7ADD9"/>
      </top>
      <bottom style="medium">
        <color rgb="FFA7ADD9"/>
      </bottom>
      <diagonal/>
    </border>
    <border>
      <left/>
      <right style="medium">
        <color theme="0"/>
      </right>
      <top style="medium">
        <color rgb="FFA7ADD9"/>
      </top>
      <bottom style="medium">
        <color theme="0"/>
      </bottom>
      <diagonal/>
    </border>
    <border>
      <left style="medium">
        <color theme="0"/>
      </left>
      <right style="medium">
        <color theme="0"/>
      </right>
      <top style="medium">
        <color rgb="FFA7ADD9"/>
      </top>
      <bottom style="medium">
        <color theme="0"/>
      </bottom>
      <diagonal/>
    </border>
    <border>
      <left style="medium">
        <color theme="0"/>
      </left>
      <right/>
      <top style="medium">
        <color rgb="FFA7ADD9"/>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style="medium">
        <color theme="0"/>
      </right>
      <top style="medium">
        <color theme="0"/>
      </top>
      <bottom style="medium">
        <color rgb="FFA7ADD9"/>
      </bottom>
      <diagonal/>
    </border>
    <border>
      <left style="medium">
        <color theme="0"/>
      </left>
      <right style="medium">
        <color theme="0"/>
      </right>
      <top style="medium">
        <color theme="0"/>
      </top>
      <bottom style="medium">
        <color rgb="FFA7ADD9"/>
      </bottom>
      <diagonal/>
    </border>
    <border>
      <left style="medium">
        <color theme="0"/>
      </left>
      <right/>
      <top style="medium">
        <color theme="0"/>
      </top>
      <bottom style="medium">
        <color rgb="FFA7ADD9"/>
      </bottom>
      <diagonal/>
    </border>
    <border>
      <left/>
      <right/>
      <top style="thin">
        <color theme="4" tint="-0.24994659260841701"/>
      </top>
      <bottom/>
      <diagonal/>
    </border>
    <border>
      <left style="thin">
        <color theme="4" tint="-0.24994659260841701"/>
      </left>
      <right style="thin">
        <color theme="4" tint="-0.24994659260841701"/>
      </right>
      <top style="thin">
        <color rgb="FF0070C0"/>
      </top>
      <bottom/>
      <diagonal/>
    </border>
    <border>
      <left style="thin">
        <color theme="4" tint="-0.24994659260841701"/>
      </left>
      <right style="thin">
        <color theme="4" tint="-0.24994659260841701"/>
      </right>
      <top style="medium">
        <color theme="4" tint="-0.24994659260841701"/>
      </top>
      <bottom style="thin">
        <color rgb="FF0070C0"/>
      </bottom>
      <diagonal/>
    </border>
    <border>
      <left style="thin">
        <color theme="4" tint="-0.24994659260841701"/>
      </left>
      <right/>
      <top style="thin">
        <color theme="4" tint="-0.24994659260841701"/>
      </top>
      <bottom/>
      <diagonal/>
    </border>
    <border>
      <left style="thin">
        <color theme="4" tint="-0.24994659260841701"/>
      </left>
      <right/>
      <top/>
      <bottom/>
      <diagonal/>
    </border>
    <border>
      <left/>
      <right style="thin">
        <color theme="4" tint="-0.24994659260841701"/>
      </right>
      <top/>
      <bottom/>
      <diagonal/>
    </border>
    <border>
      <left/>
      <right style="thin">
        <color theme="4" tint="-0.24994659260841701"/>
      </right>
      <top style="thin">
        <color theme="4" tint="-0.24994659260841701"/>
      </top>
      <bottom style="thin">
        <color theme="3"/>
      </bottom>
      <diagonal/>
    </border>
    <border>
      <left style="thin">
        <color theme="4" tint="-0.24994659260841701"/>
      </left>
      <right style="thin">
        <color theme="4" tint="-0.24994659260841701"/>
      </right>
      <top style="thin">
        <color theme="4" tint="-0.24994659260841701"/>
      </top>
      <bottom style="thin">
        <color theme="3"/>
      </bottom>
      <diagonal/>
    </border>
    <border>
      <left style="thin">
        <color theme="4" tint="-0.24994659260841701"/>
      </left>
      <right/>
      <top style="thin">
        <color theme="4" tint="-0.24994659260841701"/>
      </top>
      <bottom style="thin">
        <color theme="3"/>
      </bottom>
      <diagonal/>
    </border>
    <border>
      <left/>
      <right style="thin">
        <color theme="4" tint="-0.24994659260841701"/>
      </right>
      <top/>
      <bottom style="thin">
        <color theme="3"/>
      </bottom>
      <diagonal/>
    </border>
    <border>
      <left style="thin">
        <color theme="3" tint="-0.249977111117893"/>
      </left>
      <right/>
      <top style="thin">
        <color theme="4" tint="-0.24994659260841701"/>
      </top>
      <bottom/>
      <diagonal/>
    </border>
    <border>
      <left style="thin">
        <color theme="3" tint="-0.249977111117893"/>
      </left>
      <right/>
      <top/>
      <bottom/>
      <diagonal/>
    </border>
    <border>
      <left style="thin">
        <color theme="3" tint="-0.249977111117893"/>
      </left>
      <right/>
      <top/>
      <bottom style="thin">
        <color theme="4" tint="-0.24994659260841701"/>
      </bottom>
      <diagonal/>
    </border>
    <border>
      <left style="thin">
        <color theme="4" tint="-0.24994659260841701"/>
      </left>
      <right/>
      <top/>
      <bottom style="thin">
        <color theme="3" tint="-0.249977111117893"/>
      </bottom>
      <diagonal/>
    </border>
    <border>
      <left/>
      <right style="thin">
        <color theme="4" tint="-0.24994659260841701"/>
      </right>
      <top/>
      <bottom style="thin">
        <color theme="3" tint="-0.249977111117893"/>
      </bottom>
      <diagonal/>
    </border>
    <border>
      <left style="thin">
        <color theme="3" tint="-0.249977111117893"/>
      </left>
      <right style="thin">
        <color theme="4" tint="-0.24994659260841701"/>
      </right>
      <top style="thin">
        <color theme="3" tint="-0.249977111117893"/>
      </top>
      <bottom style="thin">
        <color theme="4" tint="-0.24994659260841701"/>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style="thin">
        <color theme="3" tint="-0.249977111117893"/>
      </right>
      <top/>
      <bottom/>
      <diagonal/>
    </border>
    <border>
      <left style="thin">
        <color theme="3" tint="-0.249977111117893"/>
      </left>
      <right style="thin">
        <color theme="3" tint="-0.249977111117893"/>
      </right>
      <top/>
      <bottom style="thin">
        <color theme="3" tint="-0.249977111117893"/>
      </bottom>
      <diagonal/>
    </border>
    <border>
      <left style="thin">
        <color theme="4" tint="-0.249977111117893"/>
      </left>
      <right/>
      <top style="thin">
        <color theme="4" tint="-0.24994659260841701"/>
      </top>
      <bottom style="thin">
        <color theme="4" tint="-0.24994659260841701"/>
      </bottom>
      <diagonal/>
    </border>
    <border>
      <left style="thin">
        <color theme="4" tint="-0.249977111117893"/>
      </left>
      <right style="thin">
        <color theme="4" tint="-0.249977111117893"/>
      </right>
      <top style="thin">
        <color theme="4" tint="-0.249977111117893"/>
      </top>
      <bottom style="thin">
        <color theme="4" tint="-0.249977111117893"/>
      </bottom>
      <diagonal/>
    </border>
  </borders>
  <cellStyleXfs count="7">
    <xf numFmtId="0" fontId="0" fillId="0" borderId="0"/>
    <xf numFmtId="164" fontId="2" fillId="0" borderId="0" applyFont="0" applyFill="0" applyBorder="0" applyAlignment="0" applyProtection="0"/>
    <xf numFmtId="0" fontId="1" fillId="0" borderId="0" applyNumberFormat="0" applyFill="0" applyBorder="0" applyProtection="0"/>
    <xf numFmtId="9" fontId="3" fillId="0" borderId="0" applyFont="0" applyFill="0" applyBorder="0" applyAlignment="0" applyProtection="0"/>
    <xf numFmtId="0" fontId="2" fillId="0" borderId="0"/>
    <xf numFmtId="9" fontId="2" fillId="0" borderId="0" applyFont="0" applyFill="0" applyBorder="0" applyAlignment="0" applyProtection="0"/>
    <xf numFmtId="0" fontId="58" fillId="0" borderId="0" applyNumberFormat="0" applyFill="0" applyBorder="0" applyAlignment="0" applyProtection="0"/>
  </cellStyleXfs>
  <cellXfs count="344">
    <xf numFmtId="0" fontId="0" fillId="0" borderId="0" xfId="0"/>
    <xf numFmtId="0" fontId="5" fillId="2" borderId="0" xfId="0" applyFont="1" applyFill="1" applyBorder="1"/>
    <xf numFmtId="9" fontId="5" fillId="2" borderId="0" xfId="0" applyNumberFormat="1" applyFont="1" applyFill="1" applyBorder="1"/>
    <xf numFmtId="0" fontId="4" fillId="2" borderId="0" xfId="0" applyFont="1" applyFill="1" applyBorder="1"/>
    <xf numFmtId="0" fontId="5" fillId="2" borderId="0" xfId="0" applyFont="1" applyFill="1" applyBorder="1" applyAlignment="1"/>
    <xf numFmtId="9" fontId="5" fillId="2" borderId="0" xfId="3" applyFont="1" applyFill="1" applyBorder="1"/>
    <xf numFmtId="171" fontId="5" fillId="2" borderId="0" xfId="3" applyNumberFormat="1" applyFont="1" applyFill="1" applyBorder="1"/>
    <xf numFmtId="3" fontId="5" fillId="2" borderId="0" xfId="0" applyNumberFormat="1" applyFont="1" applyFill="1" applyBorder="1"/>
    <xf numFmtId="0" fontId="6" fillId="2" borderId="0" xfId="0" applyFont="1" applyFill="1"/>
    <xf numFmtId="0" fontId="8" fillId="2" borderId="0" xfId="0" applyFont="1" applyFill="1"/>
    <xf numFmtId="0" fontId="7" fillId="2" borderId="0" xfId="0" applyFont="1" applyFill="1" applyBorder="1"/>
    <xf numFmtId="0" fontId="7" fillId="2" borderId="0" xfId="0" applyFont="1" applyFill="1" applyBorder="1" applyAlignment="1"/>
    <xf numFmtId="171" fontId="6" fillId="2" borderId="0" xfId="0" applyNumberFormat="1" applyFont="1" applyFill="1"/>
    <xf numFmtId="0" fontId="9" fillId="2" borderId="0" xfId="0" applyFont="1" applyFill="1"/>
    <xf numFmtId="0" fontId="7" fillId="2" borderId="0" xfId="0" applyFont="1" applyFill="1"/>
    <xf numFmtId="0" fontId="7" fillId="2" borderId="0" xfId="0" applyNumberFormat="1" applyFont="1" applyFill="1"/>
    <xf numFmtId="169" fontId="7" fillId="2" borderId="0" xfId="3" applyNumberFormat="1" applyFont="1" applyFill="1"/>
    <xf numFmtId="0" fontId="7" fillId="2" borderId="0" xfId="0" applyFont="1" applyFill="1" applyBorder="1" applyAlignment="1">
      <alignment vertical="center"/>
    </xf>
    <xf numFmtId="169" fontId="7" fillId="2" borderId="0" xfId="3" applyNumberFormat="1" applyFont="1" applyFill="1" applyBorder="1" applyAlignment="1">
      <alignment vertical="center"/>
    </xf>
    <xf numFmtId="0" fontId="5" fillId="2" borderId="0" xfId="0" applyFont="1" applyFill="1" applyBorder="1" applyAlignment="1">
      <alignment vertical="center"/>
    </xf>
    <xf numFmtId="0" fontId="6" fillId="2" borderId="0" xfId="0" applyFont="1" applyFill="1" applyAlignment="1">
      <alignment vertical="center"/>
    </xf>
    <xf numFmtId="0" fontId="12" fillId="2" borderId="0" xfId="0" applyFont="1" applyFill="1" applyBorder="1"/>
    <xf numFmtId="0" fontId="14" fillId="2" borderId="0" xfId="0" applyFont="1" applyFill="1"/>
    <xf numFmtId="0" fontId="10" fillId="2" borderId="0" xfId="0" applyFont="1" applyFill="1"/>
    <xf numFmtId="0" fontId="14" fillId="2" borderId="0" xfId="0" applyFont="1" applyFill="1" applyAlignment="1">
      <alignment vertical="center"/>
    </xf>
    <xf numFmtId="0" fontId="17" fillId="2" borderId="0" xfId="0" applyFont="1" applyFill="1"/>
    <xf numFmtId="0" fontId="15" fillId="2" borderId="2" xfId="0" applyFont="1" applyFill="1" applyBorder="1"/>
    <xf numFmtId="0" fontId="15" fillId="2" borderId="0" xfId="0" applyFont="1" applyFill="1" applyBorder="1"/>
    <xf numFmtId="0" fontId="17" fillId="2" borderId="2" xfId="0" applyFont="1" applyFill="1" applyBorder="1"/>
    <xf numFmtId="0" fontId="17" fillId="2" borderId="0" xfId="0" applyFont="1" applyFill="1" applyBorder="1"/>
    <xf numFmtId="171" fontId="14" fillId="2" borderId="0" xfId="0" applyNumberFormat="1" applyFont="1" applyFill="1"/>
    <xf numFmtId="0" fontId="13" fillId="3" borderId="0" xfId="0" applyFont="1" applyFill="1" applyBorder="1" applyAlignment="1">
      <alignment horizontal="center" vertical="center" wrapText="1"/>
    </xf>
    <xf numFmtId="3" fontId="15" fillId="2" borderId="0" xfId="0" applyNumberFormat="1" applyFont="1" applyFill="1" applyBorder="1"/>
    <xf numFmtId="0" fontId="15" fillId="2" borderId="0" xfId="0" applyFont="1" applyFill="1" applyBorder="1" applyAlignment="1">
      <alignment vertical="center"/>
    </xf>
    <xf numFmtId="9" fontId="15" fillId="2" borderId="8" xfId="0" applyNumberFormat="1" applyFont="1" applyFill="1" applyBorder="1" applyAlignment="1">
      <alignment horizontal="left"/>
    </xf>
    <xf numFmtId="3" fontId="15" fillId="2" borderId="8" xfId="0" applyNumberFormat="1" applyFont="1" applyFill="1" applyBorder="1" applyAlignment="1">
      <alignment horizontal="right" vertical="center" indent="1"/>
    </xf>
    <xf numFmtId="9" fontId="15" fillId="2" borderId="9" xfId="0" applyNumberFormat="1" applyFont="1" applyFill="1" applyBorder="1" applyAlignment="1">
      <alignment horizontal="left"/>
    </xf>
    <xf numFmtId="3" fontId="15" fillId="2" borderId="9" xfId="0" applyNumberFormat="1" applyFont="1" applyFill="1" applyBorder="1" applyAlignment="1">
      <alignment horizontal="right" vertical="center" indent="1"/>
    </xf>
    <xf numFmtId="0" fontId="21" fillId="2" borderId="7" xfId="0" applyFont="1" applyFill="1" applyBorder="1"/>
    <xf numFmtId="165" fontId="21" fillId="2" borderId="7" xfId="0" applyNumberFormat="1" applyFont="1" applyFill="1" applyBorder="1" applyAlignment="1">
      <alignment horizontal="right" vertical="center" indent="1"/>
    </xf>
    <xf numFmtId="0" fontId="22" fillId="2" borderId="0" xfId="0" applyFont="1" applyFill="1" applyBorder="1"/>
    <xf numFmtId="0" fontId="15" fillId="2" borderId="0" xfId="0" applyFont="1" applyFill="1" applyBorder="1" applyAlignment="1"/>
    <xf numFmtId="0" fontId="15" fillId="6" borderId="12" xfId="0" applyFont="1" applyFill="1" applyBorder="1" applyAlignment="1"/>
    <xf numFmtId="0" fontId="15" fillId="6" borderId="12" xfId="0" applyFont="1" applyFill="1" applyBorder="1" applyAlignment="1">
      <alignment horizontal="right" vertical="top" wrapText="1"/>
    </xf>
    <xf numFmtId="0" fontId="20" fillId="2" borderId="7" xfId="0" applyFont="1" applyFill="1" applyBorder="1"/>
    <xf numFmtId="3" fontId="20" fillId="2" borderId="7" xfId="0" applyNumberFormat="1" applyFont="1" applyFill="1" applyBorder="1" applyAlignment="1">
      <alignment horizontal="right" vertical="center" indent="1"/>
    </xf>
    <xf numFmtId="0" fontId="11" fillId="2" borderId="0" xfId="0" applyFont="1" applyFill="1" applyBorder="1" applyAlignment="1"/>
    <xf numFmtId="3" fontId="4" fillId="2" borderId="0" xfId="0" applyNumberFormat="1" applyFont="1" applyFill="1" applyBorder="1"/>
    <xf numFmtId="0" fontId="5" fillId="2" borderId="0" xfId="3" applyNumberFormat="1" applyFont="1" applyFill="1" applyBorder="1" applyAlignment="1">
      <alignment vertical="center"/>
    </xf>
    <xf numFmtId="3" fontId="15" fillId="2" borderId="0" xfId="0" applyNumberFormat="1" applyFont="1" applyFill="1" applyBorder="1" applyAlignment="1">
      <alignment vertical="center"/>
    </xf>
    <xf numFmtId="1" fontId="15" fillId="2" borderId="0" xfId="3" applyNumberFormat="1" applyFont="1" applyFill="1" applyBorder="1" applyAlignment="1">
      <alignment vertical="center"/>
    </xf>
    <xf numFmtId="0" fontId="23" fillId="2" borderId="0" xfId="0" applyFont="1" applyFill="1" applyBorder="1"/>
    <xf numFmtId="170" fontId="7" fillId="2" borderId="0" xfId="0" applyNumberFormat="1" applyFont="1" applyFill="1"/>
    <xf numFmtId="0" fontId="0" fillId="2" borderId="0" xfId="0" applyFill="1"/>
    <xf numFmtId="9" fontId="15" fillId="2" borderId="0" xfId="3" applyFont="1" applyFill="1" applyBorder="1"/>
    <xf numFmtId="169" fontId="15" fillId="2" borderId="0" xfId="3" applyNumberFormat="1" applyFont="1" applyFill="1" applyBorder="1" applyAlignment="1"/>
    <xf numFmtId="169" fontId="15" fillId="2" borderId="0" xfId="3" applyNumberFormat="1" applyFont="1" applyFill="1" applyBorder="1"/>
    <xf numFmtId="0" fontId="25" fillId="2" borderId="0" xfId="0" applyFont="1" applyFill="1" applyAlignment="1">
      <alignment horizontal="center" vertical="center" wrapText="1"/>
    </xf>
    <xf numFmtId="0" fontId="0" fillId="2" borderId="0" xfId="0" applyFill="1" applyAlignment="1">
      <alignment vertical="center" wrapText="1"/>
    </xf>
    <xf numFmtId="3" fontId="0" fillId="2" borderId="0" xfId="0" applyNumberFormat="1" applyFill="1" applyAlignment="1">
      <alignment vertical="center" wrapText="1"/>
    </xf>
    <xf numFmtId="0" fontId="14" fillId="0" borderId="0" xfId="0" applyFont="1" applyFill="1"/>
    <xf numFmtId="0" fontId="2" fillId="0" borderId="0" xfId="0" applyFont="1"/>
    <xf numFmtId="0" fontId="2" fillId="2" borderId="0" xfId="0" applyFont="1" applyFill="1" applyAlignment="1">
      <alignment vertical="center" wrapText="1"/>
    </xf>
    <xf numFmtId="3" fontId="0" fillId="2" borderId="0" xfId="0" applyNumberFormat="1" applyFill="1"/>
    <xf numFmtId="2" fontId="9" fillId="2" borderId="0" xfId="0" applyNumberFormat="1" applyFont="1" applyFill="1" applyAlignment="1">
      <alignment vertical="center" wrapText="1"/>
    </xf>
    <xf numFmtId="9" fontId="6" fillId="2" borderId="0" xfId="0" applyNumberFormat="1" applyFont="1" applyFill="1"/>
    <xf numFmtId="2" fontId="6" fillId="2" borderId="0" xfId="0" applyNumberFormat="1" applyFont="1" applyFill="1"/>
    <xf numFmtId="0" fontId="14" fillId="2" borderId="0" xfId="0" applyFont="1" applyFill="1" applyAlignment="1">
      <alignment vertical="center" wrapText="1"/>
    </xf>
    <xf numFmtId="3" fontId="6" fillId="2" borderId="0" xfId="0" applyNumberFormat="1" applyFont="1" applyFill="1"/>
    <xf numFmtId="0" fontId="6" fillId="2" borderId="0" xfId="0" applyFont="1" applyFill="1" applyAlignment="1">
      <alignment horizontal="right"/>
    </xf>
    <xf numFmtId="0" fontId="14" fillId="6" borderId="10" xfId="0" applyFont="1" applyFill="1" applyBorder="1" applyAlignment="1">
      <alignment horizontal="center" vertical="center"/>
    </xf>
    <xf numFmtId="0" fontId="14" fillId="2" borderId="0" xfId="0" applyFont="1" applyFill="1" applyBorder="1"/>
    <xf numFmtId="0" fontId="11" fillId="6" borderId="7" xfId="0" applyFont="1" applyFill="1" applyBorder="1" applyAlignment="1">
      <alignment horizontal="center" vertical="center" wrapText="1"/>
    </xf>
    <xf numFmtId="0" fontId="14" fillId="6" borderId="7" xfId="0" applyFont="1" applyFill="1" applyBorder="1" applyAlignment="1">
      <alignment horizontal="center" vertical="center" wrapText="1"/>
    </xf>
    <xf numFmtId="0" fontId="14" fillId="2" borderId="9" xfId="0" applyFont="1" applyFill="1" applyBorder="1" applyAlignment="1">
      <alignment horizontal="left" vertical="center" indent="2"/>
    </xf>
    <xf numFmtId="165" fontId="14" fillId="2" borderId="9" xfId="0" applyNumberFormat="1" applyFont="1" applyFill="1" applyBorder="1" applyAlignment="1">
      <alignment horizontal="right" vertical="center"/>
    </xf>
    <xf numFmtId="3" fontId="11" fillId="2" borderId="9" xfId="0" applyNumberFormat="1" applyFont="1" applyFill="1" applyBorder="1" applyAlignment="1">
      <alignment horizontal="right" vertical="center"/>
    </xf>
    <xf numFmtId="3" fontId="14" fillId="2" borderId="9" xfId="0" applyNumberFormat="1" applyFont="1" applyFill="1" applyBorder="1" applyAlignment="1">
      <alignment horizontal="right" vertical="center"/>
    </xf>
    <xf numFmtId="0" fontId="10" fillId="6" borderId="7" xfId="0" applyFont="1" applyFill="1" applyBorder="1"/>
    <xf numFmtId="165" fontId="10" fillId="6" borderId="7" xfId="0" applyNumberFormat="1" applyFont="1" applyFill="1" applyBorder="1" applyAlignment="1">
      <alignment horizontal="right" vertical="center"/>
    </xf>
    <xf numFmtId="3" fontId="10" fillId="6" borderId="7" xfId="0" applyNumberFormat="1" applyFont="1" applyFill="1" applyBorder="1" applyAlignment="1">
      <alignment horizontal="right" vertical="center"/>
    </xf>
    <xf numFmtId="0" fontId="11" fillId="2" borderId="0" xfId="0" applyFont="1" applyFill="1" applyBorder="1"/>
    <xf numFmtId="0" fontId="14" fillId="2" borderId="0" xfId="0" applyFont="1" applyFill="1" applyBorder="1" applyAlignment="1">
      <alignment vertical="center"/>
    </xf>
    <xf numFmtId="0" fontId="14" fillId="2" borderId="0" xfId="0" applyFont="1" applyFill="1" applyAlignment="1">
      <alignment wrapText="1"/>
    </xf>
    <xf numFmtId="2" fontId="11" fillId="9" borderId="49" xfId="0" applyNumberFormat="1" applyFont="1" applyFill="1" applyBorder="1" applyAlignment="1" applyProtection="1">
      <alignment horizontal="center" vertical="center" wrapText="1"/>
    </xf>
    <xf numFmtId="2" fontId="11" fillId="9" borderId="49" xfId="0" applyNumberFormat="1" applyFont="1" applyFill="1" applyBorder="1" applyAlignment="1">
      <alignment horizontal="center" vertical="center" wrapText="1"/>
    </xf>
    <xf numFmtId="2" fontId="11" fillId="9" borderId="50" xfId="0" applyNumberFormat="1" applyFont="1" applyFill="1" applyBorder="1" applyAlignment="1">
      <alignment horizontal="center" vertical="center" wrapText="1"/>
    </xf>
    <xf numFmtId="3" fontId="14" fillId="10" borderId="52" xfId="0" applyNumberFormat="1" applyFont="1" applyFill="1" applyBorder="1" applyAlignment="1" applyProtection="1">
      <alignment horizontal="right" wrapText="1"/>
    </xf>
    <xf numFmtId="2" fontId="14" fillId="10" borderId="52" xfId="0" applyNumberFormat="1" applyFont="1" applyFill="1" applyBorder="1" applyAlignment="1">
      <alignment horizontal="right"/>
    </xf>
    <xf numFmtId="3" fontId="14" fillId="10" borderId="52" xfId="0" applyNumberFormat="1" applyFont="1" applyFill="1" applyBorder="1" applyAlignment="1">
      <alignment horizontal="right"/>
    </xf>
    <xf numFmtId="3" fontId="14" fillId="10" borderId="53" xfId="0" applyNumberFormat="1" applyFont="1" applyFill="1" applyBorder="1" applyAlignment="1">
      <alignment horizontal="right"/>
    </xf>
    <xf numFmtId="3" fontId="14" fillId="11" borderId="55" xfId="0" applyNumberFormat="1" applyFont="1" applyFill="1" applyBorder="1" applyAlignment="1" applyProtection="1">
      <alignment horizontal="right" wrapText="1"/>
    </xf>
    <xf numFmtId="2" fontId="14" fillId="11" borderId="55" xfId="0" applyNumberFormat="1" applyFont="1" applyFill="1" applyBorder="1" applyAlignment="1">
      <alignment horizontal="right"/>
    </xf>
    <xf numFmtId="3" fontId="14" fillId="11" borderId="55" xfId="0" applyNumberFormat="1" applyFont="1" applyFill="1" applyBorder="1" applyAlignment="1">
      <alignment horizontal="right"/>
    </xf>
    <xf numFmtId="3" fontId="14" fillId="11" borderId="56" xfId="0" applyNumberFormat="1" applyFont="1" applyFill="1" applyBorder="1" applyAlignment="1">
      <alignment horizontal="right"/>
    </xf>
    <xf numFmtId="3" fontId="14" fillId="10" borderId="55" xfId="0" applyNumberFormat="1" applyFont="1" applyFill="1" applyBorder="1" applyAlignment="1" applyProtection="1">
      <alignment horizontal="right" wrapText="1"/>
    </xf>
    <xf numFmtId="2" fontId="14" fillId="10" borderId="55" xfId="0" applyNumberFormat="1" applyFont="1" applyFill="1" applyBorder="1" applyAlignment="1">
      <alignment horizontal="right"/>
    </xf>
    <xf numFmtId="3" fontId="14" fillId="10" borderId="55" xfId="0" applyNumberFormat="1" applyFont="1" applyFill="1" applyBorder="1" applyAlignment="1">
      <alignment horizontal="right"/>
    </xf>
    <xf numFmtId="3" fontId="14" fillId="10" borderId="56" xfId="0" applyNumberFormat="1" applyFont="1" applyFill="1" applyBorder="1" applyAlignment="1">
      <alignment horizontal="right"/>
    </xf>
    <xf numFmtId="3" fontId="14" fillId="11" borderId="58" xfId="0" applyNumberFormat="1" applyFont="1" applyFill="1" applyBorder="1" applyAlignment="1" applyProtection="1">
      <alignment horizontal="right" wrapText="1"/>
    </xf>
    <xf numFmtId="2" fontId="14" fillId="11" borderId="58" xfId="0" applyNumberFormat="1" applyFont="1" applyFill="1" applyBorder="1" applyAlignment="1">
      <alignment horizontal="right"/>
    </xf>
    <xf numFmtId="3" fontId="14" fillId="11" borderId="58" xfId="0" applyNumberFormat="1" applyFont="1" applyFill="1" applyBorder="1" applyAlignment="1">
      <alignment horizontal="right"/>
    </xf>
    <xf numFmtId="3" fontId="14" fillId="11" borderId="59" xfId="0" applyNumberFormat="1" applyFont="1" applyFill="1" applyBorder="1" applyAlignment="1">
      <alignment horizontal="right"/>
    </xf>
    <xf numFmtId="3" fontId="14" fillId="2" borderId="0" xfId="0" applyNumberFormat="1" applyFont="1" applyFill="1" applyBorder="1"/>
    <xf numFmtId="0" fontId="14" fillId="2" borderId="0" xfId="2" applyFont="1" applyFill="1" applyBorder="1" applyAlignment="1"/>
    <xf numFmtId="0" fontId="14" fillId="2" borderId="0" xfId="0" applyFont="1" applyFill="1" applyBorder="1" applyAlignment="1">
      <alignment wrapText="1"/>
    </xf>
    <xf numFmtId="0" fontId="14" fillId="2" borderId="2" xfId="0" applyFont="1" applyFill="1" applyBorder="1"/>
    <xf numFmtId="0" fontId="14" fillId="2" borderId="0" xfId="2" applyFont="1" applyFill="1" applyBorder="1" applyAlignment="1">
      <alignment horizontal="left" vertical="center"/>
    </xf>
    <xf numFmtId="0" fontId="11" fillId="2" borderId="0" xfId="0" applyFont="1" applyFill="1" applyBorder="1" applyAlignment="1">
      <alignment horizontal="left"/>
    </xf>
    <xf numFmtId="0" fontId="11" fillId="6" borderId="13" xfId="0" applyFont="1" applyFill="1" applyBorder="1" applyAlignment="1">
      <alignment horizontal="left"/>
    </xf>
    <xf numFmtId="168" fontId="10" fillId="2" borderId="9" xfId="1" applyNumberFormat="1" applyFont="1" applyFill="1" applyBorder="1" applyAlignment="1">
      <alignment horizontal="right"/>
    </xf>
    <xf numFmtId="166" fontId="10" fillId="2" borderId="9" xfId="1" applyNumberFormat="1" applyFont="1" applyFill="1" applyBorder="1" applyAlignment="1">
      <alignment horizontal="right"/>
    </xf>
    <xf numFmtId="167" fontId="10" fillId="2" borderId="9" xfId="1" applyNumberFormat="1" applyFont="1" applyFill="1" applyBorder="1" applyAlignment="1">
      <alignment horizontal="right"/>
    </xf>
    <xf numFmtId="0" fontId="14" fillId="2" borderId="9" xfId="0" applyFont="1" applyFill="1" applyBorder="1" applyAlignment="1">
      <alignment wrapText="1"/>
    </xf>
    <xf numFmtId="168" fontId="14" fillId="2" borderId="9" xfId="0" applyNumberFormat="1" applyFont="1" applyFill="1" applyBorder="1" applyAlignment="1">
      <alignment horizontal="right"/>
    </xf>
    <xf numFmtId="172" fontId="14" fillId="2" borderId="9" xfId="1" applyNumberFormat="1" applyFont="1" applyFill="1" applyBorder="1" applyAlignment="1">
      <alignment horizontal="right"/>
    </xf>
    <xf numFmtId="167" fontId="14" fillId="2" borderId="9" xfId="1" applyNumberFormat="1" applyFont="1" applyFill="1" applyBorder="1" applyAlignment="1">
      <alignment horizontal="right"/>
    </xf>
    <xf numFmtId="0" fontId="14" fillId="2" borderId="9" xfId="0" applyFont="1" applyFill="1" applyBorder="1"/>
    <xf numFmtId="166" fontId="14" fillId="2" borderId="9" xfId="1" applyNumberFormat="1" applyFont="1" applyFill="1" applyBorder="1" applyAlignment="1">
      <alignment horizontal="right"/>
    </xf>
    <xf numFmtId="0" fontId="14" fillId="2" borderId="9" xfId="0" applyFont="1" applyFill="1" applyBorder="1" applyAlignment="1">
      <alignment vertical="center"/>
    </xf>
    <xf numFmtId="0" fontId="14" fillId="2" borderId="9" xfId="0" applyFont="1" applyFill="1" applyBorder="1" applyAlignment="1">
      <alignment vertical="center" wrapText="1"/>
    </xf>
    <xf numFmtId="0" fontId="10" fillId="2" borderId="8" xfId="0" applyFont="1" applyFill="1" applyBorder="1" applyAlignment="1">
      <alignment vertical="center" wrapText="1"/>
    </xf>
    <xf numFmtId="168" fontId="10" fillId="2" borderId="8" xfId="0" applyNumberFormat="1" applyFont="1" applyFill="1" applyBorder="1" applyAlignment="1">
      <alignment horizontal="right"/>
    </xf>
    <xf numFmtId="166" fontId="10" fillId="2" borderId="8" xfId="1" applyNumberFormat="1" applyFont="1" applyFill="1" applyBorder="1" applyAlignment="1">
      <alignment horizontal="right"/>
    </xf>
    <xf numFmtId="167" fontId="10" fillId="2" borderId="8" xfId="1" applyNumberFormat="1" applyFont="1" applyFill="1" applyBorder="1" applyAlignment="1">
      <alignment horizontal="right"/>
    </xf>
    <xf numFmtId="168" fontId="14" fillId="2" borderId="9" xfId="1" applyNumberFormat="1" applyFont="1" applyFill="1" applyBorder="1" applyAlignment="1">
      <alignment horizontal="right"/>
    </xf>
    <xf numFmtId="0" fontId="10" fillId="2" borderId="9" xfId="0" applyFont="1" applyFill="1" applyBorder="1" applyAlignment="1">
      <alignment vertical="center" wrapText="1"/>
    </xf>
    <xf numFmtId="0" fontId="14" fillId="2" borderId="10" xfId="0" applyFont="1" applyFill="1" applyBorder="1" applyAlignment="1">
      <alignment vertical="center" wrapText="1"/>
    </xf>
    <xf numFmtId="168" fontId="14" fillId="2" borderId="10" xfId="1" applyNumberFormat="1" applyFont="1" applyFill="1" applyBorder="1" applyAlignment="1">
      <alignment horizontal="right"/>
    </xf>
    <xf numFmtId="166" fontId="14" fillId="2" borderId="10" xfId="1" applyNumberFormat="1" applyFont="1" applyFill="1" applyBorder="1" applyAlignment="1">
      <alignment horizontal="right"/>
    </xf>
    <xf numFmtId="167" fontId="14" fillId="2" borderId="10" xfId="1" applyNumberFormat="1" applyFont="1" applyFill="1" applyBorder="1" applyAlignment="1">
      <alignment horizontal="right"/>
    </xf>
    <xf numFmtId="3" fontId="14" fillId="2" borderId="0" xfId="0" applyNumberFormat="1" applyFont="1" applyFill="1" applyBorder="1" applyAlignment="1">
      <alignment vertical="center"/>
    </xf>
    <xf numFmtId="1" fontId="14" fillId="2" borderId="0" xfId="0" applyNumberFormat="1" applyFont="1" applyFill="1" applyBorder="1" applyAlignment="1">
      <alignment vertical="center"/>
    </xf>
    <xf numFmtId="171" fontId="14" fillId="2" borderId="0" xfId="0" applyNumberFormat="1" applyFont="1" applyFill="1" applyBorder="1" applyAlignment="1">
      <alignment vertical="center"/>
    </xf>
    <xf numFmtId="171" fontId="14" fillId="2" borderId="0" xfId="0" applyNumberFormat="1" applyFont="1" applyFill="1" applyBorder="1"/>
    <xf numFmtId="0" fontId="14" fillId="2" borderId="0" xfId="0" applyFont="1" applyFill="1" applyBorder="1" applyAlignment="1"/>
    <xf numFmtId="0" fontId="14" fillId="2" borderId="0" xfId="0" applyFont="1" applyFill="1" applyAlignment="1">
      <alignment horizontal="justify" vertical="center"/>
    </xf>
    <xf numFmtId="0" fontId="14" fillId="6" borderId="28" xfId="0" applyFont="1" applyFill="1" applyBorder="1" applyAlignment="1">
      <alignment horizontal="center" vertical="center"/>
    </xf>
    <xf numFmtId="0" fontId="14" fillId="6" borderId="29" xfId="0" applyFont="1" applyFill="1" applyBorder="1" applyAlignment="1">
      <alignment horizontal="center" vertical="center"/>
    </xf>
    <xf numFmtId="0" fontId="14" fillId="6" borderId="30" xfId="0" applyFont="1" applyFill="1" applyBorder="1" applyAlignment="1">
      <alignment horizontal="center" vertical="center"/>
    </xf>
    <xf numFmtId="0" fontId="14" fillId="6" borderId="7" xfId="0" applyFont="1" applyFill="1" applyBorder="1" applyAlignment="1">
      <alignment horizontal="right" vertical="top" wrapText="1"/>
    </xf>
    <xf numFmtId="0" fontId="11" fillId="2" borderId="29" xfId="0" applyFont="1" applyFill="1" applyBorder="1" applyAlignment="1">
      <alignment horizontal="left" vertical="center"/>
    </xf>
    <xf numFmtId="3" fontId="11" fillId="2" borderId="32" xfId="0" applyNumberFormat="1" applyFont="1" applyFill="1" applyBorder="1" applyAlignment="1">
      <alignment horizontal="right" vertical="center"/>
    </xf>
    <xf numFmtId="165" fontId="11" fillId="2" borderId="9" xfId="0" applyNumberFormat="1" applyFont="1" applyFill="1" applyBorder="1" applyAlignment="1">
      <alignment horizontal="right" vertical="center"/>
    </xf>
    <xf numFmtId="3" fontId="11" fillId="2" borderId="29" xfId="0" applyNumberFormat="1" applyFont="1" applyFill="1" applyBorder="1" applyAlignment="1">
      <alignment horizontal="right" vertical="center"/>
    </xf>
    <xf numFmtId="3" fontId="14" fillId="2" borderId="32" xfId="0" applyNumberFormat="1" applyFont="1" applyFill="1" applyBorder="1" applyAlignment="1">
      <alignment horizontal="right" vertical="center"/>
    </xf>
    <xf numFmtId="3" fontId="14" fillId="2" borderId="29" xfId="0" applyNumberFormat="1" applyFont="1" applyFill="1" applyBorder="1" applyAlignment="1">
      <alignment horizontal="right" vertical="center"/>
    </xf>
    <xf numFmtId="3" fontId="10" fillId="6" borderId="33" xfId="0" applyNumberFormat="1" applyFont="1" applyFill="1" applyBorder="1" applyAlignment="1">
      <alignment horizontal="right" vertical="center"/>
    </xf>
    <xf numFmtId="3" fontId="10" fillId="6" borderId="34" xfId="0" applyNumberFormat="1" applyFont="1" applyFill="1" applyBorder="1" applyAlignment="1">
      <alignment horizontal="right" vertical="center"/>
    </xf>
    <xf numFmtId="165" fontId="10" fillId="6" borderId="34" xfId="0" applyNumberFormat="1" applyFont="1" applyFill="1" applyBorder="1" applyAlignment="1">
      <alignment horizontal="right" vertical="center"/>
    </xf>
    <xf numFmtId="3" fontId="10" fillId="6" borderId="35" xfId="0" applyNumberFormat="1" applyFont="1" applyFill="1" applyBorder="1" applyAlignment="1">
      <alignment horizontal="right" vertical="center"/>
    </xf>
    <xf numFmtId="0" fontId="28" fillId="2" borderId="11" xfId="0" applyFont="1" applyFill="1" applyBorder="1" applyAlignment="1">
      <alignment horizontal="right"/>
    </xf>
    <xf numFmtId="0" fontId="11" fillId="2" borderId="0" xfId="0" applyFont="1" applyFill="1" applyAlignment="1">
      <alignment horizontal="center" vertical="center" wrapText="1"/>
    </xf>
    <xf numFmtId="4" fontId="14" fillId="2" borderId="9" xfId="0" applyNumberFormat="1" applyFont="1" applyFill="1" applyBorder="1" applyAlignment="1">
      <alignment horizontal="right" vertical="center"/>
    </xf>
    <xf numFmtId="4" fontId="10" fillId="6" borderId="7" xfId="0" applyNumberFormat="1" applyFont="1" applyFill="1" applyBorder="1" applyAlignment="1">
      <alignment horizontal="right" vertical="center"/>
    </xf>
    <xf numFmtId="165" fontId="11" fillId="2" borderId="0" xfId="0" applyNumberFormat="1" applyFont="1" applyFill="1" applyBorder="1"/>
    <xf numFmtId="0" fontId="14" fillId="2" borderId="0" xfId="0" applyFont="1" applyFill="1" applyBorder="1" applyAlignment="1">
      <alignment horizontal="left" vertical="center" wrapText="1"/>
    </xf>
    <xf numFmtId="0" fontId="14" fillId="2" borderId="0" xfId="2" applyFont="1" applyFill="1" applyBorder="1" applyAlignment="1">
      <alignment horizontal="left" vertical="center" wrapText="1"/>
    </xf>
    <xf numFmtId="0" fontId="14" fillId="2" borderId="7" xfId="0" applyFont="1" applyFill="1" applyBorder="1" applyAlignment="1">
      <alignment horizontal="left" vertical="center" wrapText="1"/>
    </xf>
    <xf numFmtId="0" fontId="34" fillId="2" borderId="0" xfId="0" applyFont="1" applyFill="1" applyBorder="1" applyAlignment="1">
      <alignment horizontal="left" vertical="center"/>
    </xf>
    <xf numFmtId="0" fontId="34" fillId="2" borderId="0" xfId="0" applyFont="1" applyFill="1" applyAlignment="1">
      <alignment horizontal="left" vertical="center"/>
    </xf>
    <xf numFmtId="0" fontId="34" fillId="0" borderId="0" xfId="0" applyFont="1" applyAlignment="1">
      <alignment horizontal="left" vertical="center"/>
    </xf>
    <xf numFmtId="0" fontId="14" fillId="2" borderId="0" xfId="0" applyFont="1" applyFill="1" applyAlignment="1">
      <alignment horizontal="center"/>
    </xf>
    <xf numFmtId="0" fontId="14" fillId="0" borderId="0" xfId="0" applyFont="1"/>
    <xf numFmtId="0" fontId="14" fillId="0" borderId="0" xfId="0" applyFont="1" applyAlignment="1"/>
    <xf numFmtId="0" fontId="14" fillId="0" borderId="0" xfId="0" applyFont="1" applyAlignment="1">
      <alignment horizontal="center"/>
    </xf>
    <xf numFmtId="0" fontId="14" fillId="8" borderId="41" xfId="0" applyFont="1" applyFill="1" applyBorder="1" applyAlignment="1">
      <alignment horizontal="center" vertical="center" wrapText="1"/>
    </xf>
    <xf numFmtId="0" fontId="14" fillId="0" borderId="0" xfId="0" applyFont="1" applyAlignment="1">
      <alignment vertical="center"/>
    </xf>
    <xf numFmtId="0" fontId="14" fillId="0" borderId="41" xfId="0" applyFont="1" applyBorder="1"/>
    <xf numFmtId="3" fontId="14" fillId="0" borderId="41" xfId="0" quotePrefix="1" applyNumberFormat="1" applyFont="1" applyBorder="1" applyAlignment="1">
      <alignment horizontal="right"/>
    </xf>
    <xf numFmtId="3" fontId="14" fillId="0" borderId="41" xfId="0" applyNumberFormat="1" applyFont="1" applyBorder="1"/>
    <xf numFmtId="3" fontId="14" fillId="0" borderId="41" xfId="0" applyNumberFormat="1" applyFont="1" applyFill="1" applyBorder="1"/>
    <xf numFmtId="0" fontId="14" fillId="0" borderId="41" xfId="0" applyFont="1" applyFill="1" applyBorder="1"/>
    <xf numFmtId="0" fontId="28" fillId="2" borderId="27" xfId="0" applyFont="1" applyFill="1" applyBorder="1" applyAlignment="1"/>
    <xf numFmtId="0" fontId="14" fillId="2" borderId="0" xfId="0" applyFont="1" applyFill="1" applyAlignment="1">
      <alignment horizontal="justify" vertical="top" wrapText="1"/>
    </xf>
    <xf numFmtId="0" fontId="14" fillId="2" borderId="0" xfId="0" applyFont="1" applyFill="1" applyAlignment="1">
      <alignment horizontal="justify" vertical="center" wrapText="1"/>
    </xf>
    <xf numFmtId="0" fontId="14" fillId="0" borderId="0" xfId="0" applyFont="1" applyFill="1" applyAlignment="1">
      <alignment horizontal="justify" vertical="center" wrapText="1"/>
    </xf>
    <xf numFmtId="3" fontId="14" fillId="2" borderId="0" xfId="0" applyNumberFormat="1" applyFont="1" applyFill="1" applyBorder="1" applyAlignment="1">
      <alignment horizontal="right" vertical="center"/>
    </xf>
    <xf numFmtId="165" fontId="14" fillId="2" borderId="0" xfId="0" applyNumberFormat="1" applyFont="1" applyFill="1" applyBorder="1" applyAlignment="1">
      <alignment horizontal="right" vertical="center"/>
    </xf>
    <xf numFmtId="171" fontId="14" fillId="2" borderId="0" xfId="0" applyNumberFormat="1" applyFont="1" applyFill="1" applyBorder="1" applyAlignment="1">
      <alignment horizontal="right" vertical="center"/>
    </xf>
    <xf numFmtId="0" fontId="26" fillId="0" borderId="0" xfId="0" applyFont="1" applyAlignment="1">
      <alignment vertical="center" wrapText="1"/>
    </xf>
    <xf numFmtId="8" fontId="26" fillId="0" borderId="0" xfId="0" applyNumberFormat="1" applyFont="1" applyAlignment="1">
      <alignment vertical="center" wrapText="1"/>
    </xf>
    <xf numFmtId="6" fontId="14" fillId="0" borderId="0" xfId="0" applyNumberFormat="1" applyFont="1"/>
    <xf numFmtId="0" fontId="38" fillId="2" borderId="0" xfId="0" applyFont="1" applyFill="1" applyAlignment="1">
      <alignment horizontal="justify" vertical="center"/>
    </xf>
    <xf numFmtId="0" fontId="0" fillId="2" borderId="0" xfId="0" applyFill="1" applyAlignment="1">
      <alignment horizontal="justify" vertical="center"/>
    </xf>
    <xf numFmtId="0" fontId="11" fillId="2" borderId="0" xfId="0" applyFont="1" applyFill="1"/>
    <xf numFmtId="0" fontId="14" fillId="2" borderId="0" xfId="0" applyFont="1" applyFill="1" applyAlignment="1"/>
    <xf numFmtId="3" fontId="14" fillId="0" borderId="41" xfId="0" quotePrefix="1" applyNumberFormat="1" applyFont="1" applyFill="1" applyBorder="1" applyAlignment="1">
      <alignment horizontal="right"/>
    </xf>
    <xf numFmtId="1" fontId="14" fillId="2" borderId="0" xfId="0" applyNumberFormat="1" applyFont="1" applyFill="1" applyBorder="1"/>
    <xf numFmtId="0" fontId="15" fillId="2" borderId="11" xfId="0" applyFont="1" applyFill="1" applyBorder="1" applyAlignment="1">
      <alignment horizontal="left"/>
    </xf>
    <xf numFmtId="0" fontId="15" fillId="2" borderId="0" xfId="2" applyFont="1" applyFill="1" applyBorder="1" applyAlignment="1">
      <alignment horizontal="left" vertical="center"/>
    </xf>
    <xf numFmtId="0" fontId="15" fillId="2" borderId="0" xfId="2" applyFont="1" applyFill="1" applyBorder="1" applyAlignment="1">
      <alignment horizontal="left" vertical="center"/>
    </xf>
    <xf numFmtId="0" fontId="14" fillId="2" borderId="9" xfId="0" applyFont="1" applyFill="1" applyBorder="1" applyAlignment="1">
      <alignment horizontal="left" vertical="center"/>
    </xf>
    <xf numFmtId="0" fontId="11" fillId="9" borderId="48" xfId="0" applyNumberFormat="1" applyFont="1" applyFill="1" applyBorder="1" applyAlignment="1" applyProtection="1">
      <alignment wrapText="1"/>
    </xf>
    <xf numFmtId="0" fontId="14" fillId="10" borderId="51" xfId="0" applyNumberFormat="1" applyFont="1" applyFill="1" applyBorder="1" applyAlignment="1" applyProtection="1">
      <alignment horizontal="center" wrapText="1"/>
    </xf>
    <xf numFmtId="0" fontId="14" fillId="11" borderId="54" xfId="0" applyNumberFormat="1" applyFont="1" applyFill="1" applyBorder="1" applyAlignment="1" applyProtection="1">
      <alignment horizontal="center" wrapText="1"/>
    </xf>
    <xf numFmtId="0" fontId="14" fillId="10" borderId="54" xfId="0" applyNumberFormat="1" applyFont="1" applyFill="1" applyBorder="1" applyAlignment="1" applyProtection="1">
      <alignment horizontal="center" wrapText="1"/>
    </xf>
    <xf numFmtId="0" fontId="14" fillId="11" borderId="57" xfId="0" applyNumberFormat="1" applyFont="1" applyFill="1" applyBorder="1" applyAlignment="1" applyProtection="1">
      <alignment horizontal="center" wrapText="1"/>
    </xf>
    <xf numFmtId="0" fontId="15" fillId="2" borderId="11" xfId="0" applyFont="1" applyFill="1" applyBorder="1" applyAlignment="1">
      <alignment horizontal="right"/>
    </xf>
    <xf numFmtId="0" fontId="15" fillId="2" borderId="14" xfId="0" applyFont="1" applyFill="1" applyBorder="1" applyAlignment="1">
      <alignment horizontal="right"/>
    </xf>
    <xf numFmtId="0" fontId="14" fillId="7" borderId="0" xfId="0" applyFont="1" applyFill="1" applyBorder="1" applyAlignment="1">
      <alignment wrapText="1"/>
    </xf>
    <xf numFmtId="0" fontId="14" fillId="2" borderId="0" xfId="2" applyFont="1" applyFill="1" applyBorder="1" applyAlignment="1">
      <alignment vertical="center" wrapText="1"/>
    </xf>
    <xf numFmtId="0" fontId="28" fillId="2" borderId="0" xfId="0" applyFont="1" applyFill="1" applyBorder="1" applyAlignment="1">
      <alignment horizontal="right"/>
    </xf>
    <xf numFmtId="0" fontId="40" fillId="2" borderId="11" xfId="0" applyFont="1" applyFill="1" applyBorder="1" applyAlignment="1">
      <alignment horizontal="right"/>
    </xf>
    <xf numFmtId="0" fontId="40" fillId="2" borderId="11" xfId="0" applyFont="1" applyFill="1" applyBorder="1" applyAlignment="1">
      <alignment horizontal="left"/>
    </xf>
    <xf numFmtId="0" fontId="10" fillId="2" borderId="61" xfId="0" applyFont="1" applyFill="1" applyBorder="1"/>
    <xf numFmtId="0" fontId="11" fillId="6" borderId="62" xfId="0" applyFont="1" applyFill="1" applyBorder="1" applyAlignment="1">
      <alignment horizontal="left" vertical="center" wrapText="1"/>
    </xf>
    <xf numFmtId="3" fontId="10" fillId="6" borderId="7" xfId="0" applyNumberFormat="1" applyFont="1" applyFill="1" applyBorder="1" applyAlignment="1">
      <alignment horizontal="left" vertical="center"/>
    </xf>
    <xf numFmtId="3" fontId="10" fillId="6" borderId="33" xfId="0" applyNumberFormat="1" applyFont="1" applyFill="1" applyBorder="1" applyAlignment="1">
      <alignment horizontal="left" vertical="center"/>
    </xf>
    <xf numFmtId="0" fontId="14" fillId="2" borderId="67" xfId="0" applyFont="1" applyFill="1" applyBorder="1" applyAlignment="1">
      <alignment vertical="center"/>
    </xf>
    <xf numFmtId="0" fontId="45" fillId="2" borderId="8" xfId="0" applyFont="1" applyFill="1" applyBorder="1" applyAlignment="1">
      <alignment vertical="center" wrapText="1"/>
    </xf>
    <xf numFmtId="0" fontId="10" fillId="2" borderId="0" xfId="0" applyFont="1" applyFill="1" applyAlignment="1">
      <alignment wrapText="1"/>
    </xf>
    <xf numFmtId="0" fontId="11" fillId="2" borderId="0" xfId="0" applyFont="1" applyFill="1" applyAlignment="1">
      <alignment horizontal="justify" vertical="center" wrapText="1"/>
    </xf>
    <xf numFmtId="0" fontId="11" fillId="2" borderId="0" xfId="0" applyFont="1" applyFill="1" applyAlignment="1">
      <alignment horizontal="justify" vertical="center"/>
    </xf>
    <xf numFmtId="0" fontId="47" fillId="0" borderId="0" xfId="0" applyFont="1" applyAlignment="1">
      <alignment vertical="center"/>
    </xf>
    <xf numFmtId="0" fontId="15" fillId="2" borderId="27" xfId="0" applyFont="1" applyFill="1" applyBorder="1" applyAlignment="1"/>
    <xf numFmtId="0" fontId="50" fillId="2" borderId="0" xfId="0" applyFont="1" applyFill="1" applyAlignment="1">
      <alignment horizontal="justify" vertical="center"/>
    </xf>
    <xf numFmtId="0" fontId="49" fillId="2" borderId="0" xfId="0" applyFont="1" applyFill="1" applyAlignment="1">
      <alignment horizontal="justify" vertical="center"/>
    </xf>
    <xf numFmtId="0" fontId="51" fillId="2" borderId="0" xfId="0" applyFont="1" applyFill="1" applyAlignment="1"/>
    <xf numFmtId="0" fontId="35" fillId="2" borderId="0" xfId="0" applyFont="1" applyFill="1" applyAlignment="1">
      <alignment horizontal="justify" vertical="center" wrapText="1"/>
    </xf>
    <xf numFmtId="0" fontId="52" fillId="2" borderId="0" xfId="0" applyFont="1" applyFill="1" applyAlignment="1">
      <alignment wrapText="1"/>
    </xf>
    <xf numFmtId="173" fontId="14" fillId="0" borderId="0" xfId="1" applyNumberFormat="1" applyFont="1"/>
    <xf numFmtId="173" fontId="14" fillId="0" borderId="0" xfId="0" applyNumberFormat="1" applyFont="1"/>
    <xf numFmtId="0" fontId="31" fillId="2" borderId="0" xfId="0" applyFont="1" applyFill="1" applyBorder="1"/>
    <xf numFmtId="9" fontId="31" fillId="2" borderId="0" xfId="3" applyFont="1" applyFill="1" applyBorder="1"/>
    <xf numFmtId="3" fontId="31" fillId="2" borderId="0" xfId="0" applyNumberFormat="1" applyFont="1" applyFill="1" applyBorder="1"/>
    <xf numFmtId="1" fontId="31" fillId="2" borderId="0" xfId="0" applyNumberFormat="1" applyFont="1" applyFill="1" applyBorder="1"/>
    <xf numFmtId="0" fontId="28" fillId="2" borderId="11" xfId="0" applyFont="1" applyFill="1" applyBorder="1" applyAlignment="1">
      <alignment horizontal="left"/>
    </xf>
    <xf numFmtId="0" fontId="10" fillId="2" borderId="69" xfId="0" applyFont="1" applyFill="1" applyBorder="1" applyAlignment="1">
      <alignment horizontal="center" vertical="top" wrapText="1"/>
    </xf>
    <xf numFmtId="0" fontId="45" fillId="2" borderId="75" xfId="0" applyFont="1" applyFill="1" applyBorder="1" applyAlignment="1">
      <alignment horizontal="center" vertical="center" wrapText="1"/>
    </xf>
    <xf numFmtId="0" fontId="14" fillId="0" borderId="80" xfId="0" applyFont="1" applyFill="1" applyBorder="1" applyAlignment="1">
      <alignment horizontal="left" vertical="center"/>
    </xf>
    <xf numFmtId="0" fontId="53" fillId="2" borderId="0" xfId="0" applyFont="1" applyFill="1"/>
    <xf numFmtId="0" fontId="54" fillId="2" borderId="0" xfId="0" applyFont="1" applyFill="1" applyAlignment="1">
      <alignment vertical="center"/>
    </xf>
    <xf numFmtId="0" fontId="15" fillId="2" borderId="0" xfId="2" applyFont="1" applyFill="1" applyBorder="1" applyAlignment="1">
      <alignment horizontal="left" vertical="center"/>
    </xf>
    <xf numFmtId="0" fontId="15" fillId="2" borderId="11" xfId="0" applyFont="1" applyFill="1" applyBorder="1" applyAlignment="1">
      <alignment horizontal="left"/>
    </xf>
    <xf numFmtId="3" fontId="55" fillId="2" borderId="0" xfId="0" applyNumberFormat="1" applyFont="1" applyFill="1" applyBorder="1"/>
    <xf numFmtId="3" fontId="55" fillId="2" borderId="0" xfId="0" applyNumberFormat="1" applyFont="1" applyFill="1" applyBorder="1" applyAlignment="1">
      <alignment vertical="center"/>
    </xf>
    <xf numFmtId="171" fontId="15" fillId="2" borderId="0" xfId="3" applyNumberFormat="1" applyFont="1" applyFill="1" applyBorder="1" applyAlignment="1">
      <alignment vertical="center"/>
    </xf>
    <xf numFmtId="171" fontId="0" fillId="2" borderId="0" xfId="0" applyNumberFormat="1" applyFill="1" applyAlignment="1">
      <alignment vertical="center" wrapText="1"/>
    </xf>
    <xf numFmtId="0" fontId="2" fillId="2" borderId="0" xfId="0" applyFont="1" applyFill="1"/>
    <xf numFmtId="0" fontId="14" fillId="0" borderId="0" xfId="0" applyFont="1" applyFill="1" applyAlignment="1"/>
    <xf numFmtId="0" fontId="14" fillId="2" borderId="0" xfId="0" applyFont="1" applyFill="1" applyAlignment="1">
      <alignment horizontal="justify" wrapText="1"/>
    </xf>
    <xf numFmtId="0" fontId="58" fillId="0" borderId="0" xfId="6"/>
    <xf numFmtId="0" fontId="59" fillId="0" borderId="0" xfId="0" applyFont="1"/>
    <xf numFmtId="0" fontId="58" fillId="0" borderId="0" xfId="6" applyAlignment="1">
      <alignment wrapText="1"/>
    </xf>
    <xf numFmtId="0" fontId="40" fillId="2" borderId="11" xfId="0" applyFont="1" applyFill="1" applyBorder="1" applyAlignment="1">
      <alignment horizontal="left"/>
    </xf>
    <xf numFmtId="0" fontId="15" fillId="2" borderId="0" xfId="2" applyFont="1" applyFill="1" applyBorder="1" applyAlignment="1">
      <alignment horizontal="left" vertical="center"/>
    </xf>
    <xf numFmtId="0" fontId="15" fillId="2" borderId="0" xfId="2" applyFont="1" applyFill="1" applyBorder="1" applyAlignment="1">
      <alignment horizontal="left" vertical="center" wrapText="1"/>
    </xf>
    <xf numFmtId="0" fontId="11" fillId="6" borderId="12" xfId="0" applyFont="1" applyFill="1" applyBorder="1" applyAlignment="1">
      <alignment horizontal="center" vertical="center" wrapText="1"/>
    </xf>
    <xf numFmtId="0" fontId="11" fillId="6" borderId="7" xfId="0" applyFont="1" applyFill="1" applyBorder="1" applyAlignment="1">
      <alignment horizontal="center" vertical="center" wrapText="1"/>
    </xf>
    <xf numFmtId="0" fontId="10" fillId="6" borderId="12" xfId="0" applyFont="1" applyFill="1" applyBorder="1" applyAlignment="1">
      <alignment horizontal="center" vertical="center" wrapText="1"/>
    </xf>
    <xf numFmtId="0" fontId="14" fillId="6" borderId="13" xfId="0" applyFont="1" applyFill="1" applyBorder="1" applyAlignment="1">
      <alignment horizontal="center" vertical="center"/>
    </xf>
    <xf numFmtId="0" fontId="14" fillId="6" borderId="10" xfId="0" applyFont="1" applyFill="1" applyBorder="1" applyAlignment="1">
      <alignment horizontal="center" vertical="center"/>
    </xf>
    <xf numFmtId="0" fontId="15" fillId="2" borderId="0" xfId="0" applyFont="1" applyFill="1" applyBorder="1" applyAlignment="1">
      <alignment horizontal="justify" vertical="center" wrapText="1"/>
    </xf>
    <xf numFmtId="0" fontId="11" fillId="2" borderId="0" xfId="0" applyFont="1" applyFill="1" applyBorder="1" applyAlignment="1">
      <alignment horizontal="left" wrapText="1"/>
    </xf>
    <xf numFmtId="0" fontId="14" fillId="2" borderId="0" xfId="0" applyFont="1" applyFill="1" applyBorder="1" applyAlignment="1">
      <alignment horizontal="justify" vertical="center" wrapText="1"/>
    </xf>
    <xf numFmtId="0" fontId="15" fillId="2" borderId="0" xfId="0" applyFont="1" applyFill="1" applyBorder="1" applyAlignment="1">
      <alignment horizontal="left" vertical="top" wrapText="1"/>
    </xf>
    <xf numFmtId="0" fontId="15" fillId="2" borderId="0" xfId="0" applyFont="1" applyFill="1" applyBorder="1" applyAlignment="1">
      <alignment horizontal="left" vertical="center" wrapText="1"/>
    </xf>
    <xf numFmtId="0" fontId="15" fillId="2" borderId="11" xfId="0" applyFont="1" applyFill="1" applyBorder="1" applyAlignment="1">
      <alignment horizontal="left"/>
    </xf>
    <xf numFmtId="0" fontId="7" fillId="2" borderId="0" xfId="0" applyFont="1" applyFill="1" applyBorder="1" applyAlignment="1">
      <alignment horizontal="justify" vertical="center" wrapText="1"/>
    </xf>
    <xf numFmtId="0" fontId="15" fillId="2" borderId="0" xfId="0" applyFont="1" applyFill="1" applyBorder="1" applyAlignment="1">
      <alignment horizontal="left" wrapText="1"/>
    </xf>
    <xf numFmtId="0" fontId="7" fillId="2" borderId="0" xfId="0" applyFont="1" applyFill="1" applyBorder="1" applyAlignment="1">
      <alignment horizontal="left" wrapText="1"/>
    </xf>
    <xf numFmtId="0" fontId="7" fillId="2" borderId="0" xfId="2" applyFont="1" applyFill="1" applyBorder="1" applyAlignment="1">
      <alignment horizontal="left" vertical="center" wrapText="1"/>
    </xf>
    <xf numFmtId="170" fontId="13" fillId="5" borderId="0" xfId="0" applyNumberFormat="1" applyFont="1" applyFill="1" applyBorder="1" applyAlignment="1">
      <alignment horizontal="center" vertical="center"/>
    </xf>
    <xf numFmtId="170" fontId="13" fillId="3" borderId="0" xfId="0" applyNumberFormat="1" applyFont="1" applyFill="1" applyBorder="1" applyAlignment="1">
      <alignment horizontal="center" vertical="center"/>
    </xf>
    <xf numFmtId="170" fontId="19" fillId="2" borderId="4" xfId="0" applyNumberFormat="1" applyFont="1" applyFill="1" applyBorder="1" applyAlignment="1">
      <alignment horizontal="center" vertical="center" wrapText="1"/>
    </xf>
    <xf numFmtId="170" fontId="19" fillId="2" borderId="5" xfId="0" applyNumberFormat="1" applyFont="1" applyFill="1" applyBorder="1" applyAlignment="1">
      <alignment horizontal="center" vertical="center" wrapText="1"/>
    </xf>
    <xf numFmtId="0" fontId="7" fillId="2" borderId="0" xfId="2" applyFont="1" applyFill="1" applyBorder="1" applyAlignment="1">
      <alignment horizontal="left" vertical="center"/>
    </xf>
    <xf numFmtId="169" fontId="13" fillId="2" borderId="0" xfId="3" applyNumberFormat="1" applyFont="1" applyFill="1" applyBorder="1" applyAlignment="1">
      <alignment horizontal="center" vertical="center" wrapText="1"/>
    </xf>
    <xf numFmtId="169" fontId="12" fillId="2" borderId="23" xfId="0" applyNumberFormat="1" applyFont="1" applyFill="1" applyBorder="1" applyAlignment="1">
      <alignment horizontal="center" vertical="center" textRotation="155"/>
    </xf>
    <xf numFmtId="169" fontId="12" fillId="2" borderId="21" xfId="0" applyNumberFormat="1" applyFont="1" applyFill="1" applyBorder="1" applyAlignment="1">
      <alignment horizontal="left" vertical="center" textRotation="65"/>
    </xf>
    <xf numFmtId="0" fontId="18" fillId="4" borderId="0" xfId="0" applyFont="1" applyFill="1" applyBorder="1" applyAlignment="1">
      <alignment horizontal="center" vertical="center"/>
    </xf>
    <xf numFmtId="169" fontId="13" fillId="2" borderId="0" xfId="3" applyNumberFormat="1" applyFont="1" applyFill="1" applyBorder="1" applyAlignment="1">
      <alignment horizontal="center" vertical="center"/>
    </xf>
    <xf numFmtId="0" fontId="19" fillId="2" borderId="6"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8" fillId="4" borderId="0" xfId="0" applyFont="1" applyFill="1" applyBorder="1" applyAlignment="1">
      <alignment horizontal="center" vertical="center" wrapText="1"/>
    </xf>
    <xf numFmtId="169" fontId="12" fillId="2" borderId="20" xfId="0" applyNumberFormat="1" applyFont="1" applyFill="1" applyBorder="1" applyAlignment="1">
      <alignment horizontal="center" vertical="center" textRotation="65"/>
    </xf>
    <xf numFmtId="169" fontId="12" fillId="2" borderId="22" xfId="0" applyNumberFormat="1" applyFont="1" applyFill="1" applyBorder="1" applyAlignment="1">
      <alignment horizontal="center" vertical="center" textRotation="155" wrapText="1"/>
    </xf>
    <xf numFmtId="0" fontId="11" fillId="2" borderId="3" xfId="0" applyFont="1" applyFill="1" applyBorder="1" applyAlignment="1">
      <alignment horizontal="left" wrapText="1"/>
    </xf>
    <xf numFmtId="0" fontId="11" fillId="2" borderId="1" xfId="0" applyFont="1" applyFill="1" applyBorder="1" applyAlignment="1">
      <alignment horizontal="left" wrapText="1"/>
    </xf>
    <xf numFmtId="0" fontId="15" fillId="2" borderId="2" xfId="0" applyFont="1" applyFill="1" applyBorder="1" applyAlignment="1">
      <alignment wrapText="1"/>
    </xf>
    <xf numFmtId="0" fontId="15" fillId="2" borderId="0" xfId="0" applyFont="1" applyFill="1" applyBorder="1" applyAlignment="1">
      <alignment wrapText="1"/>
    </xf>
    <xf numFmtId="0" fontId="15" fillId="2" borderId="0" xfId="0" applyFont="1" applyFill="1" applyBorder="1" applyAlignment="1">
      <alignment vertical="center" wrapText="1"/>
    </xf>
    <xf numFmtId="0" fontId="15" fillId="2" borderId="2" xfId="2" applyFont="1" applyFill="1" applyBorder="1" applyAlignment="1">
      <alignment horizontal="left" vertical="center" wrapText="1"/>
    </xf>
    <xf numFmtId="0" fontId="15" fillId="2" borderId="0" xfId="0" applyFont="1" applyFill="1" applyAlignment="1">
      <alignment horizontal="left" vertical="center" wrapText="1"/>
    </xf>
    <xf numFmtId="0" fontId="15" fillId="7" borderId="0" xfId="0" applyFont="1" applyFill="1" applyBorder="1" applyAlignment="1">
      <alignment horizontal="left" wrapText="1"/>
    </xf>
    <xf numFmtId="0" fontId="10" fillId="6" borderId="36"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37" xfId="0" applyFont="1" applyFill="1" applyBorder="1" applyAlignment="1">
      <alignment horizontal="center" vertical="center" wrapText="1"/>
    </xf>
    <xf numFmtId="0" fontId="11" fillId="6" borderId="38" xfId="0" applyFont="1" applyFill="1" applyBorder="1" applyAlignment="1">
      <alignment horizontal="center" vertical="top" wrapText="1"/>
    </xf>
    <xf numFmtId="0" fontId="11" fillId="6" borderId="39" xfId="0" applyFont="1" applyFill="1" applyBorder="1" applyAlignment="1">
      <alignment horizontal="center" vertical="top" wrapText="1"/>
    </xf>
    <xf numFmtId="0" fontId="11" fillId="6" borderId="28" xfId="0" applyFont="1" applyFill="1" applyBorder="1" applyAlignment="1">
      <alignment horizontal="right" vertical="top" wrapText="1"/>
    </xf>
    <xf numFmtId="0" fontId="11" fillId="6" borderId="30" xfId="0" applyFont="1" applyFill="1" applyBorder="1" applyAlignment="1">
      <alignment horizontal="right" vertical="top" wrapText="1"/>
    </xf>
    <xf numFmtId="0" fontId="11" fillId="6" borderId="40" xfId="0" applyFont="1" applyFill="1" applyBorder="1" applyAlignment="1">
      <alignment horizontal="right" vertical="top" wrapText="1"/>
    </xf>
    <xf numFmtId="0" fontId="11" fillId="6" borderId="31" xfId="0" applyFont="1" applyFill="1" applyBorder="1" applyAlignment="1">
      <alignment horizontal="right" vertical="top" wrapText="1"/>
    </xf>
    <xf numFmtId="0" fontId="14" fillId="6" borderId="13" xfId="0" applyFont="1" applyFill="1" applyBorder="1" applyAlignment="1">
      <alignment horizontal="right" vertical="top" wrapText="1"/>
    </xf>
    <xf numFmtId="0" fontId="14" fillId="6" borderId="10" xfId="0" applyFont="1" applyFill="1" applyBorder="1" applyAlignment="1">
      <alignment horizontal="right" vertical="top" wrapText="1"/>
    </xf>
    <xf numFmtId="0" fontId="14" fillId="2" borderId="0" xfId="0" applyFont="1" applyFill="1" applyBorder="1" applyAlignment="1">
      <alignment horizontal="left" vertical="center" wrapText="1"/>
    </xf>
    <xf numFmtId="0" fontId="14" fillId="2" borderId="11" xfId="0" applyFont="1" applyFill="1" applyBorder="1" applyAlignment="1">
      <alignment horizontal="left" wrapText="1"/>
    </xf>
    <xf numFmtId="0" fontId="15" fillId="2" borderId="60" xfId="0" applyFont="1" applyFill="1" applyBorder="1" applyAlignment="1">
      <alignment horizontal="left" wrapText="1"/>
    </xf>
    <xf numFmtId="0" fontId="16" fillId="2" borderId="0" xfId="0" applyFont="1" applyFill="1" applyBorder="1" applyAlignment="1">
      <alignment horizontal="left" vertical="center" wrapText="1"/>
    </xf>
    <xf numFmtId="0" fontId="11" fillId="2" borderId="0" xfId="0" applyFont="1" applyFill="1" applyBorder="1" applyAlignment="1">
      <alignment horizontal="left"/>
    </xf>
    <xf numFmtId="0" fontId="10" fillId="6" borderId="42" xfId="0" applyFont="1" applyFill="1" applyBorder="1" applyAlignment="1">
      <alignment horizontal="center" vertical="center"/>
    </xf>
    <xf numFmtId="0" fontId="10" fillId="6" borderId="43" xfId="0" applyFont="1" applyFill="1" applyBorder="1" applyAlignment="1">
      <alignment horizontal="center" vertical="center"/>
    </xf>
    <xf numFmtId="0" fontId="10" fillId="6" borderId="24" xfId="0" applyFont="1" applyFill="1" applyBorder="1" applyAlignment="1">
      <alignment horizontal="center" vertical="center"/>
    </xf>
    <xf numFmtId="0" fontId="10" fillId="6" borderId="25" xfId="0" applyFont="1" applyFill="1" applyBorder="1" applyAlignment="1">
      <alignment horizontal="center" vertical="center"/>
    </xf>
    <xf numFmtId="0" fontId="10" fillId="6" borderId="44" xfId="0" applyFont="1" applyFill="1" applyBorder="1" applyAlignment="1">
      <alignment horizontal="center" vertical="center"/>
    </xf>
    <xf numFmtId="0" fontId="10" fillId="6" borderId="16" xfId="0" applyFont="1" applyFill="1" applyBorder="1" applyAlignment="1">
      <alignment horizontal="center" vertical="center"/>
    </xf>
    <xf numFmtId="0" fontId="14" fillId="2" borderId="8" xfId="0" applyFont="1" applyFill="1" applyBorder="1" applyAlignment="1">
      <alignment horizontal="left" vertical="center" wrapText="1"/>
    </xf>
    <xf numFmtId="0" fontId="14" fillId="2" borderId="9" xfId="0" applyFont="1" applyFill="1" applyBorder="1" applyAlignment="1">
      <alignment horizontal="left" vertical="center" wrapText="1"/>
    </xf>
    <xf numFmtId="0" fontId="14" fillId="2" borderId="17" xfId="0" applyFont="1" applyFill="1" applyBorder="1" applyAlignment="1">
      <alignment horizontal="left" vertical="center" wrapText="1"/>
    </xf>
    <xf numFmtId="0" fontId="14" fillId="2" borderId="19" xfId="0" applyFont="1" applyFill="1" applyBorder="1" applyAlignment="1">
      <alignment horizontal="left" vertical="center" wrapText="1"/>
    </xf>
    <xf numFmtId="0" fontId="14" fillId="2" borderId="18" xfId="0" applyFont="1" applyFill="1" applyBorder="1" applyAlignment="1">
      <alignment horizontal="left" vertical="center" wrapText="1"/>
    </xf>
    <xf numFmtId="0" fontId="10" fillId="2" borderId="63"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64" xfId="0" applyFont="1" applyFill="1" applyBorder="1" applyAlignment="1">
      <alignment horizontal="center" vertical="center" wrapText="1"/>
    </xf>
    <xf numFmtId="0" fontId="10" fillId="2" borderId="65" xfId="0" applyFont="1" applyFill="1" applyBorder="1" applyAlignment="1">
      <alignment horizontal="center" vertical="center" wrapText="1"/>
    </xf>
    <xf numFmtId="0" fontId="10" fillId="2" borderId="73" xfId="0" applyFont="1" applyFill="1" applyBorder="1" applyAlignment="1">
      <alignment horizontal="center" vertical="center" wrapText="1"/>
    </xf>
    <xf numFmtId="0" fontId="10" fillId="2" borderId="74" xfId="0" applyFont="1" applyFill="1" applyBorder="1" applyAlignment="1">
      <alignment horizontal="center" vertical="center" wrapText="1"/>
    </xf>
    <xf numFmtId="0" fontId="45" fillId="2" borderId="70" xfId="0" applyFont="1" applyFill="1" applyBorder="1" applyAlignment="1">
      <alignment horizontal="center" vertical="center" wrapText="1"/>
    </xf>
    <xf numFmtId="0" fontId="45" fillId="2" borderId="71" xfId="0" applyFont="1" applyFill="1" applyBorder="1" applyAlignment="1">
      <alignment horizontal="center" vertical="center" wrapText="1"/>
    </xf>
    <xf numFmtId="0" fontId="45" fillId="2" borderId="72" xfId="0" applyFont="1" applyFill="1" applyBorder="1" applyAlignment="1">
      <alignment horizontal="center" vertical="center" wrapText="1"/>
    </xf>
    <xf numFmtId="0" fontId="10" fillId="2" borderId="76" xfId="0" applyFont="1" applyFill="1" applyBorder="1" applyAlignment="1">
      <alignment horizontal="center" vertical="center" wrapText="1"/>
    </xf>
    <xf numFmtId="0" fontId="10" fillId="2" borderId="77" xfId="0" applyFont="1" applyFill="1" applyBorder="1" applyAlignment="1">
      <alignment horizontal="center" vertical="center" wrapText="1"/>
    </xf>
    <xf numFmtId="0" fontId="10" fillId="2" borderId="78" xfId="0" applyFont="1" applyFill="1" applyBorder="1" applyAlignment="1">
      <alignment horizontal="center" vertical="center" wrapText="1"/>
    </xf>
    <xf numFmtId="0" fontId="14" fillId="2" borderId="79" xfId="0" applyFont="1" applyFill="1" applyBorder="1" applyAlignment="1">
      <alignment horizontal="left" vertical="center" wrapText="1"/>
    </xf>
    <xf numFmtId="0" fontId="14" fillId="2" borderId="68" xfId="0" applyFont="1" applyFill="1" applyBorder="1" applyAlignment="1">
      <alignment horizontal="center" vertical="center" wrapText="1"/>
    </xf>
    <xf numFmtId="0" fontId="14" fillId="2" borderId="66" xfId="0" applyFont="1" applyFill="1" applyBorder="1" applyAlignment="1">
      <alignment horizontal="center" vertical="center" wrapText="1"/>
    </xf>
    <xf numFmtId="0" fontId="14" fillId="2" borderId="17" xfId="0" applyFont="1" applyFill="1" applyBorder="1" applyAlignment="1">
      <alignment vertical="center" wrapText="1"/>
    </xf>
    <xf numFmtId="0" fontId="14" fillId="2" borderId="19" xfId="0" applyFont="1" applyFill="1" applyBorder="1" applyAlignment="1">
      <alignment vertical="center" wrapText="1"/>
    </xf>
    <xf numFmtId="0" fontId="14" fillId="2" borderId="18" xfId="0" applyFont="1" applyFill="1" applyBorder="1" applyAlignment="1">
      <alignment vertical="center" wrapText="1"/>
    </xf>
    <xf numFmtId="0" fontId="14" fillId="2" borderId="17" xfId="0" applyFont="1" applyFill="1" applyBorder="1" applyAlignment="1">
      <alignment vertical="top" wrapText="1"/>
    </xf>
    <xf numFmtId="0" fontId="14" fillId="2" borderId="19" xfId="0" applyFont="1" applyFill="1" applyBorder="1" applyAlignment="1">
      <alignment vertical="top" wrapText="1"/>
    </xf>
    <xf numFmtId="0" fontId="14" fillId="2" borderId="18" xfId="0" applyFont="1" applyFill="1" applyBorder="1" applyAlignment="1">
      <alignment vertical="top" wrapText="1"/>
    </xf>
    <xf numFmtId="0" fontId="28" fillId="2" borderId="11" xfId="0" applyFont="1" applyFill="1" applyBorder="1" applyAlignment="1">
      <alignment horizontal="left"/>
    </xf>
    <xf numFmtId="0" fontId="10" fillId="6" borderId="45" xfId="0" applyFont="1" applyFill="1" applyBorder="1" applyAlignment="1">
      <alignment horizontal="center" vertical="center"/>
    </xf>
    <xf numFmtId="0" fontId="10" fillId="6" borderId="47" xfId="0" applyFont="1" applyFill="1" applyBorder="1" applyAlignment="1">
      <alignment horizontal="center" vertical="center"/>
    </xf>
    <xf numFmtId="0" fontId="10" fillId="6" borderId="46" xfId="0" applyFont="1" applyFill="1" applyBorder="1" applyAlignment="1">
      <alignment horizontal="center" vertical="center"/>
    </xf>
    <xf numFmtId="0" fontId="11" fillId="6" borderId="45" xfId="0" applyFont="1" applyFill="1" applyBorder="1" applyAlignment="1">
      <alignment horizontal="center" vertical="center" wrapText="1"/>
    </xf>
    <xf numFmtId="0" fontId="11" fillId="6" borderId="47" xfId="0" applyFont="1" applyFill="1" applyBorder="1" applyAlignment="1">
      <alignment horizontal="center" vertical="center" wrapText="1"/>
    </xf>
    <xf numFmtId="0" fontId="11" fillId="6" borderId="46" xfId="0" applyFont="1" applyFill="1" applyBorder="1" applyAlignment="1">
      <alignment horizontal="center" vertical="center" wrapText="1"/>
    </xf>
    <xf numFmtId="0" fontId="10" fillId="6" borderId="45" xfId="0" applyFont="1" applyFill="1" applyBorder="1" applyAlignment="1">
      <alignment horizontal="center" vertical="center" wrapText="1"/>
    </xf>
    <xf numFmtId="0" fontId="10" fillId="6" borderId="47" xfId="0" applyFont="1" applyFill="1" applyBorder="1" applyAlignment="1">
      <alignment horizontal="center" vertical="center" wrapText="1"/>
    </xf>
    <xf numFmtId="0" fontId="10" fillId="6" borderId="46" xfId="0" applyFont="1" applyFill="1" applyBorder="1" applyAlignment="1">
      <alignment horizontal="center" vertical="center" wrapText="1"/>
    </xf>
  </cellXfs>
  <cellStyles count="7">
    <cellStyle name="Lien hypertexte" xfId="6" builtinId="8"/>
    <cellStyle name="Milliers" xfId="1" builtinId="3"/>
    <cellStyle name="Normal" xfId="0" builtinId="0"/>
    <cellStyle name="Normal 2" xfId="4"/>
    <cellStyle name="Normal_Feuil1" xfId="2"/>
    <cellStyle name="Pourcentage" xfId="3" builtinId="5"/>
    <cellStyle name="Pourcentage 2" xfId="5"/>
  </cellStyles>
  <dxfs count="0"/>
  <tableStyles count="0" defaultTableStyle="TableStyleMedium2" defaultPivotStyle="PivotStyleLight16"/>
  <colors>
    <mruColors>
      <color rgb="FF3333FF"/>
      <color rgb="FFFF3300"/>
      <color rgb="FFCC0099"/>
      <color rgb="FF00339A"/>
      <color rgb="FFD7D7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988386221851373"/>
          <c:y val="2.7954879843060328E-2"/>
          <c:w val="0.74011613778148644"/>
          <c:h val="0.54736310048114989"/>
        </c:manualLayout>
      </c:layout>
      <c:stockChart>
        <c:ser>
          <c:idx val="0"/>
          <c:order val="0"/>
          <c:tx>
            <c:strRef>
              <c:f>'Figure 2'!$I$3</c:f>
              <c:strCache>
                <c:ptCount val="1"/>
                <c:pt idx="0">
                  <c:v>Moyenne</c:v>
                </c:pt>
              </c:strCache>
            </c:strRef>
          </c:tx>
          <c:spPr>
            <a:ln w="28575">
              <a:noFill/>
            </a:ln>
          </c:spPr>
          <c:marker>
            <c:symbol val="square"/>
            <c:size val="8"/>
            <c:spPr>
              <a:solidFill>
                <a:schemeClr val="accent1"/>
              </a:solidFill>
              <a:ln>
                <a:noFill/>
                <a:prstDash val="solid"/>
              </a:ln>
            </c:spPr>
          </c:marker>
          <c:cat>
            <c:strRef>
              <c:extLst>
                <c:ext xmlns:c15="http://schemas.microsoft.com/office/drawing/2012/chart" uri="{02D57815-91ED-43cb-92C2-25804820EDAC}">
                  <c15:fullRef>
                    <c15:sqref>'Figure 2'!$H$4:$H$8</c15:sqref>
                  </c15:fullRef>
                </c:ext>
              </c:extLst>
              <c:f>'Figure 2'!$H$4:$H$8</c:f>
              <c:strCache>
                <c:ptCount val="5"/>
                <c:pt idx="0">
                  <c:v>Professeurs des écoles</c:v>
                </c:pt>
                <c:pt idx="1">
                  <c:v>Professeurs certifiés</c:v>
                </c:pt>
                <c:pt idx="2">
                  <c:v>Professeurs d'EPS</c:v>
                </c:pt>
                <c:pt idx="3">
                  <c:v>Professeurs de lycée professionnel</c:v>
                </c:pt>
                <c:pt idx="4">
                  <c:v>Professeurs agrégés et de chaire supérieure</c:v>
                </c:pt>
              </c:strCache>
            </c:strRef>
          </c:cat>
          <c:val>
            <c:numRef>
              <c:extLst>
                <c:ext xmlns:c15="http://schemas.microsoft.com/office/drawing/2012/chart" uri="{02D57815-91ED-43cb-92C2-25804820EDAC}">
                  <c15:fullRef>
                    <c15:sqref>'Figure 2'!$I$4:$I$16</c15:sqref>
                  </c15:fullRef>
                </c:ext>
              </c:extLst>
              <c:f>'Figure 2'!$I$4:$I$8</c:f>
              <c:numCache>
                <c:formatCode>#,##0</c:formatCode>
                <c:ptCount val="5"/>
                <c:pt idx="0">
                  <c:v>2680</c:v>
                </c:pt>
                <c:pt idx="1">
                  <c:v>2970</c:v>
                </c:pt>
                <c:pt idx="2">
                  <c:v>3000</c:v>
                </c:pt>
                <c:pt idx="3">
                  <c:v>3190</c:v>
                </c:pt>
                <c:pt idx="4">
                  <c:v>3930</c:v>
                </c:pt>
              </c:numCache>
            </c:numRef>
          </c:val>
          <c:smooth val="0"/>
          <c:extLst>
            <c:ext xmlns:c16="http://schemas.microsoft.com/office/drawing/2014/chart" uri="{C3380CC4-5D6E-409C-BE32-E72D297353CC}">
              <c16:uniqueId val="{00000000-E160-45CE-BD86-FED3781A76C6}"/>
            </c:ext>
          </c:extLst>
        </c:ser>
        <c:ser>
          <c:idx val="1"/>
          <c:order val="1"/>
          <c:tx>
            <c:strRef>
              <c:f>'Figure 2'!$J$3</c:f>
              <c:strCache>
                <c:ptCount val="1"/>
                <c:pt idx="0">
                  <c:v>9e décile (D9)</c:v>
                </c:pt>
              </c:strCache>
            </c:strRef>
          </c:tx>
          <c:spPr>
            <a:ln w="28575">
              <a:noFill/>
            </a:ln>
          </c:spPr>
          <c:marker>
            <c:symbol val="square"/>
            <c:size val="8"/>
            <c:spPr>
              <a:solidFill>
                <a:schemeClr val="tx2"/>
              </a:solidFill>
              <a:ln>
                <a:noFill/>
                <a:prstDash val="solid"/>
              </a:ln>
            </c:spPr>
          </c:marker>
          <c:cat>
            <c:strRef>
              <c:extLst>
                <c:ext xmlns:c15="http://schemas.microsoft.com/office/drawing/2012/chart" uri="{02D57815-91ED-43cb-92C2-25804820EDAC}">
                  <c15:fullRef>
                    <c15:sqref>'Figure 2'!$H$4:$H$8</c15:sqref>
                  </c15:fullRef>
                </c:ext>
              </c:extLst>
              <c:f>'Figure 2'!$H$4:$H$8</c:f>
              <c:strCache>
                <c:ptCount val="5"/>
                <c:pt idx="0">
                  <c:v>Professeurs des écoles</c:v>
                </c:pt>
                <c:pt idx="1">
                  <c:v>Professeurs certifiés</c:v>
                </c:pt>
                <c:pt idx="2">
                  <c:v>Professeurs d'EPS</c:v>
                </c:pt>
                <c:pt idx="3">
                  <c:v>Professeurs de lycée professionnel</c:v>
                </c:pt>
                <c:pt idx="4">
                  <c:v>Professeurs agrégés et de chaire supérieure</c:v>
                </c:pt>
              </c:strCache>
            </c:strRef>
          </c:cat>
          <c:val>
            <c:numRef>
              <c:extLst>
                <c:ext xmlns:c15="http://schemas.microsoft.com/office/drawing/2012/chart" uri="{02D57815-91ED-43cb-92C2-25804820EDAC}">
                  <c15:fullRef>
                    <c15:sqref>'Figure 2'!$J$4:$J$16</c15:sqref>
                  </c15:fullRef>
                </c:ext>
              </c:extLst>
              <c:f>'Figure 2'!$J$4:$J$8</c:f>
              <c:numCache>
                <c:formatCode>#,##0</c:formatCode>
                <c:ptCount val="5"/>
                <c:pt idx="0">
                  <c:v>3420</c:v>
                </c:pt>
                <c:pt idx="1">
                  <c:v>3790</c:v>
                </c:pt>
                <c:pt idx="2">
                  <c:v>3770</c:v>
                </c:pt>
                <c:pt idx="3">
                  <c:v>3990</c:v>
                </c:pt>
                <c:pt idx="4">
                  <c:v>5090</c:v>
                </c:pt>
              </c:numCache>
            </c:numRef>
          </c:val>
          <c:smooth val="0"/>
          <c:extLst>
            <c:ext xmlns:c16="http://schemas.microsoft.com/office/drawing/2014/chart" uri="{C3380CC4-5D6E-409C-BE32-E72D297353CC}">
              <c16:uniqueId val="{00000001-E160-45CE-BD86-FED3781A76C6}"/>
            </c:ext>
          </c:extLst>
        </c:ser>
        <c:ser>
          <c:idx val="2"/>
          <c:order val="2"/>
          <c:tx>
            <c:strRef>
              <c:f>'Figure 2'!$K$3</c:f>
              <c:strCache>
                <c:ptCount val="1"/>
                <c:pt idx="0">
                  <c:v>1er décile (D1)</c:v>
                </c:pt>
              </c:strCache>
            </c:strRef>
          </c:tx>
          <c:spPr>
            <a:ln w="28575">
              <a:noFill/>
            </a:ln>
          </c:spPr>
          <c:marker>
            <c:symbol val="square"/>
            <c:size val="8"/>
            <c:spPr>
              <a:solidFill>
                <a:schemeClr val="accent5"/>
              </a:solidFill>
              <a:ln>
                <a:noFill/>
                <a:prstDash val="solid"/>
              </a:ln>
            </c:spPr>
          </c:marker>
          <c:cat>
            <c:strRef>
              <c:extLst>
                <c:ext xmlns:c15="http://schemas.microsoft.com/office/drawing/2012/chart" uri="{02D57815-91ED-43cb-92C2-25804820EDAC}">
                  <c15:fullRef>
                    <c15:sqref>'Figure 2'!$H$4:$H$8</c15:sqref>
                  </c15:fullRef>
                </c:ext>
              </c:extLst>
              <c:f>'Figure 2'!$H$4:$H$8</c:f>
              <c:strCache>
                <c:ptCount val="5"/>
                <c:pt idx="0">
                  <c:v>Professeurs des écoles</c:v>
                </c:pt>
                <c:pt idx="1">
                  <c:v>Professeurs certifiés</c:v>
                </c:pt>
                <c:pt idx="2">
                  <c:v>Professeurs d'EPS</c:v>
                </c:pt>
                <c:pt idx="3">
                  <c:v>Professeurs de lycée professionnel</c:v>
                </c:pt>
                <c:pt idx="4">
                  <c:v>Professeurs agrégés et de chaire supérieure</c:v>
                </c:pt>
              </c:strCache>
            </c:strRef>
          </c:cat>
          <c:val>
            <c:numRef>
              <c:extLst>
                <c:ext xmlns:c15="http://schemas.microsoft.com/office/drawing/2012/chart" uri="{02D57815-91ED-43cb-92C2-25804820EDAC}">
                  <c15:fullRef>
                    <c15:sqref>'Figure 2'!$K$4:$K$16</c15:sqref>
                  </c15:fullRef>
                </c:ext>
              </c:extLst>
              <c:f>'Figure 2'!$K$4:$K$8</c:f>
              <c:numCache>
                <c:formatCode>#,##0</c:formatCode>
                <c:ptCount val="5"/>
                <c:pt idx="0">
                  <c:v>2030</c:v>
                </c:pt>
                <c:pt idx="1">
                  <c:v>2200</c:v>
                </c:pt>
                <c:pt idx="2">
                  <c:v>2270</c:v>
                </c:pt>
                <c:pt idx="3">
                  <c:v>2440</c:v>
                </c:pt>
                <c:pt idx="4">
                  <c:v>2790</c:v>
                </c:pt>
              </c:numCache>
            </c:numRef>
          </c:val>
          <c:smooth val="0"/>
          <c:extLst>
            <c:ext xmlns:c16="http://schemas.microsoft.com/office/drawing/2014/chart" uri="{C3380CC4-5D6E-409C-BE32-E72D297353CC}">
              <c16:uniqueId val="{00000002-E160-45CE-BD86-FED3781A76C6}"/>
            </c:ext>
          </c:extLst>
        </c:ser>
        <c:ser>
          <c:idx val="3"/>
          <c:order val="3"/>
          <c:tx>
            <c:strRef>
              <c:f>'Figure 2'!$L$3</c:f>
              <c:strCache>
                <c:ptCount val="1"/>
                <c:pt idx="0">
                  <c:v>Médiane</c:v>
                </c:pt>
              </c:strCache>
            </c:strRef>
          </c:tx>
          <c:spPr>
            <a:ln w="28575">
              <a:noFill/>
            </a:ln>
          </c:spPr>
          <c:marker>
            <c:symbol val="diamond"/>
            <c:size val="10"/>
            <c:spPr>
              <a:solidFill>
                <a:schemeClr val="accent3"/>
              </a:solidFill>
              <a:ln>
                <a:noFill/>
                <a:prstDash val="solid"/>
              </a:ln>
            </c:spPr>
          </c:marker>
          <c:cat>
            <c:strRef>
              <c:extLst>
                <c:ext xmlns:c15="http://schemas.microsoft.com/office/drawing/2012/chart" uri="{02D57815-91ED-43cb-92C2-25804820EDAC}">
                  <c15:fullRef>
                    <c15:sqref>'Figure 2'!$H$4:$H$8</c15:sqref>
                  </c15:fullRef>
                </c:ext>
              </c:extLst>
              <c:f>'Figure 2'!$H$4:$H$8</c:f>
              <c:strCache>
                <c:ptCount val="5"/>
                <c:pt idx="0">
                  <c:v>Professeurs des écoles</c:v>
                </c:pt>
                <c:pt idx="1">
                  <c:v>Professeurs certifiés</c:v>
                </c:pt>
                <c:pt idx="2">
                  <c:v>Professeurs d'EPS</c:v>
                </c:pt>
                <c:pt idx="3">
                  <c:v>Professeurs de lycée professionnel</c:v>
                </c:pt>
                <c:pt idx="4">
                  <c:v>Professeurs agrégés et de chaire supérieure</c:v>
                </c:pt>
              </c:strCache>
            </c:strRef>
          </c:cat>
          <c:val>
            <c:numRef>
              <c:extLst>
                <c:ext xmlns:c15="http://schemas.microsoft.com/office/drawing/2012/chart" uri="{02D57815-91ED-43cb-92C2-25804820EDAC}">
                  <c15:fullRef>
                    <c15:sqref>'Figure 2'!$L$4:$L$16</c15:sqref>
                  </c15:fullRef>
                </c:ext>
              </c:extLst>
              <c:f>'Figure 2'!$L$4:$L$8</c:f>
              <c:numCache>
                <c:formatCode>#,##0</c:formatCode>
                <c:ptCount val="5"/>
                <c:pt idx="0">
                  <c:v>2610</c:v>
                </c:pt>
                <c:pt idx="1">
                  <c:v>2900</c:v>
                </c:pt>
                <c:pt idx="2">
                  <c:v>2950</c:v>
                </c:pt>
                <c:pt idx="3">
                  <c:v>3130</c:v>
                </c:pt>
                <c:pt idx="4">
                  <c:v>3860</c:v>
                </c:pt>
              </c:numCache>
            </c:numRef>
          </c:val>
          <c:smooth val="0"/>
          <c:extLst>
            <c:ext xmlns:c16="http://schemas.microsoft.com/office/drawing/2014/chart" uri="{C3380CC4-5D6E-409C-BE32-E72D297353CC}">
              <c16:uniqueId val="{00000003-E160-45CE-BD86-FED3781A76C6}"/>
            </c:ext>
          </c:extLst>
        </c:ser>
        <c:dLbls>
          <c:showLegendKey val="0"/>
          <c:showVal val="0"/>
          <c:showCatName val="0"/>
          <c:showSerName val="0"/>
          <c:showPercent val="0"/>
          <c:showBubbleSize val="0"/>
        </c:dLbls>
        <c:hiLowLines>
          <c:spPr>
            <a:ln w="3175">
              <a:solidFill>
                <a:srgbClr val="000000"/>
              </a:solidFill>
              <a:prstDash val="solid"/>
            </a:ln>
          </c:spPr>
        </c:hiLowLines>
        <c:upDownBars>
          <c:gapWidth val="150"/>
          <c:upBars>
            <c:spPr>
              <a:solidFill>
                <a:srgbClr val="FFFFFF"/>
              </a:solidFill>
              <a:ln w="3175">
                <a:solidFill>
                  <a:srgbClr val="000000"/>
                </a:solidFill>
                <a:prstDash val="solid"/>
              </a:ln>
            </c:spPr>
          </c:upBars>
          <c:downBars>
            <c:spPr>
              <a:noFill/>
              <a:ln w="9525">
                <a:noFill/>
              </a:ln>
            </c:spPr>
          </c:downBars>
        </c:upDownBars>
        <c:axId val="136977024"/>
        <c:axId val="137068928"/>
      </c:stockChart>
      <c:stockChart>
        <c:ser>
          <c:idx val="4"/>
          <c:order val="4"/>
          <c:tx>
            <c:strRef>
              <c:f>'Figure 2'!$M$3</c:f>
              <c:strCache>
                <c:ptCount val="1"/>
                <c:pt idx="0">
                  <c:v>Rapport interdéciles (D9/D1)</c:v>
                </c:pt>
              </c:strCache>
            </c:strRef>
          </c:tx>
          <c:spPr>
            <a:ln w="28575">
              <a:noFill/>
            </a:ln>
          </c:spPr>
          <c:marker>
            <c:symbol val="none"/>
          </c:marker>
          <c:cat>
            <c:strRef>
              <c:extLst>
                <c:ext xmlns:c15="http://schemas.microsoft.com/office/drawing/2012/chart" uri="{02D57815-91ED-43cb-92C2-25804820EDAC}">
                  <c15:fullRef>
                    <c15:sqref>'Figure 2'!$H$4:$H$16</c15:sqref>
                  </c15:fullRef>
                </c:ext>
              </c:extLst>
              <c:f>'Figure 2'!$H$4:$H$8</c:f>
              <c:strCache>
                <c:ptCount val="5"/>
                <c:pt idx="0">
                  <c:v>Professeurs des écoles</c:v>
                </c:pt>
                <c:pt idx="1">
                  <c:v>Professeurs certifiés</c:v>
                </c:pt>
                <c:pt idx="2">
                  <c:v>Professeurs d'EPS</c:v>
                </c:pt>
                <c:pt idx="3">
                  <c:v>Professeurs de lycée professionnel</c:v>
                </c:pt>
                <c:pt idx="4">
                  <c:v>Professeurs agrégés et de chaire supérieure</c:v>
                </c:pt>
              </c:strCache>
            </c:strRef>
          </c:cat>
          <c:val>
            <c:numRef>
              <c:extLst>
                <c:ext xmlns:c15="http://schemas.microsoft.com/office/drawing/2012/chart" uri="{02D57815-91ED-43cb-92C2-25804820EDAC}">
                  <c15:fullRef>
                    <c15:sqref>'Figure 2'!$M$4:$M$16</c15:sqref>
                  </c15:fullRef>
                </c:ext>
              </c:extLst>
              <c:f>'Figure 2'!$M$4:$M$8</c:f>
              <c:numCache>
                <c:formatCode>0.00</c:formatCode>
                <c:ptCount val="5"/>
                <c:pt idx="0">
                  <c:v>1.69</c:v>
                </c:pt>
                <c:pt idx="1">
                  <c:v>1.73</c:v>
                </c:pt>
                <c:pt idx="2">
                  <c:v>1.66</c:v>
                </c:pt>
                <c:pt idx="3">
                  <c:v>1.64</c:v>
                </c:pt>
                <c:pt idx="4">
                  <c:v>1.82</c:v>
                </c:pt>
              </c:numCache>
            </c:numRef>
          </c:val>
          <c:smooth val="0"/>
          <c:extLst>
            <c:ext xmlns:c16="http://schemas.microsoft.com/office/drawing/2014/chart" uri="{C3380CC4-5D6E-409C-BE32-E72D297353CC}">
              <c16:uniqueId val="{00000004-E160-45CE-BD86-FED3781A76C6}"/>
            </c:ext>
          </c:extLst>
        </c:ser>
        <c:dLbls>
          <c:showLegendKey val="0"/>
          <c:showVal val="0"/>
          <c:showCatName val="0"/>
          <c:showSerName val="0"/>
          <c:showPercent val="0"/>
          <c:showBubbleSize val="0"/>
        </c:dLbls>
        <c:axId val="637345568"/>
        <c:axId val="637351800"/>
        <c:extLst>
          <c:ext xmlns:c15="http://schemas.microsoft.com/office/drawing/2012/chart" uri="{02D57815-91ED-43cb-92C2-25804820EDAC}">
            <c15:filteredLineSeries>
              <c15:ser>
                <c:idx val="5"/>
                <c:order val="5"/>
                <c:tx>
                  <c:strRef>
                    <c:extLst>
                      <c:ext uri="{02D57815-91ED-43cb-92C2-25804820EDAC}">
                        <c15:formulaRef>
                          <c15:sqref>'Figure 2'!$N$3</c15:sqref>
                        </c15:formulaRef>
                      </c:ext>
                    </c:extLst>
                    <c:strCache>
                      <c:ptCount val="1"/>
                      <c:pt idx="0">
                        <c:v>1er quartile</c:v>
                      </c:pt>
                    </c:strCache>
                  </c:strRef>
                </c:tx>
                <c:spPr>
                  <a:ln w="28575">
                    <a:noFill/>
                  </a:ln>
                </c:spPr>
                <c:marker>
                  <c:symbol val="none"/>
                </c:marker>
                <c:cat>
                  <c:strRef>
                    <c:extLst>
                      <c:ext uri="{02D57815-91ED-43cb-92C2-25804820EDAC}">
                        <c15:fullRef>
                          <c15:sqref>'Figure 2'!$H$4:$H$16</c15:sqref>
                        </c15:fullRef>
                        <c15:formulaRef>
                          <c15:sqref>'Figure 2'!$H$4:$H$8</c15:sqref>
                        </c15:formulaRef>
                      </c:ext>
                    </c:extLst>
                    <c:strCache>
                      <c:ptCount val="5"/>
                      <c:pt idx="0">
                        <c:v>Professeurs des écoles</c:v>
                      </c:pt>
                      <c:pt idx="1">
                        <c:v>Professeurs certifiés</c:v>
                      </c:pt>
                      <c:pt idx="2">
                        <c:v>Professeurs d'EPS</c:v>
                      </c:pt>
                      <c:pt idx="3">
                        <c:v>Professeurs de lycée professionnel</c:v>
                      </c:pt>
                      <c:pt idx="4">
                        <c:v>Professeurs agrégés et de chaire supérieure</c:v>
                      </c:pt>
                    </c:strCache>
                  </c:strRef>
                </c:cat>
                <c:val>
                  <c:numRef>
                    <c:extLst>
                      <c:ext uri="{02D57815-91ED-43cb-92C2-25804820EDAC}">
                        <c15:fullRef>
                          <c15:sqref>'Figure 2'!$N$4:$N$16</c15:sqref>
                        </c15:fullRef>
                        <c15:formulaRef>
                          <c15:sqref>'Figure 2'!$N$4:$N$8</c15:sqref>
                        </c15:formulaRef>
                      </c:ext>
                    </c:extLst>
                    <c:numCache>
                      <c:formatCode>#,##0</c:formatCode>
                      <c:ptCount val="5"/>
                      <c:pt idx="0">
                        <c:v>2260</c:v>
                      </c:pt>
                      <c:pt idx="1">
                        <c:v>2500</c:v>
                      </c:pt>
                      <c:pt idx="2">
                        <c:v>2550</c:v>
                      </c:pt>
                      <c:pt idx="3">
                        <c:v>2730</c:v>
                      </c:pt>
                      <c:pt idx="4">
                        <c:v>3330</c:v>
                      </c:pt>
                    </c:numCache>
                  </c:numRef>
                </c:val>
                <c:smooth val="0"/>
                <c:extLst>
                  <c:ext xmlns:c16="http://schemas.microsoft.com/office/drawing/2014/chart" uri="{C3380CC4-5D6E-409C-BE32-E72D297353CC}">
                    <c16:uniqueId val="{00000005-E160-45CE-BD86-FED3781A76C6}"/>
                  </c:ext>
                </c:extLst>
              </c15:ser>
            </c15:filteredLineSeries>
            <c15:filteredLineSeries>
              <c15:ser>
                <c:idx val="6"/>
                <c:order val="6"/>
                <c:tx>
                  <c:strRef>
                    <c:extLst xmlns:c15="http://schemas.microsoft.com/office/drawing/2012/chart">
                      <c:ext xmlns:c15="http://schemas.microsoft.com/office/drawing/2012/chart" uri="{02D57815-91ED-43cb-92C2-25804820EDAC}">
                        <c15:formulaRef>
                          <c15:sqref>'Figure 2'!$O$3</c15:sqref>
                        </c15:formulaRef>
                      </c:ext>
                    </c:extLst>
                    <c:strCache>
                      <c:ptCount val="1"/>
                      <c:pt idx="0">
                        <c:v>3e quartile</c:v>
                      </c:pt>
                    </c:strCache>
                  </c:strRef>
                </c:tx>
                <c:spPr>
                  <a:ln w="28575">
                    <a:noFill/>
                  </a:ln>
                </c:spPr>
                <c:marker>
                  <c:symbol val="none"/>
                </c:marker>
                <c:cat>
                  <c:strRef>
                    <c:extLst>
                      <c:ext xmlns:c15="http://schemas.microsoft.com/office/drawing/2012/chart" uri="{02D57815-91ED-43cb-92C2-25804820EDAC}">
                        <c15:fullRef>
                          <c15:sqref>'Figure 2'!$H$4:$H$16</c15:sqref>
                        </c15:fullRef>
                        <c15:formulaRef>
                          <c15:sqref>'Figure 2'!$H$4:$H$8</c15:sqref>
                        </c15:formulaRef>
                      </c:ext>
                    </c:extLst>
                    <c:strCache>
                      <c:ptCount val="5"/>
                      <c:pt idx="0">
                        <c:v>Professeurs des écoles</c:v>
                      </c:pt>
                      <c:pt idx="1">
                        <c:v>Professeurs certifiés</c:v>
                      </c:pt>
                      <c:pt idx="2">
                        <c:v>Professeurs d'EPS</c:v>
                      </c:pt>
                      <c:pt idx="3">
                        <c:v>Professeurs de lycée professionnel</c:v>
                      </c:pt>
                      <c:pt idx="4">
                        <c:v>Professeurs agrégés et de chaire supérieure</c:v>
                      </c:pt>
                    </c:strCache>
                  </c:strRef>
                </c:cat>
                <c:val>
                  <c:numRef>
                    <c:extLst>
                      <c:ext xmlns:c15="http://schemas.microsoft.com/office/drawing/2012/chart" uri="{02D57815-91ED-43cb-92C2-25804820EDAC}">
                        <c15:fullRef>
                          <c15:sqref>'Figure 2'!$O$4:$O$16</c15:sqref>
                        </c15:fullRef>
                        <c15:formulaRef>
                          <c15:sqref>'Figure 2'!$O$4:$O$8</c15:sqref>
                        </c15:formulaRef>
                      </c:ext>
                    </c:extLst>
                    <c:numCache>
                      <c:formatCode>#,##0</c:formatCode>
                      <c:ptCount val="5"/>
                      <c:pt idx="0">
                        <c:v>3030</c:v>
                      </c:pt>
                      <c:pt idx="1">
                        <c:v>3410</c:v>
                      </c:pt>
                      <c:pt idx="2">
                        <c:v>3420</c:v>
                      </c:pt>
                      <c:pt idx="3">
                        <c:v>3570</c:v>
                      </c:pt>
                      <c:pt idx="4">
                        <c:v>4420</c:v>
                      </c:pt>
                    </c:numCache>
                  </c:numRef>
                </c:val>
                <c:smooth val="0"/>
                <c:extLst xmlns:c15="http://schemas.microsoft.com/office/drawing/2012/chart">
                  <c:ext xmlns:c16="http://schemas.microsoft.com/office/drawing/2014/chart" uri="{C3380CC4-5D6E-409C-BE32-E72D297353CC}">
                    <c16:uniqueId val="{00000006-E160-45CE-BD86-FED3781A76C6}"/>
                  </c:ext>
                </c:extLst>
              </c15:ser>
            </c15:filteredLineSeries>
          </c:ext>
        </c:extLst>
      </c:stockChart>
      <c:catAx>
        <c:axId val="13697702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a:pPr>
            <a:endParaRPr lang="fr-FR"/>
          </a:p>
        </c:txPr>
        <c:crossAx val="137068928"/>
        <c:crosses val="autoZero"/>
        <c:auto val="1"/>
        <c:lblAlgn val="ctr"/>
        <c:lblOffset val="100"/>
        <c:tickMarkSkip val="1"/>
        <c:noMultiLvlLbl val="0"/>
      </c:catAx>
      <c:valAx>
        <c:axId val="137068928"/>
        <c:scaling>
          <c:orientation val="minMax"/>
          <c:max val="5200"/>
          <c:min val="0"/>
        </c:scaling>
        <c:delete val="0"/>
        <c:axPos val="l"/>
        <c:majorGridlines>
          <c:spPr>
            <a:ln w="3175">
              <a:solidFill>
                <a:srgbClr val="C0C0C0"/>
              </a:solidFill>
              <a:prstDash val="sysDash"/>
            </a:ln>
          </c:spPr>
        </c:majorGridlines>
        <c:numFmt formatCode="#\ ##0" sourceLinked="0"/>
        <c:majorTickMark val="cross"/>
        <c:minorTickMark val="none"/>
        <c:tickLblPos val="nextTo"/>
        <c:spPr>
          <a:ln w="3175">
            <a:solidFill>
              <a:srgbClr val="000000"/>
            </a:solidFill>
            <a:prstDash val="solid"/>
          </a:ln>
        </c:spPr>
        <c:txPr>
          <a:bodyPr rot="0" vert="horz"/>
          <a:lstStyle/>
          <a:p>
            <a:pPr>
              <a:defRPr sz="900"/>
            </a:pPr>
            <a:endParaRPr lang="fr-FR"/>
          </a:p>
        </c:txPr>
        <c:crossAx val="136977024"/>
        <c:crosses val="autoZero"/>
        <c:crossBetween val="between"/>
        <c:majorUnit val="1000"/>
      </c:valAx>
      <c:valAx>
        <c:axId val="637351800"/>
        <c:scaling>
          <c:orientation val="minMax"/>
        </c:scaling>
        <c:delete val="1"/>
        <c:axPos val="r"/>
        <c:numFmt formatCode="0.00" sourceLinked="1"/>
        <c:majorTickMark val="out"/>
        <c:minorTickMark val="none"/>
        <c:tickLblPos val="nextTo"/>
        <c:crossAx val="637345568"/>
        <c:crosses val="max"/>
        <c:crossBetween val="between"/>
      </c:valAx>
      <c:catAx>
        <c:axId val="637345568"/>
        <c:scaling>
          <c:orientation val="minMax"/>
        </c:scaling>
        <c:delete val="1"/>
        <c:axPos val="b"/>
        <c:numFmt formatCode="General" sourceLinked="1"/>
        <c:majorTickMark val="out"/>
        <c:minorTickMark val="none"/>
        <c:tickLblPos val="nextTo"/>
        <c:crossAx val="637351800"/>
        <c:crosses val="autoZero"/>
        <c:auto val="1"/>
        <c:lblAlgn val="ctr"/>
        <c:lblOffset val="100"/>
        <c:noMultiLvlLbl val="0"/>
      </c:catAx>
      <c:dTable>
        <c:showHorzBorder val="1"/>
        <c:showVertBorder val="1"/>
        <c:showOutline val="1"/>
        <c:showKeys val="1"/>
        <c:spPr>
          <a:ln w="3175">
            <a:solidFill>
              <a:srgbClr val="000000"/>
            </a:solidFill>
            <a:prstDash val="solid"/>
          </a:ln>
        </c:spPr>
        <c:txPr>
          <a:bodyPr/>
          <a:lstStyle/>
          <a:p>
            <a:pPr rtl="0">
              <a:defRPr sz="900">
                <a:latin typeface="Calibri" panose="020F0502020204030204" pitchFamily="34" charset="0"/>
                <a:cs typeface="Calibri" panose="020F0502020204030204" pitchFamily="34" charset="0"/>
              </a:defRPr>
            </a:pPr>
            <a:endParaRPr lang="fr-FR"/>
          </a:p>
        </c:txPr>
      </c:dTable>
      <c:spPr>
        <a:noFill/>
        <a:ln w="25400">
          <a:noFill/>
        </a:ln>
      </c:spPr>
    </c:plotArea>
    <c:plotVisOnly val="1"/>
    <c:dispBlanksAs val="gap"/>
    <c:showDLblsOverMax val="0"/>
  </c:chart>
  <c:spPr>
    <a:solidFill>
      <a:sysClr val="window" lastClr="FFFFFF"/>
    </a:solidFill>
    <a:ln w="9525">
      <a:noFill/>
    </a:ln>
  </c:spPr>
  <c:txPr>
    <a:bodyPr/>
    <a:lstStyle/>
    <a:p>
      <a:pPr>
        <a:defRPr sz="750" b="0" i="0" u="none" strike="noStrike" baseline="0">
          <a:solidFill>
            <a:srgbClr val="000000"/>
          </a:solidFill>
          <a:latin typeface="+mn-lt"/>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537503464240882"/>
          <c:y val="5.3599978203416616E-2"/>
          <c:w val="0.72438972302375249"/>
          <c:h val="0.71180062888178575"/>
        </c:manualLayout>
      </c:layout>
      <c:barChart>
        <c:barDir val="bar"/>
        <c:grouping val="percentStacked"/>
        <c:varyColors val="0"/>
        <c:ser>
          <c:idx val="0"/>
          <c:order val="0"/>
          <c:tx>
            <c:strRef>
              <c:f>'Figure 4'!$J$3</c:f>
              <c:strCache>
                <c:ptCount val="1"/>
                <c:pt idx="0">
                  <c:v>Baisse supérieure à 5%</c:v>
                </c:pt>
              </c:strCache>
            </c:strRef>
          </c:tx>
          <c:spPr>
            <a:solidFill>
              <a:schemeClr val="accent6">
                <a:lumMod val="75000"/>
              </a:schemeClr>
            </a:solidFill>
            <a:ln>
              <a:solidFill>
                <a:schemeClr val="bg1"/>
              </a:solidFill>
            </a:ln>
          </c:spPr>
          <c:invertIfNegative val="0"/>
          <c:dLbls>
            <c:spPr>
              <a:noFill/>
              <a:ln w="25400">
                <a:noFill/>
              </a:ln>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4'!$K$2:$O$2</c:f>
              <c:strCache>
                <c:ptCount val="5"/>
                <c:pt idx="0">
                  <c:v>Ensemble</c:v>
                </c:pt>
                <c:pt idx="1">
                  <c:v>Professeurs des écoles (1)</c:v>
                </c:pt>
                <c:pt idx="2">
                  <c:v>Professeurs certifiés
et d'EPS (1)</c:v>
                </c:pt>
                <c:pt idx="3">
                  <c:v>Professeurs de lycée pro. (1)</c:v>
                </c:pt>
                <c:pt idx="4">
                  <c:v>Professeurs agrégés et ch. sup. (1)</c:v>
                </c:pt>
              </c:strCache>
            </c:strRef>
          </c:cat>
          <c:val>
            <c:numRef>
              <c:f>'Figure 4'!$K$3:$O$3</c:f>
              <c:numCache>
                <c:formatCode>#,##0</c:formatCode>
                <c:ptCount val="5"/>
                <c:pt idx="0">
                  <c:v>10.5148962200419</c:v>
                </c:pt>
                <c:pt idx="1">
                  <c:v>8.0502679131736041</c:v>
                </c:pt>
                <c:pt idx="2">
                  <c:v>11.818206732119734</c:v>
                </c:pt>
                <c:pt idx="3">
                  <c:v>12.3032392350722</c:v>
                </c:pt>
                <c:pt idx="4">
                  <c:v>18.33242109104178</c:v>
                </c:pt>
              </c:numCache>
            </c:numRef>
          </c:val>
          <c:extLst>
            <c:ext xmlns:c16="http://schemas.microsoft.com/office/drawing/2014/chart" uri="{C3380CC4-5D6E-409C-BE32-E72D297353CC}">
              <c16:uniqueId val="{00000000-AFE4-484F-9D7B-BEC58535A056}"/>
            </c:ext>
          </c:extLst>
        </c:ser>
        <c:ser>
          <c:idx val="1"/>
          <c:order val="1"/>
          <c:tx>
            <c:strRef>
              <c:f>'Figure 4'!$J$4</c:f>
              <c:strCache>
                <c:ptCount val="1"/>
                <c:pt idx="0">
                  <c:v>Baisse de 1% à 5%</c:v>
                </c:pt>
              </c:strCache>
            </c:strRef>
          </c:tx>
          <c:spPr>
            <a:solidFill>
              <a:schemeClr val="accent6">
                <a:alpha val="70000"/>
              </a:schemeClr>
            </a:solidFill>
            <a:ln>
              <a:solidFill>
                <a:schemeClr val="bg1"/>
              </a:solidFill>
            </a:ln>
          </c:spPr>
          <c:invertIfNegative val="0"/>
          <c:dLbls>
            <c:spPr>
              <a:noFill/>
              <a:ln w="25400">
                <a:noFill/>
              </a:ln>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4'!$K$2:$O$2</c:f>
              <c:strCache>
                <c:ptCount val="5"/>
                <c:pt idx="0">
                  <c:v>Ensemble</c:v>
                </c:pt>
                <c:pt idx="1">
                  <c:v>Professeurs des écoles (1)</c:v>
                </c:pt>
                <c:pt idx="2">
                  <c:v>Professeurs certifiés
et d'EPS (1)</c:v>
                </c:pt>
                <c:pt idx="3">
                  <c:v>Professeurs de lycée pro. (1)</c:v>
                </c:pt>
                <c:pt idx="4">
                  <c:v>Professeurs agrégés et ch. sup. (1)</c:v>
                </c:pt>
              </c:strCache>
            </c:strRef>
          </c:cat>
          <c:val>
            <c:numRef>
              <c:f>'Figure 4'!$K$4:$O$4</c:f>
              <c:numCache>
                <c:formatCode>#,##0</c:formatCode>
                <c:ptCount val="5"/>
                <c:pt idx="0">
                  <c:v>19.194279810638132</c:v>
                </c:pt>
                <c:pt idx="1">
                  <c:v>17.435006248625569</c:v>
                </c:pt>
                <c:pt idx="2">
                  <c:v>20.201840268024142</c:v>
                </c:pt>
                <c:pt idx="3">
                  <c:v>20.716794588265902</c:v>
                </c:pt>
                <c:pt idx="4">
                  <c:v>24.110563765736178</c:v>
                </c:pt>
              </c:numCache>
            </c:numRef>
          </c:val>
          <c:extLst>
            <c:ext xmlns:c16="http://schemas.microsoft.com/office/drawing/2014/chart" uri="{C3380CC4-5D6E-409C-BE32-E72D297353CC}">
              <c16:uniqueId val="{00000001-AFE4-484F-9D7B-BEC58535A056}"/>
            </c:ext>
          </c:extLst>
        </c:ser>
        <c:ser>
          <c:idx val="2"/>
          <c:order val="2"/>
          <c:tx>
            <c:strRef>
              <c:f>'Figure 4'!$J$5</c:f>
              <c:strCache>
                <c:ptCount val="1"/>
                <c:pt idx="0">
                  <c:v>Stagnation</c:v>
                </c:pt>
              </c:strCache>
            </c:strRef>
          </c:tx>
          <c:spPr>
            <a:solidFill>
              <a:schemeClr val="bg1">
                <a:lumMod val="75000"/>
              </a:schemeClr>
            </a:solidFill>
            <a:ln>
              <a:solidFill>
                <a:schemeClr val="bg1"/>
              </a:solidFill>
            </a:ln>
          </c:spPr>
          <c:invertIfNegative val="0"/>
          <c:dLbls>
            <c:spPr>
              <a:noFill/>
              <a:ln w="25400">
                <a:noFill/>
              </a:ln>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4'!$K$2:$O$2</c:f>
              <c:strCache>
                <c:ptCount val="5"/>
                <c:pt idx="0">
                  <c:v>Ensemble</c:v>
                </c:pt>
                <c:pt idx="1">
                  <c:v>Professeurs des écoles (1)</c:v>
                </c:pt>
                <c:pt idx="2">
                  <c:v>Professeurs certifiés
et d'EPS (1)</c:v>
                </c:pt>
                <c:pt idx="3">
                  <c:v>Professeurs de lycée pro. (1)</c:v>
                </c:pt>
                <c:pt idx="4">
                  <c:v>Professeurs agrégés et ch. sup. (1)</c:v>
                </c:pt>
              </c:strCache>
            </c:strRef>
          </c:cat>
          <c:val>
            <c:numRef>
              <c:f>'Figure 4'!$K$5:$O$5</c:f>
              <c:numCache>
                <c:formatCode>#,##0</c:formatCode>
                <c:ptCount val="5"/>
                <c:pt idx="0">
                  <c:v>17.088031303197365</c:v>
                </c:pt>
                <c:pt idx="1">
                  <c:v>19.07359432742798</c:v>
                </c:pt>
                <c:pt idx="2">
                  <c:v>15.404194386017799</c:v>
                </c:pt>
                <c:pt idx="3">
                  <c:v>15.145700533368023</c:v>
                </c:pt>
                <c:pt idx="4">
                  <c:v>14.639664294836708</c:v>
                </c:pt>
              </c:numCache>
            </c:numRef>
          </c:val>
          <c:extLst>
            <c:ext xmlns:c16="http://schemas.microsoft.com/office/drawing/2014/chart" uri="{C3380CC4-5D6E-409C-BE32-E72D297353CC}">
              <c16:uniqueId val="{00000002-AFE4-484F-9D7B-BEC58535A056}"/>
            </c:ext>
          </c:extLst>
        </c:ser>
        <c:ser>
          <c:idx val="3"/>
          <c:order val="3"/>
          <c:tx>
            <c:strRef>
              <c:f>'Figure 4'!$J$6</c:f>
              <c:strCache>
                <c:ptCount val="1"/>
                <c:pt idx="0">
                  <c:v>Hausse de 1% à 10%</c:v>
                </c:pt>
              </c:strCache>
            </c:strRef>
          </c:tx>
          <c:spPr>
            <a:solidFill>
              <a:schemeClr val="accent1">
                <a:alpha val="70000"/>
              </a:schemeClr>
            </a:solidFill>
            <a:ln>
              <a:solidFill>
                <a:schemeClr val="bg1"/>
              </a:solidFill>
            </a:ln>
          </c:spPr>
          <c:invertIfNegative val="0"/>
          <c:dLbls>
            <c:spPr>
              <a:noFill/>
              <a:ln w="25400">
                <a:noFill/>
              </a:ln>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4'!$K$2:$O$2</c:f>
              <c:strCache>
                <c:ptCount val="5"/>
                <c:pt idx="0">
                  <c:v>Ensemble</c:v>
                </c:pt>
                <c:pt idx="1">
                  <c:v>Professeurs des écoles (1)</c:v>
                </c:pt>
                <c:pt idx="2">
                  <c:v>Professeurs certifiés
et d'EPS (1)</c:v>
                </c:pt>
                <c:pt idx="3">
                  <c:v>Professeurs de lycée pro. (1)</c:v>
                </c:pt>
                <c:pt idx="4">
                  <c:v>Professeurs agrégés et ch. sup. (1)</c:v>
                </c:pt>
              </c:strCache>
            </c:strRef>
          </c:cat>
          <c:val>
            <c:numRef>
              <c:f>'Figure 4'!$K$6:$O$6</c:f>
              <c:numCache>
                <c:formatCode>#,##0</c:formatCode>
                <c:ptCount val="5"/>
                <c:pt idx="0">
                  <c:v>42.505022022831206</c:v>
                </c:pt>
                <c:pt idx="1">
                  <c:v>45.377894347273404</c:v>
                </c:pt>
                <c:pt idx="2">
                  <c:v>40.9120494392184</c:v>
                </c:pt>
                <c:pt idx="3">
                  <c:v>40.693703655522313</c:v>
                </c:pt>
                <c:pt idx="4">
                  <c:v>33.453749315818285</c:v>
                </c:pt>
              </c:numCache>
            </c:numRef>
          </c:val>
          <c:extLst>
            <c:ext xmlns:c16="http://schemas.microsoft.com/office/drawing/2014/chart" uri="{C3380CC4-5D6E-409C-BE32-E72D297353CC}">
              <c16:uniqueId val="{00000003-AFE4-484F-9D7B-BEC58535A056}"/>
            </c:ext>
          </c:extLst>
        </c:ser>
        <c:ser>
          <c:idx val="4"/>
          <c:order val="4"/>
          <c:tx>
            <c:strRef>
              <c:f>'Figure 4'!$J$7</c:f>
              <c:strCache>
                <c:ptCount val="1"/>
                <c:pt idx="0">
                  <c:v>Hausse supérieure à 10%</c:v>
                </c:pt>
              </c:strCache>
            </c:strRef>
          </c:tx>
          <c:spPr>
            <a:solidFill>
              <a:schemeClr val="accent1">
                <a:lumMod val="75000"/>
              </a:schemeClr>
            </a:solidFill>
            <a:ln>
              <a:solidFill>
                <a:schemeClr val="bg1"/>
              </a:solidFill>
            </a:ln>
          </c:spPr>
          <c:invertIfNegative val="0"/>
          <c:dLbls>
            <c:spPr>
              <a:noFill/>
              <a:ln w="25400">
                <a:noFill/>
              </a:ln>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4'!$K$2:$O$2</c:f>
              <c:strCache>
                <c:ptCount val="5"/>
                <c:pt idx="0">
                  <c:v>Ensemble</c:v>
                </c:pt>
                <c:pt idx="1">
                  <c:v>Professeurs des écoles (1)</c:v>
                </c:pt>
                <c:pt idx="2">
                  <c:v>Professeurs certifiés
et d'EPS (1)</c:v>
                </c:pt>
                <c:pt idx="3">
                  <c:v>Professeurs de lycée pro. (1)</c:v>
                </c:pt>
                <c:pt idx="4">
                  <c:v>Professeurs agrégés et ch. sup. (1)</c:v>
                </c:pt>
              </c:strCache>
            </c:strRef>
          </c:cat>
          <c:val>
            <c:numRef>
              <c:f>'Figure 4'!$K$7:$O$7</c:f>
              <c:numCache>
                <c:formatCode>#,##0</c:formatCode>
                <c:ptCount val="5"/>
                <c:pt idx="0">
                  <c:v>10.697770643291433</c:v>
                </c:pt>
                <c:pt idx="1">
                  <c:v>10.063237163499444</c:v>
                </c:pt>
                <c:pt idx="2">
                  <c:v>11.663709174619923</c:v>
                </c:pt>
                <c:pt idx="3">
                  <c:v>11.140561987771562</c:v>
                </c:pt>
                <c:pt idx="4">
                  <c:v>9.4636015325670488</c:v>
                </c:pt>
              </c:numCache>
            </c:numRef>
          </c:val>
          <c:extLst>
            <c:ext xmlns:c16="http://schemas.microsoft.com/office/drawing/2014/chart" uri="{C3380CC4-5D6E-409C-BE32-E72D297353CC}">
              <c16:uniqueId val="{00000004-AFE4-484F-9D7B-BEC58535A056}"/>
            </c:ext>
          </c:extLst>
        </c:ser>
        <c:dLbls>
          <c:showLegendKey val="0"/>
          <c:showVal val="0"/>
          <c:showCatName val="0"/>
          <c:showSerName val="0"/>
          <c:showPercent val="0"/>
          <c:showBubbleSize val="0"/>
        </c:dLbls>
        <c:gapWidth val="150"/>
        <c:overlap val="100"/>
        <c:axId val="66522112"/>
        <c:axId val="66138880"/>
      </c:barChart>
      <c:catAx>
        <c:axId val="66522112"/>
        <c:scaling>
          <c:orientation val="minMax"/>
        </c:scaling>
        <c:delete val="0"/>
        <c:axPos val="l"/>
        <c:numFmt formatCode="General" sourceLinked="0"/>
        <c:majorTickMark val="out"/>
        <c:minorTickMark val="none"/>
        <c:tickLblPos val="nextTo"/>
        <c:txPr>
          <a:bodyPr/>
          <a:lstStyle/>
          <a:p>
            <a:pPr>
              <a:defRPr sz="900"/>
            </a:pPr>
            <a:endParaRPr lang="fr-FR"/>
          </a:p>
        </c:txPr>
        <c:crossAx val="66138880"/>
        <c:crosses val="autoZero"/>
        <c:auto val="1"/>
        <c:lblAlgn val="ctr"/>
        <c:lblOffset val="100"/>
        <c:noMultiLvlLbl val="0"/>
      </c:catAx>
      <c:valAx>
        <c:axId val="66138880"/>
        <c:scaling>
          <c:orientation val="minMax"/>
        </c:scaling>
        <c:delete val="0"/>
        <c:axPos val="b"/>
        <c:majorGridlines>
          <c:spPr>
            <a:ln>
              <a:solidFill>
                <a:schemeClr val="bg1">
                  <a:lumMod val="85000"/>
                </a:schemeClr>
              </a:solidFill>
              <a:prstDash val="solid"/>
            </a:ln>
          </c:spPr>
        </c:majorGridlines>
        <c:numFmt formatCode="0%" sourceLinked="1"/>
        <c:majorTickMark val="out"/>
        <c:minorTickMark val="none"/>
        <c:tickLblPos val="nextTo"/>
        <c:crossAx val="66522112"/>
        <c:crosses val="autoZero"/>
        <c:crossBetween val="between"/>
      </c:valAx>
    </c:plotArea>
    <c:legend>
      <c:legendPos val="b"/>
      <c:layout>
        <c:manualLayout>
          <c:xMode val="edge"/>
          <c:yMode val="edge"/>
          <c:x val="3.8363071588528495E-2"/>
          <c:y val="0.88048092998276206"/>
          <c:w val="0.9"/>
          <c:h val="0.11192644003099354"/>
        </c:manualLayout>
      </c:layout>
      <c:overlay val="0"/>
      <c:txPr>
        <a:bodyPr/>
        <a:lstStyle/>
        <a:p>
          <a:pPr>
            <a:defRPr sz="900"/>
          </a:pPr>
          <a:endParaRPr lang="fr-FR"/>
        </a:p>
      </c:txPr>
    </c:legend>
    <c:plotVisOnly val="1"/>
    <c:dispBlanksAs val="gap"/>
    <c:showDLblsOverMax val="0"/>
  </c:chart>
  <c:spPr>
    <a:ln w="12700">
      <a:noFill/>
    </a:ln>
  </c:spPr>
  <c:txPr>
    <a:bodyPr/>
    <a:lstStyle/>
    <a:p>
      <a:pPr>
        <a:defRPr sz="1000">
          <a:latin typeface="Marianne" panose="02000000000000000000" pitchFamily="2" charset="0"/>
          <a:cs typeface="Arial" panose="020B0604020202020204" pitchFamily="34" charset="0"/>
        </a:defRPr>
      </a:pPr>
      <a:endParaRPr lang="fr-FR"/>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537503464240882"/>
          <c:y val="5.3599978203416616E-2"/>
          <c:w val="0.72438972302375249"/>
          <c:h val="0.71180062888178575"/>
        </c:manualLayout>
      </c:layout>
      <c:barChart>
        <c:barDir val="bar"/>
        <c:grouping val="percentStacked"/>
        <c:varyColors val="0"/>
        <c:ser>
          <c:idx val="0"/>
          <c:order val="0"/>
          <c:tx>
            <c:strRef>
              <c:f>'Figure 10 - Web'!$J$3</c:f>
              <c:strCache>
                <c:ptCount val="1"/>
                <c:pt idx="0">
                  <c:v>Baisse supérieure à 5%</c:v>
                </c:pt>
              </c:strCache>
            </c:strRef>
          </c:tx>
          <c:spPr>
            <a:solidFill>
              <a:schemeClr val="accent6">
                <a:lumMod val="75000"/>
              </a:schemeClr>
            </a:solidFill>
            <a:ln>
              <a:solidFill>
                <a:schemeClr val="bg1"/>
              </a:solidFill>
            </a:ln>
          </c:spPr>
          <c:invertIfNegative val="0"/>
          <c:dLbls>
            <c:spPr>
              <a:noFill/>
              <a:ln w="25400">
                <a:noFill/>
              </a:ln>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10 - Web'!$K$2:$O$2</c:f>
              <c:strCache>
                <c:ptCount val="5"/>
                <c:pt idx="0">
                  <c:v>Ensemble</c:v>
                </c:pt>
                <c:pt idx="1">
                  <c:v>Professeurs des écoles (1)</c:v>
                </c:pt>
                <c:pt idx="2">
                  <c:v>Professeurs certifiés
et d'EPS (1)</c:v>
                </c:pt>
                <c:pt idx="3">
                  <c:v>Professeurs de lycée pro. (1)</c:v>
                </c:pt>
                <c:pt idx="4">
                  <c:v>Professeurs agrégés et ch. sup. (1)</c:v>
                </c:pt>
              </c:strCache>
            </c:strRef>
          </c:cat>
          <c:val>
            <c:numRef>
              <c:f>'Figure 10 - Web'!$K$3:$O$3</c:f>
              <c:numCache>
                <c:formatCode>#,##0</c:formatCode>
                <c:ptCount val="5"/>
                <c:pt idx="0">
                  <c:v>5.0066981588683239</c:v>
                </c:pt>
                <c:pt idx="1">
                  <c:v>4.5175149242924029</c:v>
                </c:pt>
                <c:pt idx="2">
                  <c:v>5.1909123920058651</c:v>
                </c:pt>
                <c:pt idx="3">
                  <c:v>4.8409652660335629</c:v>
                </c:pt>
                <c:pt idx="4">
                  <c:v>7.5223499361430397</c:v>
                </c:pt>
              </c:numCache>
            </c:numRef>
          </c:val>
          <c:extLst>
            <c:ext xmlns:c16="http://schemas.microsoft.com/office/drawing/2014/chart" uri="{C3380CC4-5D6E-409C-BE32-E72D297353CC}">
              <c16:uniqueId val="{00000000-4132-4A63-8C1F-5581F0063522}"/>
            </c:ext>
          </c:extLst>
        </c:ser>
        <c:ser>
          <c:idx val="1"/>
          <c:order val="1"/>
          <c:tx>
            <c:strRef>
              <c:f>'Figure 10 - Web'!$J$4</c:f>
              <c:strCache>
                <c:ptCount val="1"/>
                <c:pt idx="0">
                  <c:v>Baisse de 1% à 5%</c:v>
                </c:pt>
              </c:strCache>
            </c:strRef>
          </c:tx>
          <c:spPr>
            <a:solidFill>
              <a:schemeClr val="accent6">
                <a:alpha val="70000"/>
              </a:schemeClr>
            </a:solidFill>
            <a:ln>
              <a:solidFill>
                <a:schemeClr val="bg1"/>
              </a:solidFill>
            </a:ln>
          </c:spPr>
          <c:invertIfNegative val="0"/>
          <c:dLbls>
            <c:spPr>
              <a:noFill/>
              <a:ln w="25400">
                <a:noFill/>
              </a:ln>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10 - Web'!$K$2:$O$2</c:f>
              <c:strCache>
                <c:ptCount val="5"/>
                <c:pt idx="0">
                  <c:v>Ensemble</c:v>
                </c:pt>
                <c:pt idx="1">
                  <c:v>Professeurs des écoles (1)</c:v>
                </c:pt>
                <c:pt idx="2">
                  <c:v>Professeurs certifiés
et d'EPS (1)</c:v>
                </c:pt>
                <c:pt idx="3">
                  <c:v>Professeurs de lycée pro. (1)</c:v>
                </c:pt>
                <c:pt idx="4">
                  <c:v>Professeurs agrégés et ch. sup. (1)</c:v>
                </c:pt>
              </c:strCache>
            </c:strRef>
          </c:cat>
          <c:val>
            <c:numRef>
              <c:f>'Figure 10 - Web'!$K$4:$O$4</c:f>
              <c:numCache>
                <c:formatCode>#,##0</c:formatCode>
                <c:ptCount val="5"/>
                <c:pt idx="0">
                  <c:v>4.2888649653726256</c:v>
                </c:pt>
                <c:pt idx="1">
                  <c:v>2.7893542729335286</c:v>
                </c:pt>
                <c:pt idx="2">
                  <c:v>5.122741629383996</c:v>
                </c:pt>
                <c:pt idx="3">
                  <c:v>5.720697281123976</c:v>
                </c:pt>
                <c:pt idx="4">
                  <c:v>8.4583105272760442</c:v>
                </c:pt>
              </c:numCache>
            </c:numRef>
          </c:val>
          <c:extLst>
            <c:ext xmlns:c16="http://schemas.microsoft.com/office/drawing/2014/chart" uri="{C3380CC4-5D6E-409C-BE32-E72D297353CC}">
              <c16:uniqueId val="{00000001-4132-4A63-8C1F-5581F0063522}"/>
            </c:ext>
          </c:extLst>
        </c:ser>
        <c:ser>
          <c:idx val="2"/>
          <c:order val="2"/>
          <c:tx>
            <c:strRef>
              <c:f>'Figure 10 - Web'!$J$5</c:f>
              <c:strCache>
                <c:ptCount val="1"/>
                <c:pt idx="0">
                  <c:v>Stagnation</c:v>
                </c:pt>
              </c:strCache>
            </c:strRef>
          </c:tx>
          <c:spPr>
            <a:solidFill>
              <a:schemeClr val="bg1">
                <a:lumMod val="75000"/>
              </a:schemeClr>
            </a:solidFill>
            <a:ln>
              <a:solidFill>
                <a:schemeClr val="bg1"/>
              </a:solidFill>
            </a:ln>
          </c:spPr>
          <c:invertIfNegative val="0"/>
          <c:dLbls>
            <c:spPr>
              <a:noFill/>
              <a:ln w="25400">
                <a:noFill/>
              </a:ln>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10 - Web'!$K$2:$O$2</c:f>
              <c:strCache>
                <c:ptCount val="5"/>
                <c:pt idx="0">
                  <c:v>Ensemble</c:v>
                </c:pt>
                <c:pt idx="1">
                  <c:v>Professeurs des écoles (1)</c:v>
                </c:pt>
                <c:pt idx="2">
                  <c:v>Professeurs certifiés
et d'EPS (1)</c:v>
                </c:pt>
                <c:pt idx="3">
                  <c:v>Professeurs de lycée pro. (1)</c:v>
                </c:pt>
                <c:pt idx="4">
                  <c:v>Professeurs agrégés et ch. sup. (1)</c:v>
                </c:pt>
              </c:strCache>
            </c:strRef>
          </c:cat>
          <c:val>
            <c:numRef>
              <c:f>'Figure 10 - Web'!$K$5:$O$5</c:f>
              <c:numCache>
                <c:formatCode>#,##0</c:formatCode>
                <c:ptCount val="5"/>
                <c:pt idx="0">
                  <c:v>4.8579211315738053</c:v>
                </c:pt>
                <c:pt idx="1">
                  <c:v>3.1350400394762952</c:v>
                </c:pt>
                <c:pt idx="2">
                  <c:v>5.9777879786512464</c:v>
                </c:pt>
                <c:pt idx="3">
                  <c:v>6.7597892545856642</c:v>
                </c:pt>
                <c:pt idx="4">
                  <c:v>8.4948002189381508</c:v>
                </c:pt>
              </c:numCache>
            </c:numRef>
          </c:val>
          <c:extLst>
            <c:ext xmlns:c16="http://schemas.microsoft.com/office/drawing/2014/chart" uri="{C3380CC4-5D6E-409C-BE32-E72D297353CC}">
              <c16:uniqueId val="{00000002-4132-4A63-8C1F-5581F0063522}"/>
            </c:ext>
          </c:extLst>
        </c:ser>
        <c:ser>
          <c:idx val="3"/>
          <c:order val="3"/>
          <c:tx>
            <c:strRef>
              <c:f>'Figure 10 - Web'!$J$6</c:f>
              <c:strCache>
                <c:ptCount val="1"/>
                <c:pt idx="0">
                  <c:v>Hausse de 1% à 10%</c:v>
                </c:pt>
              </c:strCache>
            </c:strRef>
          </c:tx>
          <c:spPr>
            <a:solidFill>
              <a:schemeClr val="accent1">
                <a:alpha val="70000"/>
              </a:schemeClr>
            </a:solidFill>
            <a:ln>
              <a:solidFill>
                <a:schemeClr val="bg1"/>
              </a:solidFill>
            </a:ln>
          </c:spPr>
          <c:invertIfNegative val="0"/>
          <c:dLbls>
            <c:spPr>
              <a:noFill/>
              <a:ln w="25400">
                <a:noFill/>
              </a:ln>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10 - Web'!$K$2:$O$2</c:f>
              <c:strCache>
                <c:ptCount val="5"/>
                <c:pt idx="0">
                  <c:v>Ensemble</c:v>
                </c:pt>
                <c:pt idx="1">
                  <c:v>Professeurs des écoles (1)</c:v>
                </c:pt>
                <c:pt idx="2">
                  <c:v>Professeurs certifiés
et d'EPS (1)</c:v>
                </c:pt>
                <c:pt idx="3">
                  <c:v>Professeurs de lycée pro. (1)</c:v>
                </c:pt>
                <c:pt idx="4">
                  <c:v>Professeurs agrégés et ch. sup. (1)</c:v>
                </c:pt>
              </c:strCache>
            </c:strRef>
          </c:cat>
          <c:val>
            <c:numRef>
              <c:f>'Figure 10 - Web'!$K$6:$O$6</c:f>
              <c:numCache>
                <c:formatCode>#,##0</c:formatCode>
                <c:ptCount val="5"/>
                <c:pt idx="0">
                  <c:v>60.229538050522891</c:v>
                </c:pt>
                <c:pt idx="1">
                  <c:v>65.188987400839949</c:v>
                </c:pt>
                <c:pt idx="2">
                  <c:v>56.141192268955933</c:v>
                </c:pt>
                <c:pt idx="3">
                  <c:v>55.25887862625212</c:v>
                </c:pt>
                <c:pt idx="4">
                  <c:v>53.66174055829228</c:v>
                </c:pt>
              </c:numCache>
            </c:numRef>
          </c:val>
          <c:extLst>
            <c:ext xmlns:c16="http://schemas.microsoft.com/office/drawing/2014/chart" uri="{C3380CC4-5D6E-409C-BE32-E72D297353CC}">
              <c16:uniqueId val="{00000003-4132-4A63-8C1F-5581F0063522}"/>
            </c:ext>
          </c:extLst>
        </c:ser>
        <c:ser>
          <c:idx val="4"/>
          <c:order val="4"/>
          <c:tx>
            <c:strRef>
              <c:f>'Figure 10 - Web'!$J$7</c:f>
              <c:strCache>
                <c:ptCount val="1"/>
                <c:pt idx="0">
                  <c:v>Hausse supérieure à 10%</c:v>
                </c:pt>
              </c:strCache>
            </c:strRef>
          </c:tx>
          <c:spPr>
            <a:solidFill>
              <a:schemeClr val="accent1">
                <a:lumMod val="75000"/>
              </a:schemeClr>
            </a:solidFill>
            <a:ln>
              <a:solidFill>
                <a:schemeClr val="bg1"/>
              </a:solidFill>
            </a:ln>
          </c:spPr>
          <c:invertIfNegative val="0"/>
          <c:dLbls>
            <c:spPr>
              <a:noFill/>
              <a:ln w="25400">
                <a:noFill/>
              </a:ln>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10 - Web'!$K$2:$O$2</c:f>
              <c:strCache>
                <c:ptCount val="5"/>
                <c:pt idx="0">
                  <c:v>Ensemble</c:v>
                </c:pt>
                <c:pt idx="1">
                  <c:v>Professeurs des écoles (1)</c:v>
                </c:pt>
                <c:pt idx="2">
                  <c:v>Professeurs certifiés
et d'EPS (1)</c:v>
                </c:pt>
                <c:pt idx="3">
                  <c:v>Professeurs de lycée pro. (1)</c:v>
                </c:pt>
                <c:pt idx="4">
                  <c:v>Professeurs agrégés et ch. sup. (1)</c:v>
                </c:pt>
              </c:strCache>
            </c:strRef>
          </c:cat>
          <c:val>
            <c:numRef>
              <c:f>'Figure 10 - Web'!$K$7:$O$7</c:f>
              <c:numCache>
                <c:formatCode>#,##0</c:formatCode>
                <c:ptCount val="5"/>
                <c:pt idx="0">
                  <c:v>25.616977693662353</c:v>
                </c:pt>
                <c:pt idx="1">
                  <c:v>24.369103362457828</c:v>
                </c:pt>
                <c:pt idx="2">
                  <c:v>27.567365731002969</c:v>
                </c:pt>
                <c:pt idx="3">
                  <c:v>27.419669572004686</c:v>
                </c:pt>
                <c:pt idx="4">
                  <c:v>21.862798759350483</c:v>
                </c:pt>
              </c:numCache>
            </c:numRef>
          </c:val>
          <c:extLst>
            <c:ext xmlns:c16="http://schemas.microsoft.com/office/drawing/2014/chart" uri="{C3380CC4-5D6E-409C-BE32-E72D297353CC}">
              <c16:uniqueId val="{00000004-4132-4A63-8C1F-5581F0063522}"/>
            </c:ext>
          </c:extLst>
        </c:ser>
        <c:dLbls>
          <c:showLegendKey val="0"/>
          <c:showVal val="0"/>
          <c:showCatName val="0"/>
          <c:showSerName val="0"/>
          <c:showPercent val="0"/>
          <c:showBubbleSize val="0"/>
        </c:dLbls>
        <c:gapWidth val="150"/>
        <c:overlap val="100"/>
        <c:axId val="66522112"/>
        <c:axId val="66138880"/>
      </c:barChart>
      <c:catAx>
        <c:axId val="66522112"/>
        <c:scaling>
          <c:orientation val="minMax"/>
        </c:scaling>
        <c:delete val="0"/>
        <c:axPos val="l"/>
        <c:numFmt formatCode="General" sourceLinked="0"/>
        <c:majorTickMark val="out"/>
        <c:minorTickMark val="none"/>
        <c:tickLblPos val="nextTo"/>
        <c:txPr>
          <a:bodyPr/>
          <a:lstStyle/>
          <a:p>
            <a:pPr>
              <a:defRPr sz="900"/>
            </a:pPr>
            <a:endParaRPr lang="fr-FR"/>
          </a:p>
        </c:txPr>
        <c:crossAx val="66138880"/>
        <c:crosses val="autoZero"/>
        <c:auto val="1"/>
        <c:lblAlgn val="ctr"/>
        <c:lblOffset val="100"/>
        <c:noMultiLvlLbl val="0"/>
      </c:catAx>
      <c:valAx>
        <c:axId val="66138880"/>
        <c:scaling>
          <c:orientation val="minMax"/>
        </c:scaling>
        <c:delete val="0"/>
        <c:axPos val="b"/>
        <c:majorGridlines>
          <c:spPr>
            <a:ln>
              <a:solidFill>
                <a:schemeClr val="bg1">
                  <a:lumMod val="85000"/>
                </a:schemeClr>
              </a:solidFill>
              <a:prstDash val="solid"/>
            </a:ln>
          </c:spPr>
        </c:majorGridlines>
        <c:numFmt formatCode="0%" sourceLinked="1"/>
        <c:majorTickMark val="out"/>
        <c:minorTickMark val="none"/>
        <c:tickLblPos val="nextTo"/>
        <c:crossAx val="66522112"/>
        <c:crosses val="autoZero"/>
        <c:crossBetween val="between"/>
      </c:valAx>
    </c:plotArea>
    <c:legend>
      <c:legendPos val="b"/>
      <c:layout>
        <c:manualLayout>
          <c:xMode val="edge"/>
          <c:yMode val="edge"/>
          <c:x val="3.8363071588528495E-2"/>
          <c:y val="0.88048092998276206"/>
          <c:w val="0.9"/>
          <c:h val="0.11192644003099354"/>
        </c:manualLayout>
      </c:layout>
      <c:overlay val="0"/>
      <c:txPr>
        <a:bodyPr/>
        <a:lstStyle/>
        <a:p>
          <a:pPr>
            <a:defRPr sz="900"/>
          </a:pPr>
          <a:endParaRPr lang="fr-FR"/>
        </a:p>
      </c:txPr>
    </c:legend>
    <c:plotVisOnly val="1"/>
    <c:dispBlanksAs val="gap"/>
    <c:showDLblsOverMax val="0"/>
  </c:chart>
  <c:spPr>
    <a:ln w="12700">
      <a:noFill/>
    </a:ln>
  </c:spPr>
  <c:txPr>
    <a:bodyPr/>
    <a:lstStyle/>
    <a:p>
      <a:pPr>
        <a:defRPr sz="1000">
          <a:latin typeface="Marianne" panose="02000000000000000000" pitchFamily="2" charset="0"/>
          <a:cs typeface="Arial" panose="020B0604020202020204" pitchFamily="34" charset="0"/>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301998</xdr:colOff>
      <xdr:row>1</xdr:row>
      <xdr:rowOff>178397</xdr:rowOff>
    </xdr:from>
    <xdr:to>
      <xdr:col>5</xdr:col>
      <xdr:colOff>995263</xdr:colOff>
      <xdr:row>15</xdr:row>
      <xdr:rowOff>190500</xdr:rowOff>
    </xdr:to>
    <xdr:graphicFrame macro="">
      <xdr:nvGraphicFramePr>
        <xdr:cNvPr id="2" name="Graphique 40">
          <a:extLst>
            <a:ext uri="{FF2B5EF4-FFF2-40B4-BE49-F238E27FC236}">
              <a16:creationId xmlns:a16="http://schemas.microsoft.com/office/drawing/2014/main" id="{00000000-0008-0000-1500-00006EC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419100</xdr:colOff>
      <xdr:row>12</xdr:row>
      <xdr:rowOff>0</xdr:rowOff>
    </xdr:from>
    <xdr:to>
      <xdr:col>5</xdr:col>
      <xdr:colOff>0</xdr:colOff>
      <xdr:row>12</xdr:row>
      <xdr:rowOff>18150</xdr:rowOff>
    </xdr:to>
    <xdr:cxnSp macro="">
      <xdr:nvCxnSpPr>
        <xdr:cNvPr id="24" name="Connecteur droit 23">
          <a:extLst>
            <a:ext uri="{FF2B5EF4-FFF2-40B4-BE49-F238E27FC236}">
              <a16:creationId xmlns:a16="http://schemas.microsoft.com/office/drawing/2014/main" id="{00000000-0008-0000-0200-000018000000}"/>
            </a:ext>
          </a:extLst>
        </xdr:cNvPr>
        <xdr:cNvCxnSpPr/>
      </xdr:nvCxnSpPr>
      <xdr:spPr>
        <a:xfrm flipH="1">
          <a:off x="2895600" y="314325"/>
          <a:ext cx="9525" cy="2628000"/>
        </a:xfrm>
        <a:prstGeom prst="line">
          <a:avLst/>
        </a:prstGeom>
        <a:ln w="3175">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333375</xdr:colOff>
      <xdr:row>4</xdr:row>
      <xdr:rowOff>228600</xdr:rowOff>
    </xdr:from>
    <xdr:to>
      <xdr:col>8</xdr:col>
      <xdr:colOff>400050</xdr:colOff>
      <xdr:row>5</xdr:row>
      <xdr:rowOff>104775</xdr:rowOff>
    </xdr:to>
    <xdr:grpSp>
      <xdr:nvGrpSpPr>
        <xdr:cNvPr id="2424" name="Groupe 80">
          <a:extLst>
            <a:ext uri="{FF2B5EF4-FFF2-40B4-BE49-F238E27FC236}">
              <a16:creationId xmlns:a16="http://schemas.microsoft.com/office/drawing/2014/main" id="{00000000-0008-0000-0200-000078090000}"/>
            </a:ext>
          </a:extLst>
        </xdr:cNvPr>
        <xdr:cNvGrpSpPr>
          <a:grpSpLocks/>
        </xdr:cNvGrpSpPr>
      </xdr:nvGrpSpPr>
      <xdr:grpSpPr bwMode="auto">
        <a:xfrm>
          <a:off x="952500" y="1171575"/>
          <a:ext cx="3981450" cy="361950"/>
          <a:chOff x="947739" y="895351"/>
          <a:chExt cx="3881439" cy="881064"/>
        </a:xfrm>
      </xdr:grpSpPr>
      <xdr:sp macro="" textlink="">
        <xdr:nvSpPr>
          <xdr:cNvPr id="82" name="Arc 81">
            <a:extLst>
              <a:ext uri="{FF2B5EF4-FFF2-40B4-BE49-F238E27FC236}">
                <a16:creationId xmlns:a16="http://schemas.microsoft.com/office/drawing/2014/main" id="{00000000-0008-0000-0200-000052000000}"/>
              </a:ext>
            </a:extLst>
          </xdr:cNvPr>
          <xdr:cNvSpPr/>
        </xdr:nvSpPr>
        <xdr:spPr>
          <a:xfrm rot="16200000">
            <a:off x="2019759" y="-176669"/>
            <a:ext cx="881064" cy="3025102"/>
          </a:xfrm>
          <a:prstGeom prst="arc">
            <a:avLst>
              <a:gd name="adj1" fmla="val 16093105"/>
              <a:gd name="adj2" fmla="val 0"/>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sp macro="" textlink="">
        <xdr:nvSpPr>
          <xdr:cNvPr id="83" name="Arc 82">
            <a:extLst>
              <a:ext uri="{FF2B5EF4-FFF2-40B4-BE49-F238E27FC236}">
                <a16:creationId xmlns:a16="http://schemas.microsoft.com/office/drawing/2014/main" id="{00000000-0008-0000-0200-000053000000}"/>
              </a:ext>
            </a:extLst>
          </xdr:cNvPr>
          <xdr:cNvSpPr/>
        </xdr:nvSpPr>
        <xdr:spPr>
          <a:xfrm rot="5400000" flipH="1">
            <a:off x="2876095" y="-176669"/>
            <a:ext cx="881064" cy="3025102"/>
          </a:xfrm>
          <a:prstGeom prst="arc">
            <a:avLst>
              <a:gd name="adj1" fmla="val 16093105"/>
              <a:gd name="adj2" fmla="val 0"/>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grpSp>
    <xdr:clientData/>
  </xdr:twoCellAnchor>
  <xdr:twoCellAnchor>
    <xdr:from>
      <xdr:col>4</xdr:col>
      <xdr:colOff>9525</xdr:colOff>
      <xdr:row>4</xdr:row>
      <xdr:rowOff>0</xdr:rowOff>
    </xdr:from>
    <xdr:to>
      <xdr:col>5</xdr:col>
      <xdr:colOff>411126</xdr:colOff>
      <xdr:row>4</xdr:row>
      <xdr:rowOff>247650</xdr:rowOff>
    </xdr:to>
    <xdr:sp macro="" textlink="">
      <xdr:nvSpPr>
        <xdr:cNvPr id="31" name="Flèche courbée vers le bas 30">
          <a:extLst>
            <a:ext uri="{FF2B5EF4-FFF2-40B4-BE49-F238E27FC236}">
              <a16:creationId xmlns:a16="http://schemas.microsoft.com/office/drawing/2014/main" id="{00000000-0008-0000-0200-00001F000000}"/>
            </a:ext>
          </a:extLst>
        </xdr:cNvPr>
        <xdr:cNvSpPr/>
      </xdr:nvSpPr>
      <xdr:spPr>
        <a:xfrm>
          <a:off x="2533650" y="695325"/>
          <a:ext cx="830226" cy="247650"/>
        </a:xfrm>
        <a:prstGeom prst="curvedDownArrow">
          <a:avLst/>
        </a:prstGeom>
        <a:solidFill>
          <a:schemeClr val="bg1">
            <a:lumMod val="75000"/>
          </a:schemeClr>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4</xdr:col>
      <xdr:colOff>9525</xdr:colOff>
      <xdr:row>6</xdr:row>
      <xdr:rowOff>152400</xdr:rowOff>
    </xdr:from>
    <xdr:to>
      <xdr:col>5</xdr:col>
      <xdr:colOff>424857</xdr:colOff>
      <xdr:row>6</xdr:row>
      <xdr:rowOff>205739</xdr:rowOff>
    </xdr:to>
    <xdr:sp macro="" textlink="">
      <xdr:nvSpPr>
        <xdr:cNvPr id="33" name="Flèche droite 32">
          <a:extLst>
            <a:ext uri="{FF2B5EF4-FFF2-40B4-BE49-F238E27FC236}">
              <a16:creationId xmlns:a16="http://schemas.microsoft.com/office/drawing/2014/main" id="{00000000-0008-0000-0200-000021000000}"/>
            </a:ext>
          </a:extLst>
        </xdr:cNvPr>
        <xdr:cNvSpPr/>
      </xdr:nvSpPr>
      <xdr:spPr>
        <a:xfrm>
          <a:off x="2533650" y="1695450"/>
          <a:ext cx="843957" cy="53339"/>
        </a:xfrm>
        <a:prstGeom prst="rightArrow">
          <a:avLst/>
        </a:prstGeom>
        <a:solidFill>
          <a:schemeClr val="bg1">
            <a:lumMod val="75000"/>
          </a:schemeClr>
        </a:solidFill>
        <a:ln w="31750" cmpd="thickThin">
          <a:solidFill>
            <a:schemeClr val="tx2"/>
          </a:solidFill>
          <a:roun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4</xdr:col>
      <xdr:colOff>0</xdr:colOff>
      <xdr:row>9</xdr:row>
      <xdr:rowOff>0</xdr:rowOff>
    </xdr:from>
    <xdr:to>
      <xdr:col>5</xdr:col>
      <xdr:colOff>395490</xdr:colOff>
      <xdr:row>10</xdr:row>
      <xdr:rowOff>85725</xdr:rowOff>
    </xdr:to>
    <xdr:sp macro="" textlink="">
      <xdr:nvSpPr>
        <xdr:cNvPr id="35" name="Flèche courbée vers le bas 34">
          <a:extLst>
            <a:ext uri="{FF2B5EF4-FFF2-40B4-BE49-F238E27FC236}">
              <a16:creationId xmlns:a16="http://schemas.microsoft.com/office/drawing/2014/main" id="{00000000-0008-0000-0200-000023000000}"/>
            </a:ext>
          </a:extLst>
        </xdr:cNvPr>
        <xdr:cNvSpPr/>
      </xdr:nvSpPr>
      <xdr:spPr>
        <a:xfrm>
          <a:off x="2524125" y="2352675"/>
          <a:ext cx="824115" cy="247650"/>
        </a:xfrm>
        <a:prstGeom prst="curvedDownArrow">
          <a:avLst/>
        </a:prstGeom>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0</xdr:rowOff>
    </xdr:from>
    <xdr:to>
      <xdr:col>7</xdr:col>
      <xdr:colOff>19050</xdr:colOff>
      <xdr:row>16</xdr:row>
      <xdr:rowOff>161925</xdr:rowOff>
    </xdr:to>
    <xdr:graphicFrame macro="">
      <xdr:nvGraphicFramePr>
        <xdr:cNvPr id="4123" name="Graphique 1">
          <a:extLst>
            <a:ext uri="{FF2B5EF4-FFF2-40B4-BE49-F238E27FC236}">
              <a16:creationId xmlns:a16="http://schemas.microsoft.com/office/drawing/2014/main" id="{00000000-0008-0000-0300-00001B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8</xdr:col>
      <xdr:colOff>0</xdr:colOff>
      <xdr:row>17</xdr:row>
      <xdr:rowOff>0</xdr:rowOff>
    </xdr:from>
    <xdr:ext cx="184731" cy="264560"/>
    <xdr:sp macro="" textlink="">
      <xdr:nvSpPr>
        <xdr:cNvPr id="3" name="ZoneTexte 2">
          <a:extLst>
            <a:ext uri="{FF2B5EF4-FFF2-40B4-BE49-F238E27FC236}">
              <a16:creationId xmlns:a16="http://schemas.microsoft.com/office/drawing/2014/main" id="{00000000-0008-0000-0300-000003000000}"/>
            </a:ext>
          </a:extLst>
        </xdr:cNvPr>
        <xdr:cNvSpPr txBox="1"/>
      </xdr:nvSpPr>
      <xdr:spPr>
        <a:xfrm>
          <a:off x="6353175" y="247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wsDr>
</file>

<file path=xl/drawings/drawing4.xml><?xml version="1.0" encoding="utf-8"?>
<c:userShapes xmlns:c="http://schemas.openxmlformats.org/drawingml/2006/chart">
  <cdr:absSizeAnchor xmlns:cdr="http://schemas.openxmlformats.org/drawingml/2006/chartDrawing">
    <cdr:from>
      <cdr:x>0.87126</cdr:x>
      <cdr:y>0.53096</cdr:y>
    </cdr:from>
    <cdr:ext cx="431999" cy="143998"/>
    <cdr:sp macro="" textlink="'Figure 4'!$L$9">
      <cdr:nvSpPr>
        <cdr:cNvPr id="2" name="ZoneTexte 1"/>
        <cdr:cNvSpPr txBox="1"/>
      </cdr:nvSpPr>
      <cdr:spPr>
        <a:xfrm xmlns:a="http://schemas.openxmlformats.org/drawingml/2006/main">
          <a:off x="5427407" y="1446413"/>
          <a:ext cx="431999" cy="143998"/>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302110CB-23B4-43F2-9A81-E67759AF531B}" type="TxLink">
            <a:rPr lang="en-US" sz="800" b="0" i="1" u="none" strike="noStrike">
              <a:solidFill>
                <a:schemeClr val="accent6">
                  <a:lumMod val="75000"/>
                </a:schemeClr>
              </a:solidFill>
              <a:latin typeface="Marianne" panose="02000000000000000000" pitchFamily="2" charset="0"/>
              <a:cs typeface="Arial"/>
            </a:rPr>
            <a:pPr algn="ctr"/>
            <a:t>1,6</a:t>
          </a:fld>
          <a:endParaRPr lang="fr-FR" sz="800">
            <a:solidFill>
              <a:schemeClr val="accent6">
                <a:lumMod val="75000"/>
              </a:schemeClr>
            </a:solidFill>
            <a:latin typeface="Marianne" panose="02000000000000000000" pitchFamily="2" charset="0"/>
          </a:endParaRPr>
        </a:p>
      </cdr:txBody>
    </cdr:sp>
  </cdr:absSizeAnchor>
  <cdr:relSizeAnchor xmlns:cdr="http://schemas.openxmlformats.org/drawingml/2006/chartDrawing">
    <cdr:from>
      <cdr:x>0.92371</cdr:x>
      <cdr:y>0.10288</cdr:y>
    </cdr:from>
    <cdr:to>
      <cdr:x>1</cdr:x>
      <cdr:y>0.66255</cdr:y>
    </cdr:to>
    <cdr:sp macro="" textlink="'Figure 4'!$J$9">
      <cdr:nvSpPr>
        <cdr:cNvPr id="5" name="ZoneTexte 4"/>
        <cdr:cNvSpPr txBox="1"/>
      </cdr:nvSpPr>
      <cdr:spPr>
        <a:xfrm xmlns:a="http://schemas.openxmlformats.org/drawingml/2006/main">
          <a:off x="5702100" y="238125"/>
          <a:ext cx="468000" cy="1295400"/>
        </a:xfrm>
        <a:prstGeom xmlns:a="http://schemas.openxmlformats.org/drawingml/2006/main" prst="rect">
          <a:avLst/>
        </a:prstGeom>
      </cdr:spPr>
      <cdr:txBody>
        <a:bodyPr xmlns:a="http://schemas.openxmlformats.org/drawingml/2006/main" vertOverflow="clip" vert="vert" wrap="square" rtlCol="0" anchor="ctr" anchorCtr="1"/>
        <a:lstStyle xmlns:a="http://schemas.openxmlformats.org/drawingml/2006/main"/>
        <a:p xmlns:a="http://schemas.openxmlformats.org/drawingml/2006/main">
          <a:pPr algn="ctr"/>
          <a:fld id="{3AF123EF-2052-47B1-8DAD-E8E971448198}" type="TxLink">
            <a:rPr lang="en-US" sz="800" b="0" i="1" u="none" strike="noStrike">
              <a:solidFill>
                <a:schemeClr val="accent6">
                  <a:lumMod val="75000"/>
                </a:schemeClr>
              </a:solidFill>
              <a:latin typeface="Marianne" panose="02000000000000000000" pitchFamily="2" charset="0"/>
              <a:cs typeface="Arial"/>
            </a:rPr>
            <a:pPr algn="ctr"/>
            <a:t>Médiane des évolutions individuelles</a:t>
          </a:fld>
          <a:endParaRPr lang="fr-FR" sz="800">
            <a:solidFill>
              <a:schemeClr val="accent6">
                <a:lumMod val="75000"/>
              </a:schemeClr>
            </a:solidFill>
            <a:latin typeface="Marianne" panose="02000000000000000000" pitchFamily="2" charset="0"/>
          </a:endParaRPr>
        </a:p>
      </cdr:txBody>
    </cdr:sp>
  </cdr:relSizeAnchor>
  <cdr:relSizeAnchor xmlns:cdr="http://schemas.openxmlformats.org/drawingml/2006/chartDrawing">
    <cdr:from>
      <cdr:x>0.87326</cdr:x>
      <cdr:y>0.38933</cdr:y>
    </cdr:from>
    <cdr:to>
      <cdr:x>0.94368</cdr:x>
      <cdr:y>0.44092</cdr:y>
    </cdr:to>
    <cdr:sp macro="" textlink="'Figure 4'!$M$9">
      <cdr:nvSpPr>
        <cdr:cNvPr id="6" name="ZoneTexte 1"/>
        <cdr:cNvSpPr txBox="1"/>
      </cdr:nvSpPr>
      <cdr:spPr>
        <a:xfrm xmlns:a="http://schemas.openxmlformats.org/drawingml/2006/main">
          <a:off x="5439860" y="1060604"/>
          <a:ext cx="438671" cy="140539"/>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3847955C-EBEE-43A6-A387-BC8EA41DAC29}" type="TxLink">
            <a:rPr lang="en-US" sz="800" b="0" i="1" u="none" strike="noStrike">
              <a:solidFill>
                <a:schemeClr val="accent6">
                  <a:lumMod val="75000"/>
                </a:schemeClr>
              </a:solidFill>
              <a:latin typeface="Marianne" panose="02000000000000000000" pitchFamily="2" charset="0"/>
              <a:cs typeface="Arial"/>
            </a:rPr>
            <a:pPr algn="ctr"/>
            <a:t>1,3</a:t>
          </a:fld>
          <a:endParaRPr lang="fr-FR" sz="800">
            <a:solidFill>
              <a:schemeClr val="accent6">
                <a:lumMod val="75000"/>
              </a:schemeClr>
            </a:solidFill>
            <a:latin typeface="Marianne" panose="02000000000000000000" pitchFamily="2" charset="0"/>
          </a:endParaRPr>
        </a:p>
      </cdr:txBody>
    </cdr:sp>
  </cdr:relSizeAnchor>
  <cdr:relSizeAnchor xmlns:cdr="http://schemas.openxmlformats.org/drawingml/2006/chartDrawing">
    <cdr:from>
      <cdr:x>0.87648</cdr:x>
      <cdr:y>0.2457</cdr:y>
    </cdr:from>
    <cdr:to>
      <cdr:x>0.94691</cdr:x>
      <cdr:y>0.2973</cdr:y>
    </cdr:to>
    <cdr:sp macro="" textlink="'Figure 4'!$N$9">
      <cdr:nvSpPr>
        <cdr:cNvPr id="7" name="ZoneTexte 1"/>
        <cdr:cNvSpPr txBox="1"/>
      </cdr:nvSpPr>
      <cdr:spPr>
        <a:xfrm xmlns:a="http://schemas.openxmlformats.org/drawingml/2006/main">
          <a:off x="5459901" y="669330"/>
          <a:ext cx="438733" cy="140566"/>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1A2D38D0-01D6-4872-ACE0-7395AFB012EB}" type="TxLink">
            <a:rPr lang="en-US" sz="800" b="0" i="1" u="none" strike="noStrike">
              <a:solidFill>
                <a:schemeClr val="accent6">
                  <a:lumMod val="75000"/>
                </a:schemeClr>
              </a:solidFill>
              <a:latin typeface="Marianne" panose="02000000000000000000" pitchFamily="2" charset="0"/>
              <a:cs typeface="Arial"/>
            </a:rPr>
            <a:pPr algn="ctr"/>
            <a:t>1,3</a:t>
          </a:fld>
          <a:endParaRPr lang="fr-FR" sz="800">
            <a:solidFill>
              <a:schemeClr val="accent6">
                <a:lumMod val="75000"/>
              </a:schemeClr>
            </a:solidFill>
            <a:latin typeface="Marianne" panose="02000000000000000000" pitchFamily="2" charset="0"/>
          </a:endParaRPr>
        </a:p>
      </cdr:txBody>
    </cdr:sp>
  </cdr:relSizeAnchor>
  <cdr:relSizeAnchor xmlns:cdr="http://schemas.openxmlformats.org/drawingml/2006/chartDrawing">
    <cdr:from>
      <cdr:x>0.87192</cdr:x>
      <cdr:y>0.09836</cdr:y>
    </cdr:from>
    <cdr:to>
      <cdr:x>0.94235</cdr:x>
      <cdr:y>0.14996</cdr:y>
    </cdr:to>
    <cdr:sp macro="" textlink="'Figure 4'!$O$9">
      <cdr:nvSpPr>
        <cdr:cNvPr id="8" name="ZoneTexte 1"/>
        <cdr:cNvSpPr txBox="1"/>
      </cdr:nvSpPr>
      <cdr:spPr>
        <a:xfrm xmlns:a="http://schemas.openxmlformats.org/drawingml/2006/main">
          <a:off x="5431474" y="267950"/>
          <a:ext cx="438733" cy="140566"/>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14C3AED-B998-4FF4-BBF7-0487692966C6}" type="TxLink">
            <a:rPr lang="en-US" sz="800" b="0" i="1" u="none" strike="noStrike">
              <a:solidFill>
                <a:schemeClr val="accent6">
                  <a:lumMod val="75000"/>
                </a:schemeClr>
              </a:solidFill>
              <a:latin typeface="Marianne" panose="02000000000000000000" pitchFamily="2" charset="0"/>
              <a:cs typeface="Arial"/>
            </a:rPr>
            <a:pPr algn="ctr"/>
            <a:t>0,0</a:t>
          </a:fld>
          <a:endParaRPr lang="fr-FR" sz="800">
            <a:solidFill>
              <a:schemeClr val="accent6">
                <a:lumMod val="75000"/>
              </a:schemeClr>
            </a:solidFill>
            <a:latin typeface="Marianne" panose="02000000000000000000" pitchFamily="2" charset="0"/>
          </a:endParaRPr>
        </a:p>
      </cdr:txBody>
    </cdr:sp>
  </cdr:relSizeAnchor>
  <cdr:relSizeAnchor xmlns:cdr="http://schemas.openxmlformats.org/drawingml/2006/chartDrawing">
    <cdr:from>
      <cdr:x>0.87207</cdr:x>
      <cdr:y>0.67949</cdr:y>
    </cdr:from>
    <cdr:to>
      <cdr:x>0.94142</cdr:x>
      <cdr:y>0.73235</cdr:y>
    </cdr:to>
    <cdr:sp macro="" textlink="">
      <cdr:nvSpPr>
        <cdr:cNvPr id="9" name="ZoneTexte 1"/>
        <cdr:cNvSpPr txBox="1"/>
      </cdr:nvSpPr>
      <cdr:spPr>
        <a:xfrm xmlns:a="http://schemas.openxmlformats.org/drawingml/2006/main">
          <a:off x="5432425" y="1851025"/>
          <a:ext cx="431998" cy="143997"/>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800" i="1">
              <a:solidFill>
                <a:schemeClr val="accent6">
                  <a:lumMod val="75000"/>
                </a:schemeClr>
              </a:solidFill>
              <a:latin typeface="Marianne" panose="02000000000000000000" pitchFamily="2" charset="0"/>
            </a:rPr>
            <a:t>1,4</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0</xdr:colOff>
      <xdr:row>2</xdr:row>
      <xdr:rowOff>0</xdr:rowOff>
    </xdr:from>
    <xdr:to>
      <xdr:col>7</xdr:col>
      <xdr:colOff>19050</xdr:colOff>
      <xdr:row>16</xdr:row>
      <xdr:rowOff>161925</xdr:rowOff>
    </xdr:to>
    <xdr:graphicFrame macro="">
      <xdr:nvGraphicFramePr>
        <xdr:cNvPr id="2" name="Graphique 1">
          <a:extLst>
            <a:ext uri="{FF2B5EF4-FFF2-40B4-BE49-F238E27FC236}">
              <a16:creationId xmlns:a16="http://schemas.microsoft.com/office/drawing/2014/main" id="{00000000-0008-0000-0300-00001B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8</xdr:col>
      <xdr:colOff>0</xdr:colOff>
      <xdr:row>17</xdr:row>
      <xdr:rowOff>0</xdr:rowOff>
    </xdr:from>
    <xdr:ext cx="184731" cy="264560"/>
    <xdr:sp macro="" textlink="">
      <xdr:nvSpPr>
        <xdr:cNvPr id="3" name="ZoneTexte 2">
          <a:extLst>
            <a:ext uri="{FF2B5EF4-FFF2-40B4-BE49-F238E27FC236}">
              <a16:creationId xmlns:a16="http://schemas.microsoft.com/office/drawing/2014/main" id="{00000000-0008-0000-0300-000003000000}"/>
            </a:ext>
          </a:extLst>
        </xdr:cNvPr>
        <xdr:cNvSpPr txBox="1"/>
      </xdr:nvSpPr>
      <xdr:spPr>
        <a:xfrm>
          <a:off x="6353175" y="364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wsDr>
</file>

<file path=xl/drawings/drawing6.xml><?xml version="1.0" encoding="utf-8"?>
<c:userShapes xmlns:c="http://schemas.openxmlformats.org/drawingml/2006/chart">
  <cdr:absSizeAnchor xmlns:cdr="http://schemas.openxmlformats.org/drawingml/2006/chartDrawing">
    <cdr:from>
      <cdr:x>0.87126</cdr:x>
      <cdr:y>0.53096</cdr:y>
    </cdr:from>
    <cdr:ext cx="431999" cy="143998"/>
    <cdr:sp macro="" textlink="'Figure 10 - Web'!$L$9">
      <cdr:nvSpPr>
        <cdr:cNvPr id="2" name="ZoneTexte 1"/>
        <cdr:cNvSpPr txBox="1"/>
      </cdr:nvSpPr>
      <cdr:spPr>
        <a:xfrm xmlns:a="http://schemas.openxmlformats.org/drawingml/2006/main">
          <a:off x="5427407" y="1446413"/>
          <a:ext cx="431999" cy="143998"/>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302110CB-23B4-43F2-9A81-E67759AF531B}" type="TxLink">
            <a:rPr lang="en-US" sz="800" b="0" i="1" u="none" strike="noStrike">
              <a:solidFill>
                <a:schemeClr val="accent6">
                  <a:lumMod val="75000"/>
                </a:schemeClr>
              </a:solidFill>
              <a:latin typeface="Marianne" panose="02000000000000000000" pitchFamily="2" charset="0"/>
              <a:cs typeface="Arial"/>
            </a:rPr>
            <a:pPr algn="ctr"/>
            <a:t>6,6</a:t>
          </a:fld>
          <a:endParaRPr lang="fr-FR" sz="800">
            <a:solidFill>
              <a:schemeClr val="accent6">
                <a:lumMod val="75000"/>
              </a:schemeClr>
            </a:solidFill>
            <a:latin typeface="Marianne" panose="02000000000000000000" pitchFamily="2" charset="0"/>
          </a:endParaRPr>
        </a:p>
      </cdr:txBody>
    </cdr:sp>
  </cdr:absSizeAnchor>
  <cdr:relSizeAnchor xmlns:cdr="http://schemas.openxmlformats.org/drawingml/2006/chartDrawing">
    <cdr:from>
      <cdr:x>0.92371</cdr:x>
      <cdr:y>0.10288</cdr:y>
    </cdr:from>
    <cdr:to>
      <cdr:x>1</cdr:x>
      <cdr:y>0.66255</cdr:y>
    </cdr:to>
    <cdr:sp macro="" textlink="'Figure 10 - Web'!$J$9">
      <cdr:nvSpPr>
        <cdr:cNvPr id="5" name="ZoneTexte 4"/>
        <cdr:cNvSpPr txBox="1"/>
      </cdr:nvSpPr>
      <cdr:spPr>
        <a:xfrm xmlns:a="http://schemas.openxmlformats.org/drawingml/2006/main">
          <a:off x="5702100" y="238125"/>
          <a:ext cx="468000" cy="1295400"/>
        </a:xfrm>
        <a:prstGeom xmlns:a="http://schemas.openxmlformats.org/drawingml/2006/main" prst="rect">
          <a:avLst/>
        </a:prstGeom>
      </cdr:spPr>
      <cdr:txBody>
        <a:bodyPr xmlns:a="http://schemas.openxmlformats.org/drawingml/2006/main" vertOverflow="clip" vert="vert" wrap="square" rtlCol="0" anchor="ctr" anchorCtr="1"/>
        <a:lstStyle xmlns:a="http://schemas.openxmlformats.org/drawingml/2006/main"/>
        <a:p xmlns:a="http://schemas.openxmlformats.org/drawingml/2006/main">
          <a:pPr algn="ctr"/>
          <a:fld id="{3AF123EF-2052-47B1-8DAD-E8E971448198}" type="TxLink">
            <a:rPr lang="en-US" sz="800" b="0" i="1" u="none" strike="noStrike">
              <a:solidFill>
                <a:schemeClr val="accent6">
                  <a:lumMod val="75000"/>
                </a:schemeClr>
              </a:solidFill>
              <a:latin typeface="Marianne" panose="02000000000000000000" pitchFamily="2" charset="0"/>
              <a:cs typeface="Arial"/>
            </a:rPr>
            <a:pPr algn="ctr"/>
            <a:t>Médiane des évolutions individuelles</a:t>
          </a:fld>
          <a:endParaRPr lang="fr-FR" sz="800">
            <a:solidFill>
              <a:schemeClr val="accent6">
                <a:lumMod val="75000"/>
              </a:schemeClr>
            </a:solidFill>
            <a:latin typeface="Marianne" panose="02000000000000000000" pitchFamily="2" charset="0"/>
          </a:endParaRPr>
        </a:p>
      </cdr:txBody>
    </cdr:sp>
  </cdr:relSizeAnchor>
  <cdr:relSizeAnchor xmlns:cdr="http://schemas.openxmlformats.org/drawingml/2006/chartDrawing">
    <cdr:from>
      <cdr:x>0.87326</cdr:x>
      <cdr:y>0.38933</cdr:y>
    </cdr:from>
    <cdr:to>
      <cdr:x>0.94368</cdr:x>
      <cdr:y>0.44092</cdr:y>
    </cdr:to>
    <cdr:sp macro="" textlink="'Figure 10 - Web'!$M$9">
      <cdr:nvSpPr>
        <cdr:cNvPr id="6" name="ZoneTexte 1"/>
        <cdr:cNvSpPr txBox="1"/>
      </cdr:nvSpPr>
      <cdr:spPr>
        <a:xfrm xmlns:a="http://schemas.openxmlformats.org/drawingml/2006/main">
          <a:off x="5439860" y="1060604"/>
          <a:ext cx="438671" cy="140539"/>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3847955C-EBEE-43A6-A387-BC8EA41DAC29}" type="TxLink">
            <a:rPr lang="en-US" sz="800" b="0" i="1" u="none" strike="noStrike">
              <a:solidFill>
                <a:schemeClr val="accent6">
                  <a:lumMod val="75000"/>
                </a:schemeClr>
              </a:solidFill>
              <a:latin typeface="Marianne" panose="02000000000000000000" pitchFamily="2" charset="0"/>
              <a:cs typeface="Arial"/>
            </a:rPr>
            <a:pPr algn="ctr"/>
            <a:t>6,3</a:t>
          </a:fld>
          <a:endParaRPr lang="fr-FR" sz="800">
            <a:solidFill>
              <a:schemeClr val="accent6">
                <a:lumMod val="75000"/>
              </a:schemeClr>
            </a:solidFill>
            <a:latin typeface="Marianne" panose="02000000000000000000" pitchFamily="2" charset="0"/>
          </a:endParaRPr>
        </a:p>
      </cdr:txBody>
    </cdr:sp>
  </cdr:relSizeAnchor>
  <cdr:relSizeAnchor xmlns:cdr="http://schemas.openxmlformats.org/drawingml/2006/chartDrawing">
    <cdr:from>
      <cdr:x>0.87648</cdr:x>
      <cdr:y>0.2457</cdr:y>
    </cdr:from>
    <cdr:to>
      <cdr:x>0.94691</cdr:x>
      <cdr:y>0.2973</cdr:y>
    </cdr:to>
    <cdr:sp macro="" textlink="'Figure 10 - Web'!$N$9">
      <cdr:nvSpPr>
        <cdr:cNvPr id="7" name="ZoneTexte 1"/>
        <cdr:cNvSpPr txBox="1"/>
      </cdr:nvSpPr>
      <cdr:spPr>
        <a:xfrm xmlns:a="http://schemas.openxmlformats.org/drawingml/2006/main">
          <a:off x="5459901" y="669330"/>
          <a:ext cx="438733" cy="140566"/>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1A2D38D0-01D6-4872-ACE0-7395AFB012EB}" type="TxLink">
            <a:rPr lang="en-US" sz="800" b="0" i="1" u="none" strike="noStrike">
              <a:solidFill>
                <a:schemeClr val="accent6">
                  <a:lumMod val="75000"/>
                </a:schemeClr>
              </a:solidFill>
              <a:latin typeface="Marianne" panose="02000000000000000000" pitchFamily="2" charset="0"/>
              <a:cs typeface="Arial"/>
            </a:rPr>
            <a:pPr algn="ctr"/>
            <a:t>6,2</a:t>
          </a:fld>
          <a:endParaRPr lang="fr-FR" sz="800">
            <a:solidFill>
              <a:schemeClr val="accent6">
                <a:lumMod val="75000"/>
              </a:schemeClr>
            </a:solidFill>
            <a:latin typeface="Marianne" panose="02000000000000000000" pitchFamily="2" charset="0"/>
          </a:endParaRPr>
        </a:p>
      </cdr:txBody>
    </cdr:sp>
  </cdr:relSizeAnchor>
  <cdr:relSizeAnchor xmlns:cdr="http://schemas.openxmlformats.org/drawingml/2006/chartDrawing">
    <cdr:from>
      <cdr:x>0.87192</cdr:x>
      <cdr:y>0.09836</cdr:y>
    </cdr:from>
    <cdr:to>
      <cdr:x>0.94235</cdr:x>
      <cdr:y>0.14996</cdr:y>
    </cdr:to>
    <cdr:sp macro="" textlink="'Figure 10 - Web'!$O$9">
      <cdr:nvSpPr>
        <cdr:cNvPr id="8" name="ZoneTexte 1"/>
        <cdr:cNvSpPr txBox="1"/>
      </cdr:nvSpPr>
      <cdr:spPr>
        <a:xfrm xmlns:a="http://schemas.openxmlformats.org/drawingml/2006/main">
          <a:off x="5431474" y="267950"/>
          <a:ext cx="438733" cy="140566"/>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14C3AED-B998-4FF4-BBF7-0487692966C6}" type="TxLink">
            <a:rPr lang="en-US" sz="800" b="0" i="1" u="none" strike="noStrike">
              <a:solidFill>
                <a:schemeClr val="accent6">
                  <a:lumMod val="75000"/>
                </a:schemeClr>
              </a:solidFill>
              <a:latin typeface="Marianne" panose="02000000000000000000" pitchFamily="2" charset="0"/>
              <a:cs typeface="Arial"/>
            </a:rPr>
            <a:pPr algn="ctr"/>
            <a:t>4,9</a:t>
          </a:fld>
          <a:endParaRPr lang="fr-FR" sz="800">
            <a:solidFill>
              <a:schemeClr val="accent6">
                <a:lumMod val="75000"/>
              </a:schemeClr>
            </a:solidFill>
            <a:latin typeface="Marianne" panose="02000000000000000000" pitchFamily="2" charset="0"/>
          </a:endParaRPr>
        </a:p>
      </cdr:txBody>
    </cdr:sp>
  </cdr:relSizeAnchor>
  <cdr:relSizeAnchor xmlns:cdr="http://schemas.openxmlformats.org/drawingml/2006/chartDrawing">
    <cdr:from>
      <cdr:x>0.87207</cdr:x>
      <cdr:y>0.67949</cdr:y>
    </cdr:from>
    <cdr:to>
      <cdr:x>0.94142</cdr:x>
      <cdr:y>0.73235</cdr:y>
    </cdr:to>
    <cdr:sp macro="" textlink="">
      <cdr:nvSpPr>
        <cdr:cNvPr id="9" name="ZoneTexte 1"/>
        <cdr:cNvSpPr txBox="1"/>
      </cdr:nvSpPr>
      <cdr:spPr>
        <a:xfrm xmlns:a="http://schemas.openxmlformats.org/drawingml/2006/main">
          <a:off x="5432425" y="1851025"/>
          <a:ext cx="431998" cy="143997"/>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800" i="1">
              <a:solidFill>
                <a:schemeClr val="accent6">
                  <a:lumMod val="75000"/>
                </a:schemeClr>
              </a:solidFill>
              <a:latin typeface="Marianne" panose="02000000000000000000" pitchFamily="2" charset="0"/>
            </a:rPr>
            <a:t>6,4</a:t>
          </a: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8"/>
  <sheetViews>
    <sheetView tabSelected="1" workbookViewId="0"/>
  </sheetViews>
  <sheetFormatPr baseColWidth="10" defaultRowHeight="12.75"/>
  <cols>
    <col min="1" max="1" width="112.85546875" bestFit="1" customWidth="1"/>
  </cols>
  <sheetData>
    <row r="1" spans="1:1" ht="18">
      <c r="A1" s="243" t="s">
        <v>173</v>
      </c>
    </row>
    <row r="3" spans="1:1">
      <c r="A3" s="242" t="s">
        <v>174</v>
      </c>
    </row>
    <row r="4" spans="1:1">
      <c r="A4" s="242" t="s">
        <v>175</v>
      </c>
    </row>
    <row r="5" spans="1:1">
      <c r="A5" s="242" t="s">
        <v>176</v>
      </c>
    </row>
    <row r="6" spans="1:1">
      <c r="A6" s="242" t="s">
        <v>177</v>
      </c>
    </row>
    <row r="7" spans="1:1">
      <c r="A7" s="242" t="s">
        <v>178</v>
      </c>
    </row>
    <row r="8" spans="1:1">
      <c r="A8" s="242" t="s">
        <v>179</v>
      </c>
    </row>
    <row r="9" spans="1:1" ht="25.5" customHeight="1">
      <c r="A9" s="244" t="s">
        <v>180</v>
      </c>
    </row>
    <row r="10" spans="1:1">
      <c r="A10" s="242" t="s">
        <v>181</v>
      </c>
    </row>
    <row r="11" spans="1:1">
      <c r="A11" s="242" t="s">
        <v>182</v>
      </c>
    </row>
    <row r="12" spans="1:1">
      <c r="A12" s="242" t="s">
        <v>183</v>
      </c>
    </row>
    <row r="13" spans="1:1">
      <c r="A13" s="242" t="s">
        <v>57</v>
      </c>
    </row>
    <row r="14" spans="1:1">
      <c r="A14" s="242" t="s">
        <v>14</v>
      </c>
    </row>
    <row r="15" spans="1:1">
      <c r="A15" s="242" t="s">
        <v>25</v>
      </c>
    </row>
    <row r="18" spans="1:1" ht="13.5">
      <c r="A18" t="s">
        <v>152</v>
      </c>
    </row>
  </sheetData>
  <hyperlinks>
    <hyperlink ref="A3" location="'Figure 1'!A1" display="Figure 1 - Répartition des enseignants selon leur corps et salaires nets moyens, en 2023"/>
    <hyperlink ref="A4" location="'Figure 2'!A1" display="Figure 2 - Distribution et moyenne des salaires nets des enseignants selon leur corps, en 2023"/>
    <hyperlink ref="A5" location="'Figure 3'!A1" display="Figure 3 - Décomposition de l’évolution du salaire net mensuel moyen entre 2022 et 2023 des enseignants, en euros constants"/>
    <hyperlink ref="A6" location="'Figure 4'!A1" display="Figure 4 - Répartition des enseignants des différents corps selon leur évolution de salaire net (en euros constants)"/>
    <hyperlink ref="A7" location="'Figure 5'!A1" display="Figure 5 - Évolutions de salaire net en euros constants selon les changements intervenus à un niveau individuel pour les enseignants"/>
    <hyperlink ref="A8" location="'Figure 6 - Web '!A1" display="Figure 6 web - Salaires mensuels moyens des enseignants en 2023"/>
    <hyperlink ref="A9" location="'Figure 7 - Web'!A1" display="Figure 7 web - Temps partiel ou incomplet des enseignants _x000a_(données de cadrage sur les effectifs de Siasp)"/>
    <hyperlink ref="A10" location="'Figure 8 - Web '!A1" display="Figure 8 web - Mesures réglementaires et de contexte économique 2022-2023 sur l'évolution de salaire des présents-présents"/>
    <hyperlink ref="A11" location="'Figure 9 - Web'!A1" display="Figure 9 web - Montant de la prime d'attractivité en fonction de l'échelon de la classe normale "/>
    <hyperlink ref="A12" location="'Figure 10 - Web'!A1" display="Figure 10 web - Répartition des enseignants des différents corps selon leur évolution de salaire net (en euros courants)"/>
    <hyperlink ref="A13" location="'Définitions'!A1" display="Définitions des concepts "/>
    <hyperlink ref="A14" location="'Source, champ, méthodologie'!A1" display="Les enseignants dans le système d’information sur les agents des services publics (Siasp)"/>
    <hyperlink ref="A15" location="'Références bibliographiques'!A1" display="Références bibliographiques"/>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tabColor rgb="FF00B050"/>
  </sheetPr>
  <dimension ref="A1:T36"/>
  <sheetViews>
    <sheetView zoomScaleNormal="100" workbookViewId="0">
      <selection activeCell="A16" sqref="A16:F16"/>
    </sheetView>
  </sheetViews>
  <sheetFormatPr baseColWidth="10" defaultRowHeight="15.75"/>
  <cols>
    <col min="1" max="1" width="11.42578125" style="163"/>
    <col min="2" max="7" width="8.5703125" style="163" customWidth="1"/>
    <col min="8" max="8" width="7.5703125" style="163" bestFit="1" customWidth="1"/>
    <col min="9" max="17" width="8.7109375" style="163" customWidth="1"/>
    <col min="18" max="18" width="11.42578125" style="163"/>
    <col min="19" max="19" width="11.85546875" style="163" bestFit="1" customWidth="1"/>
    <col min="20" max="16384" width="11.42578125" style="163"/>
  </cols>
  <sheetData>
    <row r="1" spans="1:20" ht="15.75" customHeight="1">
      <c r="A1" s="185" t="s">
        <v>129</v>
      </c>
      <c r="B1" s="22"/>
      <c r="C1" s="22"/>
      <c r="D1" s="22"/>
      <c r="E1" s="22"/>
      <c r="F1" s="22"/>
      <c r="G1" s="22"/>
      <c r="H1" s="22"/>
      <c r="I1" s="22"/>
      <c r="J1" s="22"/>
      <c r="K1" s="22"/>
      <c r="L1" s="22"/>
      <c r="M1" s="22"/>
      <c r="N1" s="22"/>
      <c r="O1" s="22"/>
      <c r="P1" s="22"/>
      <c r="Q1" s="22"/>
      <c r="R1" s="22"/>
    </row>
    <row r="2" spans="1:20" ht="16.5" customHeight="1">
      <c r="A2" s="22"/>
      <c r="B2" s="22"/>
      <c r="C2" s="22"/>
      <c r="D2" s="22"/>
      <c r="E2" s="22"/>
      <c r="F2" s="22"/>
      <c r="G2" s="22"/>
      <c r="H2" s="22"/>
      <c r="I2" s="22"/>
      <c r="J2" s="22"/>
      <c r="K2" s="22"/>
      <c r="L2" s="22"/>
      <c r="M2" s="22"/>
      <c r="N2" s="22"/>
      <c r="O2" s="22"/>
      <c r="P2" s="22"/>
      <c r="Q2" s="22"/>
      <c r="R2" s="22"/>
    </row>
    <row r="3" spans="1:20" ht="34.5" customHeight="1">
      <c r="A3" s="22"/>
      <c r="B3" s="335" t="s">
        <v>56</v>
      </c>
      <c r="C3" s="336"/>
      <c r="D3" s="336"/>
      <c r="E3" s="336"/>
      <c r="F3" s="336"/>
      <c r="G3" s="337"/>
      <c r="H3" s="22"/>
      <c r="I3" s="341" t="s">
        <v>49</v>
      </c>
      <c r="J3" s="342"/>
      <c r="K3" s="342"/>
      <c r="L3" s="342"/>
      <c r="M3" s="342"/>
      <c r="N3" s="342"/>
      <c r="O3" s="342"/>
      <c r="P3" s="342"/>
      <c r="Q3" s="343"/>
      <c r="R3" s="22"/>
    </row>
    <row r="4" spans="1:20" ht="35.25" customHeight="1">
      <c r="A4" s="186"/>
      <c r="B4" s="338" t="s">
        <v>71</v>
      </c>
      <c r="C4" s="340"/>
      <c r="D4" s="338" t="s">
        <v>72</v>
      </c>
      <c r="E4" s="340"/>
      <c r="F4" s="338" t="s">
        <v>92</v>
      </c>
      <c r="G4" s="340"/>
      <c r="H4" s="22"/>
      <c r="I4" s="338">
        <v>2021</v>
      </c>
      <c r="J4" s="339"/>
      <c r="K4" s="340"/>
      <c r="L4" s="338">
        <v>2022</v>
      </c>
      <c r="M4" s="339"/>
      <c r="N4" s="340"/>
      <c r="O4" s="338">
        <v>2023</v>
      </c>
      <c r="P4" s="339"/>
      <c r="Q4" s="340"/>
      <c r="R4" s="22"/>
      <c r="S4" s="165"/>
    </row>
    <row r="5" spans="1:20" ht="47.25" customHeight="1">
      <c r="A5" s="166" t="s">
        <v>29</v>
      </c>
      <c r="B5" s="166" t="s">
        <v>51</v>
      </c>
      <c r="C5" s="166" t="s">
        <v>52</v>
      </c>
      <c r="D5" s="166" t="s">
        <v>51</v>
      </c>
      <c r="E5" s="166" t="s">
        <v>52</v>
      </c>
      <c r="F5" s="166" t="s">
        <v>51</v>
      </c>
      <c r="G5" s="166" t="s">
        <v>52</v>
      </c>
      <c r="H5" s="22"/>
      <c r="I5" s="166" t="s">
        <v>53</v>
      </c>
      <c r="J5" s="166" t="s">
        <v>54</v>
      </c>
      <c r="K5" s="166" t="s">
        <v>55</v>
      </c>
      <c r="L5" s="166" t="s">
        <v>53</v>
      </c>
      <c r="M5" s="166" t="s">
        <v>54</v>
      </c>
      <c r="N5" s="166" t="s">
        <v>55</v>
      </c>
      <c r="O5" s="166" t="s">
        <v>53</v>
      </c>
      <c r="P5" s="166" t="s">
        <v>54</v>
      </c>
      <c r="Q5" s="166" t="s">
        <v>55</v>
      </c>
      <c r="R5" s="22"/>
      <c r="S5" s="167"/>
    </row>
    <row r="6" spans="1:20" ht="15.75" customHeight="1">
      <c r="A6" s="168">
        <v>9</v>
      </c>
      <c r="B6" s="187" t="s">
        <v>50</v>
      </c>
      <c r="C6" s="187" t="s">
        <v>50</v>
      </c>
      <c r="D6" s="171">
        <v>400</v>
      </c>
      <c r="E6" s="171">
        <v>341</v>
      </c>
      <c r="F6" s="171">
        <v>399.96</v>
      </c>
      <c r="G6" s="170">
        <v>340.88</v>
      </c>
      <c r="H6" s="22"/>
      <c r="I6" s="169" t="s">
        <v>50</v>
      </c>
      <c r="J6" s="169" t="s">
        <v>50</v>
      </c>
      <c r="K6" s="169" t="s">
        <v>50</v>
      </c>
      <c r="L6" s="170">
        <f>D6*11/12</f>
        <v>366.66666666666669</v>
      </c>
      <c r="M6" s="170">
        <f>E6*11/12</f>
        <v>312.58333333333331</v>
      </c>
      <c r="N6" s="170">
        <f>M6/12</f>
        <v>26.048611111111111</v>
      </c>
      <c r="O6" s="170">
        <f>D6*(8/12)+F6*(4/12)</f>
        <v>399.98666666666662</v>
      </c>
      <c r="P6" s="170">
        <f>E6*(8/12)+G6*(4/12)</f>
        <v>340.96</v>
      </c>
      <c r="Q6" s="170">
        <f>P6/12</f>
        <v>28.41333333333333</v>
      </c>
      <c r="R6" s="22"/>
      <c r="S6" s="221"/>
      <c r="T6" s="222"/>
    </row>
    <row r="7" spans="1:20" ht="15.75" customHeight="1">
      <c r="A7" s="168">
        <v>8</v>
      </c>
      <c r="B7" s="187" t="s">
        <v>50</v>
      </c>
      <c r="C7" s="187" t="s">
        <v>50</v>
      </c>
      <c r="D7" s="171">
        <v>400</v>
      </c>
      <c r="E7" s="171">
        <v>341</v>
      </c>
      <c r="F7" s="171">
        <v>399.96</v>
      </c>
      <c r="G7" s="170">
        <v>340.88</v>
      </c>
      <c r="H7" s="22"/>
      <c r="I7" s="169" t="s">
        <v>50</v>
      </c>
      <c r="J7" s="169" t="s">
        <v>50</v>
      </c>
      <c r="K7" s="169" t="s">
        <v>50</v>
      </c>
      <c r="L7" s="170">
        <f>D7*11/12</f>
        <v>366.66666666666669</v>
      </c>
      <c r="M7" s="170">
        <f>E7*11/12</f>
        <v>312.58333333333331</v>
      </c>
      <c r="N7" s="170">
        <f t="shared" ref="N7:N14" si="0">M7/12</f>
        <v>26.048611111111111</v>
      </c>
      <c r="O7" s="170">
        <f t="shared" ref="O7:O14" si="1">D7*(8/12)+F7*(4/12)</f>
        <v>399.98666666666662</v>
      </c>
      <c r="P7" s="170">
        <f t="shared" ref="P7:P14" si="2">E7*(8/12)+G7*(4/12)</f>
        <v>340.96</v>
      </c>
      <c r="Q7" s="170">
        <f t="shared" ref="Q7:Q14" si="3">P7/12</f>
        <v>28.41333333333333</v>
      </c>
      <c r="R7" s="22"/>
      <c r="S7" s="221"/>
      <c r="T7" s="222"/>
    </row>
    <row r="8" spans="1:20" ht="15.75" customHeight="1">
      <c r="A8" s="168">
        <v>7</v>
      </c>
      <c r="B8" s="171">
        <v>500</v>
      </c>
      <c r="C8" s="171">
        <v>427</v>
      </c>
      <c r="D8" s="171">
        <v>900</v>
      </c>
      <c r="E8" s="171">
        <v>769</v>
      </c>
      <c r="F8" s="171">
        <v>1500</v>
      </c>
      <c r="G8" s="170">
        <v>1281.96</v>
      </c>
      <c r="H8" s="22"/>
      <c r="I8" s="170">
        <f t="shared" ref="I8:J12" si="4">B8*8/12</f>
        <v>333.33333333333331</v>
      </c>
      <c r="J8" s="170">
        <f t="shared" si="4"/>
        <v>284.66666666666669</v>
      </c>
      <c r="K8" s="170">
        <f>J8/12</f>
        <v>23.722222222222225</v>
      </c>
      <c r="L8" s="170">
        <f t="shared" ref="L8:M14" si="5">B8*1/12+D8*11/12</f>
        <v>866.66666666666663</v>
      </c>
      <c r="M8" s="170">
        <f t="shared" si="5"/>
        <v>740.5</v>
      </c>
      <c r="N8" s="170">
        <f t="shared" si="0"/>
        <v>61.708333333333336</v>
      </c>
      <c r="O8" s="170">
        <f t="shared" si="1"/>
        <v>1100</v>
      </c>
      <c r="P8" s="170">
        <f t="shared" si="2"/>
        <v>939.98666666666668</v>
      </c>
      <c r="Q8" s="170">
        <f t="shared" si="3"/>
        <v>78.332222222222228</v>
      </c>
      <c r="R8" s="22"/>
      <c r="S8" s="221"/>
      <c r="T8" s="222"/>
    </row>
    <row r="9" spans="1:20" ht="15.75" customHeight="1">
      <c r="A9" s="168">
        <v>6</v>
      </c>
      <c r="B9" s="171">
        <v>500</v>
      </c>
      <c r="C9" s="171">
        <v>427</v>
      </c>
      <c r="D9" s="171">
        <v>900</v>
      </c>
      <c r="E9" s="171">
        <v>769</v>
      </c>
      <c r="F9" s="171">
        <v>2499.96</v>
      </c>
      <c r="G9" s="170">
        <v>2136</v>
      </c>
      <c r="H9" s="22"/>
      <c r="I9" s="171">
        <f t="shared" si="4"/>
        <v>333.33333333333331</v>
      </c>
      <c r="J9" s="171">
        <f t="shared" si="4"/>
        <v>284.66666666666669</v>
      </c>
      <c r="K9" s="171">
        <f t="shared" ref="K9:K14" si="6">J9/12</f>
        <v>23.722222222222225</v>
      </c>
      <c r="L9" s="171">
        <f t="shared" si="5"/>
        <v>866.66666666666663</v>
      </c>
      <c r="M9" s="170">
        <f t="shared" si="5"/>
        <v>740.5</v>
      </c>
      <c r="N9" s="170">
        <f t="shared" si="0"/>
        <v>61.708333333333336</v>
      </c>
      <c r="O9" s="171">
        <f t="shared" si="1"/>
        <v>1433.32</v>
      </c>
      <c r="P9" s="170">
        <f t="shared" si="2"/>
        <v>1224.6666666666665</v>
      </c>
      <c r="Q9" s="170">
        <f t="shared" si="3"/>
        <v>102.05555555555554</v>
      </c>
      <c r="R9" s="22"/>
      <c r="S9" s="221"/>
      <c r="T9" s="222"/>
    </row>
    <row r="10" spans="1:20" ht="15.75" customHeight="1">
      <c r="A10" s="172">
        <v>5</v>
      </c>
      <c r="B10" s="171">
        <v>700</v>
      </c>
      <c r="C10" s="171">
        <v>598</v>
      </c>
      <c r="D10" s="171">
        <v>1100</v>
      </c>
      <c r="E10" s="171">
        <v>940</v>
      </c>
      <c r="F10" s="171">
        <v>2880</v>
      </c>
      <c r="G10" s="170">
        <v>2460</v>
      </c>
      <c r="H10" s="22"/>
      <c r="I10" s="171">
        <f t="shared" si="4"/>
        <v>466.66666666666669</v>
      </c>
      <c r="J10" s="171">
        <f t="shared" si="4"/>
        <v>398.66666666666669</v>
      </c>
      <c r="K10" s="171">
        <f t="shared" si="6"/>
        <v>33.222222222222221</v>
      </c>
      <c r="L10" s="171">
        <f t="shared" si="5"/>
        <v>1066.6666666666667</v>
      </c>
      <c r="M10" s="170">
        <f t="shared" si="5"/>
        <v>911.5</v>
      </c>
      <c r="N10" s="170">
        <f t="shared" si="0"/>
        <v>75.958333333333329</v>
      </c>
      <c r="O10" s="171">
        <f t="shared" si="1"/>
        <v>1693.3333333333333</v>
      </c>
      <c r="P10" s="170">
        <f t="shared" si="2"/>
        <v>1446.6666666666665</v>
      </c>
      <c r="Q10" s="170">
        <f t="shared" si="3"/>
        <v>120.55555555555554</v>
      </c>
      <c r="R10" s="22"/>
      <c r="S10" s="221"/>
      <c r="T10" s="222"/>
    </row>
    <row r="11" spans="1:20" ht="15.75" customHeight="1">
      <c r="A11" s="172">
        <v>4</v>
      </c>
      <c r="B11" s="171">
        <v>900</v>
      </c>
      <c r="C11" s="171">
        <v>769</v>
      </c>
      <c r="D11" s="171">
        <v>1500</v>
      </c>
      <c r="E11" s="171">
        <v>1282</v>
      </c>
      <c r="F11" s="171">
        <v>3180</v>
      </c>
      <c r="G11" s="170">
        <v>2718</v>
      </c>
      <c r="H11" s="22"/>
      <c r="I11" s="171">
        <f t="shared" si="4"/>
        <v>600</v>
      </c>
      <c r="J11" s="171">
        <f t="shared" si="4"/>
        <v>512.66666666666663</v>
      </c>
      <c r="K11" s="171">
        <f t="shared" si="6"/>
        <v>42.722222222222221</v>
      </c>
      <c r="L11" s="171">
        <f t="shared" si="5"/>
        <v>1450</v>
      </c>
      <c r="M11" s="171">
        <f t="shared" si="5"/>
        <v>1239.25</v>
      </c>
      <c r="N11" s="171">
        <f t="shared" si="0"/>
        <v>103.27083333333333</v>
      </c>
      <c r="O11" s="171">
        <f>D11*(8/12)+F11*(4/12)</f>
        <v>2060</v>
      </c>
      <c r="P11" s="170">
        <f t="shared" si="2"/>
        <v>1760.6666666666665</v>
      </c>
      <c r="Q11" s="170">
        <f t="shared" si="3"/>
        <v>146.7222222222222</v>
      </c>
      <c r="R11" s="22"/>
      <c r="S11" s="221"/>
      <c r="T11" s="222"/>
    </row>
    <row r="12" spans="1:20" ht="15.75" customHeight="1">
      <c r="A12" s="172">
        <v>3</v>
      </c>
      <c r="B12" s="171">
        <v>1250</v>
      </c>
      <c r="C12" s="171">
        <v>1068</v>
      </c>
      <c r="D12" s="171">
        <v>2050</v>
      </c>
      <c r="E12" s="171">
        <v>1752</v>
      </c>
      <c r="F12" s="171">
        <v>3370</v>
      </c>
      <c r="G12" s="170">
        <v>2880</v>
      </c>
      <c r="H12" s="22"/>
      <c r="I12" s="171">
        <f t="shared" si="4"/>
        <v>833.33333333333337</v>
      </c>
      <c r="J12" s="171">
        <f t="shared" si="4"/>
        <v>712</v>
      </c>
      <c r="K12" s="171">
        <f t="shared" si="6"/>
        <v>59.333333333333336</v>
      </c>
      <c r="L12" s="171">
        <f t="shared" si="5"/>
        <v>1983.3333333333335</v>
      </c>
      <c r="M12" s="170">
        <f t="shared" si="5"/>
        <v>1695</v>
      </c>
      <c r="N12" s="170">
        <f t="shared" si="0"/>
        <v>141.25</v>
      </c>
      <c r="O12" s="171">
        <f t="shared" si="1"/>
        <v>2490</v>
      </c>
      <c r="P12" s="170">
        <f t="shared" si="2"/>
        <v>2128</v>
      </c>
      <c r="Q12" s="170">
        <f t="shared" si="3"/>
        <v>177.33333333333334</v>
      </c>
      <c r="R12" s="22"/>
      <c r="S12" s="221"/>
      <c r="T12" s="222"/>
    </row>
    <row r="13" spans="1:20" ht="15.75" customHeight="1">
      <c r="A13" s="168">
        <v>2</v>
      </c>
      <c r="B13" s="172">
        <v>1400</v>
      </c>
      <c r="C13" s="172">
        <v>1197</v>
      </c>
      <c r="D13" s="172">
        <v>2200</v>
      </c>
      <c r="E13" s="171">
        <v>1880</v>
      </c>
      <c r="F13" s="171">
        <v>2979.96</v>
      </c>
      <c r="G13" s="170">
        <v>2547</v>
      </c>
      <c r="H13" s="22"/>
      <c r="I13" s="171">
        <f>B13*8/12</f>
        <v>933.33333333333337</v>
      </c>
      <c r="J13" s="171">
        <f t="shared" ref="J13:J14" si="7">C13*8/12</f>
        <v>798</v>
      </c>
      <c r="K13" s="171">
        <f>J13/12</f>
        <v>66.5</v>
      </c>
      <c r="L13" s="171">
        <f>B13*1/12+D13*11/12</f>
        <v>2133.3333333333335</v>
      </c>
      <c r="M13" s="170">
        <f t="shared" si="5"/>
        <v>1823.0833333333333</v>
      </c>
      <c r="N13" s="170">
        <f>M13/12</f>
        <v>151.92361111111111</v>
      </c>
      <c r="O13" s="171">
        <f t="shared" si="1"/>
        <v>2459.9866666666667</v>
      </c>
      <c r="P13" s="170">
        <f t="shared" si="2"/>
        <v>2102.333333333333</v>
      </c>
      <c r="Q13" s="170">
        <f t="shared" si="3"/>
        <v>175.19444444444443</v>
      </c>
      <c r="R13" s="22"/>
      <c r="S13" s="221"/>
      <c r="T13" s="222"/>
    </row>
    <row r="14" spans="1:20" ht="16.5" customHeight="1" thickBot="1">
      <c r="A14" s="172">
        <v>1</v>
      </c>
      <c r="B14" s="172">
        <v>0</v>
      </c>
      <c r="C14" s="172">
        <v>0</v>
      </c>
      <c r="D14" s="172">
        <v>0</v>
      </c>
      <c r="E14" s="171">
        <v>0</v>
      </c>
      <c r="F14" s="171">
        <v>2130</v>
      </c>
      <c r="G14" s="170">
        <v>1820.3999999999999</v>
      </c>
      <c r="H14" s="71"/>
      <c r="I14" s="171">
        <f>B14*8/12</f>
        <v>0</v>
      </c>
      <c r="J14" s="171">
        <f t="shared" si="7"/>
        <v>0</v>
      </c>
      <c r="K14" s="171">
        <f t="shared" si="6"/>
        <v>0</v>
      </c>
      <c r="L14" s="171">
        <f t="shared" si="5"/>
        <v>0</v>
      </c>
      <c r="M14" s="170">
        <f>C14*1/12+E14*11/12</f>
        <v>0</v>
      </c>
      <c r="N14" s="170">
        <f t="shared" si="0"/>
        <v>0</v>
      </c>
      <c r="O14" s="171">
        <f t="shared" si="1"/>
        <v>710</v>
      </c>
      <c r="P14" s="170">
        <f t="shared" si="2"/>
        <v>606.79999999999995</v>
      </c>
      <c r="Q14" s="170">
        <f t="shared" si="3"/>
        <v>50.566666666666663</v>
      </c>
      <c r="R14" s="22"/>
      <c r="S14" s="221"/>
      <c r="T14" s="222"/>
    </row>
    <row r="15" spans="1:20" ht="16.5" customHeight="1" thickTop="1">
      <c r="A15" s="215" t="s">
        <v>124</v>
      </c>
      <c r="B15" s="173"/>
      <c r="C15" s="173"/>
      <c r="D15" s="173"/>
      <c r="E15" s="173"/>
      <c r="F15" s="173"/>
      <c r="G15" s="173"/>
      <c r="H15" s="22"/>
      <c r="I15" s="173"/>
      <c r="J15" s="173"/>
      <c r="K15" s="173"/>
      <c r="L15" s="173"/>
      <c r="M15" s="173"/>
      <c r="N15" s="173"/>
      <c r="O15" s="173"/>
      <c r="P15" s="173"/>
      <c r="Q15" s="173"/>
      <c r="R15" s="22"/>
      <c r="S15" s="22"/>
    </row>
    <row r="16" spans="1:20" ht="15.75" customHeight="1" thickBot="1">
      <c r="A16" s="334" t="s">
        <v>155</v>
      </c>
      <c r="B16" s="334"/>
      <c r="C16" s="334"/>
      <c r="D16" s="334"/>
      <c r="E16" s="334"/>
      <c r="F16" s="334"/>
      <c r="G16" s="334"/>
      <c r="H16" s="334"/>
      <c r="I16" s="334"/>
      <c r="J16" s="334"/>
      <c r="K16" s="334"/>
      <c r="L16" s="334"/>
      <c r="M16" s="334"/>
      <c r="N16" s="334"/>
      <c r="O16" s="334"/>
      <c r="P16" s="334"/>
      <c r="Q16" s="334"/>
      <c r="R16" s="22"/>
      <c r="S16" s="22"/>
    </row>
    <row r="17" spans="1:18">
      <c r="A17" s="191"/>
      <c r="B17" s="22"/>
      <c r="C17" s="22"/>
      <c r="D17" s="22"/>
      <c r="E17" s="22"/>
      <c r="F17" s="22"/>
      <c r="G17" s="22"/>
      <c r="H17" s="22"/>
      <c r="I17" s="22"/>
      <c r="J17" s="22"/>
      <c r="K17" s="22"/>
      <c r="L17" s="22"/>
      <c r="M17" s="22"/>
      <c r="N17" s="22"/>
      <c r="O17" s="22"/>
      <c r="P17" s="22"/>
      <c r="Q17" s="22"/>
      <c r="R17" s="22"/>
    </row>
    <row r="18" spans="1:18">
      <c r="A18" s="22"/>
      <c r="B18" s="22"/>
      <c r="C18" s="22"/>
      <c r="D18" s="22"/>
      <c r="E18" s="22"/>
      <c r="F18" s="22"/>
      <c r="G18" s="22"/>
      <c r="H18" s="22"/>
      <c r="I18" s="22"/>
      <c r="J18" s="22"/>
      <c r="K18" s="22"/>
      <c r="L18" s="22"/>
      <c r="M18" s="22"/>
      <c r="N18" s="22"/>
      <c r="O18" s="22"/>
      <c r="P18" s="22"/>
      <c r="Q18" s="22"/>
      <c r="R18" s="22"/>
    </row>
    <row r="19" spans="1:18" ht="23.25" customHeight="1">
      <c r="A19" s="214"/>
      <c r="C19" s="22"/>
      <c r="D19" s="180"/>
      <c r="E19" s="22"/>
      <c r="G19" s="180"/>
      <c r="I19" s="22"/>
      <c r="J19" s="22"/>
      <c r="K19" s="22"/>
      <c r="L19" s="22"/>
      <c r="M19" s="22"/>
      <c r="N19" s="22"/>
      <c r="O19" s="22"/>
      <c r="P19" s="22"/>
      <c r="Q19" s="22"/>
    </row>
    <row r="20" spans="1:18" ht="14.25" customHeight="1">
      <c r="C20" s="22"/>
      <c r="E20" s="22"/>
      <c r="G20" s="181"/>
      <c r="H20" s="182"/>
      <c r="I20" s="22"/>
      <c r="J20" s="22"/>
      <c r="K20" s="22"/>
      <c r="L20" s="22"/>
      <c r="M20" s="22"/>
      <c r="N20" s="22"/>
      <c r="O20" s="22"/>
      <c r="P20" s="22"/>
      <c r="Q20" s="22"/>
    </row>
    <row r="21" spans="1:18" ht="14.25" customHeight="1">
      <c r="C21" s="22"/>
      <c r="E21" s="22"/>
      <c r="G21" s="181"/>
      <c r="H21" s="182"/>
      <c r="I21" s="22"/>
      <c r="J21" s="22"/>
      <c r="K21" s="22"/>
      <c r="L21" s="22"/>
      <c r="M21" s="22"/>
      <c r="N21" s="22"/>
      <c r="O21" s="22"/>
      <c r="P21" s="22"/>
      <c r="Q21" s="22"/>
    </row>
    <row r="22" spans="1:18" ht="14.25" customHeight="1">
      <c r="C22" s="22"/>
      <c r="E22" s="22"/>
      <c r="G22" s="181"/>
      <c r="H22" s="182"/>
      <c r="I22" s="22"/>
      <c r="J22" s="22"/>
      <c r="K22" s="22"/>
      <c r="L22" s="22"/>
      <c r="M22" s="22"/>
      <c r="N22" s="22"/>
      <c r="O22" s="22"/>
      <c r="P22" s="22"/>
      <c r="Q22" s="22"/>
    </row>
    <row r="23" spans="1:18" ht="14.25" customHeight="1">
      <c r="C23" s="22"/>
      <c r="E23" s="22"/>
      <c r="G23" s="181"/>
      <c r="H23" s="182"/>
      <c r="I23" s="22"/>
      <c r="J23" s="22"/>
      <c r="K23" s="22"/>
      <c r="L23" s="22"/>
      <c r="M23" s="22"/>
      <c r="N23" s="22"/>
      <c r="O23" s="22"/>
      <c r="P23" s="22"/>
      <c r="Q23" s="22"/>
    </row>
    <row r="24" spans="1:18" ht="14.25" customHeight="1">
      <c r="G24" s="181"/>
      <c r="H24" s="182"/>
      <c r="I24" s="182"/>
    </row>
    <row r="25" spans="1:18" ht="14.25" customHeight="1">
      <c r="G25" s="181"/>
      <c r="H25" s="182"/>
      <c r="I25" s="182"/>
    </row>
    <row r="26" spans="1:18" ht="14.25" customHeight="1">
      <c r="F26" s="181"/>
      <c r="G26" s="181"/>
      <c r="H26" s="182"/>
      <c r="I26" s="182"/>
    </row>
    <row r="27" spans="1:18" ht="14.25" customHeight="1">
      <c r="F27" s="181"/>
      <c r="G27" s="181"/>
      <c r="H27" s="182"/>
      <c r="I27" s="182"/>
    </row>
    <row r="28" spans="1:18" ht="15.75" customHeight="1">
      <c r="C28" s="180"/>
      <c r="D28" s="181"/>
      <c r="E28" s="181"/>
      <c r="F28" s="181"/>
      <c r="G28" s="181"/>
      <c r="H28" s="182"/>
      <c r="I28" s="182"/>
    </row>
    <row r="29" spans="1:18">
      <c r="C29" s="180"/>
      <c r="D29" s="181"/>
      <c r="E29" s="181"/>
    </row>
    <row r="30" spans="1:18">
      <c r="C30" s="180"/>
      <c r="D30" s="181"/>
      <c r="E30" s="181"/>
    </row>
    <row r="31" spans="1:18">
      <c r="C31" s="180"/>
      <c r="D31" s="181"/>
      <c r="E31" s="181"/>
    </row>
    <row r="32" spans="1:18">
      <c r="C32" s="180"/>
      <c r="D32" s="181"/>
      <c r="E32" s="181"/>
    </row>
    <row r="33" spans="3:5">
      <c r="C33" s="180"/>
      <c r="D33" s="181"/>
      <c r="E33" s="181"/>
    </row>
    <row r="34" spans="3:5">
      <c r="C34" s="180"/>
      <c r="D34" s="181"/>
      <c r="E34" s="181"/>
    </row>
    <row r="35" spans="3:5">
      <c r="C35" s="180"/>
      <c r="D35" s="181"/>
      <c r="E35" s="181"/>
    </row>
    <row r="36" spans="3:5">
      <c r="C36" s="180"/>
      <c r="D36" s="181"/>
      <c r="E36" s="181"/>
    </row>
  </sheetData>
  <mergeCells count="11">
    <mergeCell ref="A16:F16"/>
    <mergeCell ref="G16:L16"/>
    <mergeCell ref="M16:Q16"/>
    <mergeCell ref="B3:G3"/>
    <mergeCell ref="O4:Q4"/>
    <mergeCell ref="I3:Q3"/>
    <mergeCell ref="I4:K4"/>
    <mergeCell ref="L4:N4"/>
    <mergeCell ref="B4:C4"/>
    <mergeCell ref="D4:E4"/>
    <mergeCell ref="F4:G4"/>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tabColor rgb="FF00B050"/>
    <pageSetUpPr fitToPage="1"/>
  </sheetPr>
  <dimension ref="A1:W44"/>
  <sheetViews>
    <sheetView zoomScaleNormal="100" workbookViewId="0">
      <selection activeCell="M18" sqref="M18"/>
    </sheetView>
  </sheetViews>
  <sheetFormatPr baseColWidth="10" defaultColWidth="11.42578125" defaultRowHeight="12.75" customHeight="1"/>
  <cols>
    <col min="1" max="1" width="16" style="27" customWidth="1"/>
    <col min="2" max="5" width="13.85546875" style="27" customWidth="1"/>
    <col min="6" max="6" width="10.28515625" style="27" customWidth="1"/>
    <col min="7" max="7" width="11.42578125" style="27" customWidth="1"/>
    <col min="8" max="8" width="2.140625" style="27" customWidth="1"/>
    <col min="9" max="9" width="8" style="27" customWidth="1"/>
    <col min="10" max="10" width="26.85546875" style="27" customWidth="1"/>
    <col min="11" max="11" width="11.85546875" style="27" customWidth="1"/>
    <col min="12" max="15" width="11.5703125" style="27" customWidth="1"/>
    <col min="16" max="17" width="11.42578125" style="27"/>
    <col min="18" max="18" width="17" style="27" bestFit="1" customWidth="1"/>
    <col min="19" max="16384" width="11.42578125" style="27"/>
  </cols>
  <sheetData>
    <row r="1" spans="1:23" ht="30.75" customHeight="1" thickBot="1">
      <c r="A1" s="278" t="s">
        <v>151</v>
      </c>
      <c r="B1" s="279"/>
      <c r="C1" s="279"/>
      <c r="D1" s="279"/>
      <c r="E1" s="279"/>
      <c r="F1" s="279"/>
      <c r="G1" s="279"/>
    </row>
    <row r="2" spans="1:23" ht="27" customHeight="1">
      <c r="A2" s="106"/>
      <c r="B2" s="71"/>
      <c r="C2" s="71"/>
      <c r="D2" s="71"/>
      <c r="E2" s="71"/>
      <c r="F2" s="71"/>
      <c r="G2" s="71"/>
      <c r="J2" s="42"/>
      <c r="K2" s="43" t="s">
        <v>0</v>
      </c>
      <c r="L2" s="43" t="s">
        <v>165</v>
      </c>
      <c r="M2" s="43" t="s">
        <v>166</v>
      </c>
      <c r="N2" s="43" t="s">
        <v>167</v>
      </c>
      <c r="O2" s="43" t="s">
        <v>168</v>
      </c>
    </row>
    <row r="3" spans="1:23" ht="17.25" customHeight="1">
      <c r="A3" s="26"/>
      <c r="J3" s="34" t="s">
        <v>7</v>
      </c>
      <c r="K3" s="35">
        <v>5.0066981588683239</v>
      </c>
      <c r="L3" s="35">
        <v>4.5175149242924029</v>
      </c>
      <c r="M3" s="35">
        <v>5.1909123920058651</v>
      </c>
      <c r="N3" s="35">
        <v>4.8409652660335629</v>
      </c>
      <c r="O3" s="35">
        <v>7.5223499361430397</v>
      </c>
      <c r="T3" s="32"/>
      <c r="U3" s="32"/>
      <c r="V3" s="32"/>
      <c r="W3" s="32"/>
    </row>
    <row r="4" spans="1:23" ht="17.25" customHeight="1">
      <c r="A4" s="26"/>
      <c r="J4" s="36" t="s">
        <v>6</v>
      </c>
      <c r="K4" s="37">
        <v>4.2888649653726256</v>
      </c>
      <c r="L4" s="37">
        <v>2.7893542729335286</v>
      </c>
      <c r="M4" s="37">
        <v>5.122741629383996</v>
      </c>
      <c r="N4" s="37">
        <v>5.720697281123976</v>
      </c>
      <c r="O4" s="37">
        <v>8.4583105272760442</v>
      </c>
      <c r="T4" s="32"/>
      <c r="U4" s="32"/>
      <c r="V4" s="32"/>
      <c r="W4" s="32"/>
    </row>
    <row r="5" spans="1:23" ht="17.25" customHeight="1">
      <c r="A5" s="26"/>
      <c r="J5" s="36" t="s">
        <v>1</v>
      </c>
      <c r="K5" s="37">
        <v>4.8579211315738053</v>
      </c>
      <c r="L5" s="37">
        <v>3.1350400394762952</v>
      </c>
      <c r="M5" s="37">
        <v>5.9777879786512464</v>
      </c>
      <c r="N5" s="37">
        <v>6.7597892545856642</v>
      </c>
      <c r="O5" s="37">
        <v>8.4948002189381508</v>
      </c>
      <c r="T5" s="32"/>
      <c r="U5" s="32"/>
      <c r="V5" s="32"/>
      <c r="W5" s="32"/>
    </row>
    <row r="6" spans="1:23" ht="17.25" customHeight="1">
      <c r="A6" s="26"/>
      <c r="J6" s="36" t="s">
        <v>8</v>
      </c>
      <c r="K6" s="37">
        <v>60.229538050522891</v>
      </c>
      <c r="L6" s="37">
        <v>65.188987400839949</v>
      </c>
      <c r="M6" s="37">
        <v>56.141192268955933</v>
      </c>
      <c r="N6" s="37">
        <v>55.25887862625212</v>
      </c>
      <c r="O6" s="37">
        <v>53.66174055829228</v>
      </c>
      <c r="T6" s="32"/>
      <c r="U6" s="32"/>
      <c r="V6" s="32"/>
      <c r="W6" s="32"/>
    </row>
    <row r="7" spans="1:23" ht="17.25" customHeight="1">
      <c r="A7" s="26"/>
      <c r="J7" s="36" t="s">
        <v>9</v>
      </c>
      <c r="K7" s="37">
        <v>25.616977693662353</v>
      </c>
      <c r="L7" s="37">
        <v>24.369103362457828</v>
      </c>
      <c r="M7" s="37">
        <v>27.567365731002969</v>
      </c>
      <c r="N7" s="37">
        <v>27.419669572004686</v>
      </c>
      <c r="O7" s="37">
        <v>21.862798759350483</v>
      </c>
      <c r="T7" s="32"/>
      <c r="U7" s="32"/>
      <c r="V7" s="32"/>
      <c r="W7" s="32"/>
    </row>
    <row r="8" spans="1:23" s="29" customFormat="1" ht="17.25" customHeight="1">
      <c r="A8" s="28"/>
      <c r="J8" s="44" t="s">
        <v>0</v>
      </c>
      <c r="K8" s="45">
        <v>100</v>
      </c>
      <c r="L8" s="45">
        <v>100</v>
      </c>
      <c r="M8" s="45">
        <v>100</v>
      </c>
      <c r="N8" s="45">
        <v>100</v>
      </c>
      <c r="O8" s="45">
        <v>100</v>
      </c>
      <c r="T8" s="32"/>
      <c r="U8" s="32"/>
      <c r="V8" s="32"/>
      <c r="W8" s="32"/>
    </row>
    <row r="9" spans="1:23" ht="12.75" customHeight="1">
      <c r="A9" s="26"/>
      <c r="I9" s="40"/>
      <c r="J9" s="38" t="s">
        <v>22</v>
      </c>
      <c r="K9" s="39">
        <v>6.35</v>
      </c>
      <c r="L9" s="39">
        <v>6.5927693825370897</v>
      </c>
      <c r="M9" s="39">
        <v>6.2843673027242097</v>
      </c>
      <c r="N9" s="39">
        <v>6.1962391959898699</v>
      </c>
      <c r="O9" s="39">
        <v>4.8867896612529096</v>
      </c>
      <c r="T9" s="32"/>
      <c r="U9" s="32"/>
      <c r="V9" s="32"/>
      <c r="W9" s="32"/>
    </row>
    <row r="10" spans="1:23" ht="12.75" customHeight="1">
      <c r="A10" s="26"/>
      <c r="Q10" s="56"/>
      <c r="R10" s="56"/>
      <c r="S10" s="56"/>
      <c r="T10" s="56"/>
      <c r="U10" s="56"/>
      <c r="V10" s="56"/>
      <c r="W10" s="56"/>
    </row>
    <row r="11" spans="1:23" ht="12.75" customHeight="1">
      <c r="A11" s="26"/>
      <c r="K11" s="32"/>
      <c r="L11" s="32"/>
      <c r="M11" s="32"/>
      <c r="N11" s="32"/>
      <c r="O11" s="32"/>
      <c r="Q11" s="56"/>
      <c r="R11" s="56"/>
      <c r="S11" s="56"/>
      <c r="T11" s="56"/>
      <c r="U11" s="56"/>
      <c r="V11" s="56"/>
      <c r="W11" s="56"/>
    </row>
    <row r="12" spans="1:23" ht="12.75" customHeight="1">
      <c r="A12" s="26"/>
      <c r="J12" s="32"/>
      <c r="K12" s="235"/>
      <c r="L12" s="32"/>
      <c r="M12" s="32"/>
      <c r="N12" s="32"/>
      <c r="O12" s="32"/>
      <c r="Q12" s="56"/>
      <c r="R12" s="56"/>
      <c r="S12" s="56"/>
      <c r="T12" s="56"/>
      <c r="U12" s="56"/>
      <c r="V12" s="56"/>
      <c r="W12" s="56"/>
    </row>
    <row r="13" spans="1:23" ht="15" customHeight="1">
      <c r="A13" s="26"/>
      <c r="J13" s="32"/>
      <c r="K13" s="235"/>
      <c r="L13" s="32"/>
      <c r="M13" s="32"/>
      <c r="N13" s="32"/>
      <c r="O13" s="32"/>
      <c r="P13" s="32"/>
      <c r="Q13" s="50"/>
      <c r="R13" s="56"/>
      <c r="S13" s="56"/>
      <c r="T13" s="56"/>
      <c r="U13" s="56"/>
      <c r="V13" s="56"/>
      <c r="W13" s="56"/>
    </row>
    <row r="14" spans="1:23" ht="15" customHeight="1">
      <c r="A14" s="26"/>
      <c r="J14" s="32"/>
      <c r="K14" s="235"/>
      <c r="L14" s="32"/>
      <c r="M14" s="32"/>
      <c r="N14" s="32"/>
      <c r="O14" s="32"/>
      <c r="P14" s="32"/>
      <c r="Q14" s="50"/>
      <c r="R14" s="56"/>
      <c r="S14" s="56"/>
      <c r="T14" s="56"/>
      <c r="U14" s="56"/>
      <c r="V14" s="56"/>
      <c r="W14" s="56"/>
    </row>
    <row r="15" spans="1:23" ht="15" customHeight="1">
      <c r="A15" s="26"/>
      <c r="J15" s="32"/>
      <c r="K15" s="235"/>
      <c r="L15" s="32"/>
      <c r="M15" s="32"/>
      <c r="N15" s="32"/>
      <c r="O15" s="32"/>
      <c r="P15" s="32"/>
      <c r="Q15" s="50"/>
      <c r="R15" s="56"/>
      <c r="S15" s="56"/>
      <c r="T15" s="56"/>
      <c r="U15" s="56"/>
      <c r="V15" s="56"/>
      <c r="W15" s="56"/>
    </row>
    <row r="16" spans="1:23" ht="15" customHeight="1">
      <c r="A16" s="26"/>
      <c r="J16" s="32"/>
      <c r="K16" s="235"/>
      <c r="L16" s="32"/>
      <c r="M16" s="32"/>
      <c r="N16" s="32"/>
      <c r="O16" s="32"/>
      <c r="P16" s="32"/>
      <c r="Q16" s="50"/>
      <c r="R16" s="56"/>
      <c r="S16" s="56"/>
      <c r="T16" s="56"/>
      <c r="U16" s="56"/>
      <c r="V16" s="56"/>
      <c r="W16" s="56"/>
    </row>
    <row r="17" spans="1:23" ht="15" customHeight="1">
      <c r="A17" s="26"/>
      <c r="J17" s="32"/>
      <c r="K17" s="236"/>
      <c r="L17" s="49"/>
      <c r="M17" s="49"/>
      <c r="N17" s="49"/>
      <c r="O17" s="49"/>
      <c r="P17" s="32"/>
      <c r="Q17" s="50"/>
      <c r="R17" s="56"/>
      <c r="S17" s="56"/>
      <c r="T17" s="56"/>
      <c r="U17" s="56"/>
      <c r="V17" s="56"/>
      <c r="W17" s="56"/>
    </row>
    <row r="18" spans="1:23" s="33" customFormat="1" ht="19.5" customHeight="1">
      <c r="A18" s="282" t="s">
        <v>99</v>
      </c>
      <c r="B18" s="282"/>
      <c r="C18" s="282"/>
      <c r="D18" s="282"/>
      <c r="E18" s="282"/>
      <c r="F18" s="282"/>
      <c r="G18" s="282"/>
      <c r="K18" s="49"/>
      <c r="L18" s="238"/>
      <c r="M18" s="238"/>
      <c r="N18" s="238"/>
      <c r="O18" s="238"/>
      <c r="P18" s="32"/>
      <c r="Q18" s="50"/>
      <c r="R18" s="56"/>
      <c r="S18" s="56"/>
      <c r="T18" s="56"/>
      <c r="U18" s="56"/>
      <c r="V18" s="56"/>
      <c r="W18" s="56"/>
    </row>
    <row r="19" spans="1:23" s="33" customFormat="1" ht="38.25" customHeight="1">
      <c r="A19" s="280" t="s">
        <v>150</v>
      </c>
      <c r="B19" s="281"/>
      <c r="C19" s="281"/>
      <c r="D19" s="281"/>
      <c r="E19" s="281"/>
      <c r="F19" s="281"/>
      <c r="G19" s="281"/>
      <c r="K19" s="239"/>
      <c r="L19" s="237"/>
      <c r="M19" s="237"/>
      <c r="N19" s="237"/>
      <c r="O19" s="237"/>
      <c r="Q19" s="56"/>
      <c r="R19" s="56"/>
      <c r="S19" s="56"/>
      <c r="T19" s="56"/>
      <c r="U19" s="56"/>
      <c r="V19" s="56"/>
      <c r="W19" s="56"/>
    </row>
    <row r="20" spans="1:23" s="41" customFormat="1" ht="30" customHeight="1">
      <c r="A20" s="283" t="s">
        <v>104</v>
      </c>
      <c r="B20" s="247"/>
      <c r="C20" s="247"/>
      <c r="D20" s="247"/>
      <c r="E20" s="247"/>
      <c r="F20" s="247"/>
      <c r="G20" s="247"/>
      <c r="J20" s="27"/>
      <c r="K20" s="50"/>
      <c r="L20" s="50"/>
      <c r="M20" s="50"/>
      <c r="N20" s="50"/>
      <c r="O20" s="50"/>
      <c r="T20" s="55"/>
      <c r="U20" s="55"/>
      <c r="V20" s="55"/>
      <c r="W20" s="55"/>
    </row>
    <row r="21" spans="1:23" ht="12.75" customHeight="1">
      <c r="A21" s="233" t="s">
        <v>95</v>
      </c>
      <c r="B21" s="233"/>
      <c r="C21" s="233"/>
      <c r="D21" s="233"/>
      <c r="E21" s="233"/>
      <c r="F21" s="233"/>
      <c r="G21" s="233"/>
      <c r="K21" s="50"/>
      <c r="L21" s="50"/>
      <c r="M21" s="50"/>
      <c r="N21" s="50"/>
      <c r="O21" s="50"/>
      <c r="T21" s="32"/>
      <c r="U21" s="32"/>
      <c r="V21" s="32"/>
      <c r="W21" s="32"/>
    </row>
    <row r="22" spans="1:23" ht="16.5" customHeight="1" thickBot="1">
      <c r="A22" s="234" t="s">
        <v>153</v>
      </c>
      <c r="B22" s="198"/>
      <c r="C22" s="198"/>
      <c r="D22" s="198"/>
      <c r="E22" s="234"/>
      <c r="F22" s="198"/>
      <c r="G22" s="199"/>
      <c r="K22" s="50"/>
      <c r="L22" s="50"/>
      <c r="M22" s="50"/>
      <c r="N22" s="50"/>
      <c r="O22" s="50"/>
      <c r="T22" s="56"/>
      <c r="U22" s="56"/>
      <c r="V22" s="56"/>
      <c r="W22" s="56"/>
    </row>
    <row r="23" spans="1:23" ht="12.75" customHeight="1">
      <c r="K23" s="50"/>
      <c r="L23" s="50"/>
      <c r="M23" s="50"/>
      <c r="N23" s="50"/>
      <c r="O23" s="50"/>
    </row>
    <row r="24" spans="1:23" ht="12.75" customHeight="1">
      <c r="A24" s="17"/>
      <c r="J24" s="33"/>
      <c r="K24" s="50"/>
      <c r="L24" s="50"/>
      <c r="M24" s="50"/>
      <c r="N24" s="50"/>
      <c r="O24" s="50"/>
    </row>
    <row r="25" spans="1:23" ht="12.75" customHeight="1">
      <c r="K25" s="32"/>
      <c r="L25" s="32"/>
      <c r="M25" s="32"/>
      <c r="N25" s="32"/>
      <c r="O25" s="32"/>
    </row>
    <row r="26" spans="1:23" ht="12.75" customHeight="1">
      <c r="K26" s="32"/>
      <c r="L26" s="32"/>
      <c r="M26" s="32"/>
      <c r="N26" s="32"/>
      <c r="O26" s="32"/>
    </row>
    <row r="27" spans="1:23" ht="12.75" customHeight="1">
      <c r="M27" s="41"/>
    </row>
    <row r="35" spans="11:16" ht="12.75" customHeight="1">
      <c r="M35" s="57"/>
      <c r="N35" s="57"/>
      <c r="O35" s="57"/>
      <c r="P35" s="57"/>
    </row>
    <row r="36" spans="11:16" ht="12.75" customHeight="1">
      <c r="K36" s="57"/>
      <c r="L36" s="57"/>
      <c r="M36" s="57"/>
      <c r="N36" s="57"/>
      <c r="O36" s="57"/>
      <c r="P36" s="57"/>
    </row>
    <row r="37" spans="11:16" ht="12.75" customHeight="1">
      <c r="K37" s="58"/>
      <c r="L37" s="58"/>
      <c r="M37" s="59"/>
      <c r="N37" s="59"/>
      <c r="O37" s="59"/>
      <c r="P37" s="59"/>
    </row>
    <row r="38" spans="11:16" ht="12.75" customHeight="1">
      <c r="K38" s="58"/>
      <c r="L38" s="58"/>
      <c r="M38" s="59"/>
      <c r="N38" s="59"/>
      <c r="O38" s="59"/>
      <c r="P38" s="59"/>
    </row>
    <row r="39" spans="11:16" ht="12.75" customHeight="1">
      <c r="K39" s="58"/>
      <c r="L39" s="58"/>
      <c r="M39" s="59"/>
      <c r="N39" s="59"/>
      <c r="O39" s="59"/>
      <c r="P39" s="59"/>
    </row>
    <row r="40" spans="11:16" ht="12.75" customHeight="1">
      <c r="M40" s="59"/>
      <c r="N40" s="59"/>
      <c r="O40" s="59"/>
      <c r="P40" s="59"/>
    </row>
    <row r="41" spans="11:16" ht="12.75" customHeight="1">
      <c r="M41" s="54"/>
    </row>
    <row r="42" spans="11:16" ht="12.75" customHeight="1">
      <c r="M42" s="54"/>
      <c r="N42" s="54"/>
      <c r="O42" s="54"/>
      <c r="P42" s="54"/>
    </row>
    <row r="43" spans="11:16" ht="12.75" customHeight="1">
      <c r="M43" s="54"/>
      <c r="N43" s="54"/>
      <c r="O43" s="54"/>
      <c r="P43" s="54"/>
    </row>
    <row r="44" spans="11:16" ht="12.75" customHeight="1">
      <c r="M44" s="54"/>
      <c r="N44" s="54"/>
      <c r="O44" s="54"/>
      <c r="P44" s="54"/>
    </row>
  </sheetData>
  <mergeCells count="4">
    <mergeCell ref="A1:G1"/>
    <mergeCell ref="A18:G18"/>
    <mergeCell ref="A19:G19"/>
    <mergeCell ref="A20:G20"/>
  </mergeCells>
  <pageMargins left="0.70866141732283472" right="0.70866141732283472" top="0.74803149606299213" bottom="0.74803149606299213" header="0.31496062992125984" footer="0.31496062992125984"/>
  <pageSetup paperSize="9" orientation="landscape" r:id="rId1"/>
  <colBreaks count="1" manualBreakCount="1">
    <brk id="7"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tabColor rgb="FFFFC000"/>
  </sheetPr>
  <dimension ref="A1:A21"/>
  <sheetViews>
    <sheetView zoomScaleNormal="100" workbookViewId="0"/>
  </sheetViews>
  <sheetFormatPr baseColWidth="10" defaultRowHeight="15.75"/>
  <cols>
    <col min="1" max="1" width="150.5703125" style="164" customWidth="1"/>
    <col min="2" max="16384" width="11.42578125" style="164"/>
  </cols>
  <sheetData>
    <row r="1" spans="1:1">
      <c r="A1" s="23" t="s">
        <v>57</v>
      </c>
    </row>
    <row r="2" spans="1:1">
      <c r="A2" s="186"/>
    </row>
    <row r="3" spans="1:1" ht="31.5">
      <c r="A3" s="213" t="s">
        <v>74</v>
      </c>
    </row>
    <row r="4" spans="1:1">
      <c r="A4" s="136"/>
    </row>
    <row r="5" spans="1:1" ht="47.25">
      <c r="A5" s="213" t="s">
        <v>75</v>
      </c>
    </row>
    <row r="6" spans="1:1">
      <c r="A6" s="136"/>
    </row>
    <row r="7" spans="1:1" ht="63">
      <c r="A7" s="213" t="s">
        <v>76</v>
      </c>
    </row>
    <row r="8" spans="1:1">
      <c r="A8" s="136"/>
    </row>
    <row r="9" spans="1:1" ht="63">
      <c r="A9" s="213" t="s">
        <v>77</v>
      </c>
    </row>
    <row r="10" spans="1:1">
      <c r="A10" s="136"/>
    </row>
    <row r="11" spans="1:1" ht="47.25">
      <c r="A11" s="213" t="s">
        <v>78</v>
      </c>
    </row>
    <row r="12" spans="1:1">
      <c r="A12" s="186"/>
    </row>
    <row r="13" spans="1:1">
      <c r="A13" s="213" t="s">
        <v>79</v>
      </c>
    </row>
    <row r="14" spans="1:1">
      <c r="A14" s="136"/>
    </row>
    <row r="15" spans="1:1" ht="47.25">
      <c r="A15" s="213" t="s">
        <v>80</v>
      </c>
    </row>
    <row r="16" spans="1:1">
      <c r="A16" s="186"/>
    </row>
    <row r="17" spans="1:1" ht="31.5">
      <c r="A17" s="212" t="s">
        <v>93</v>
      </c>
    </row>
    <row r="18" spans="1:1">
      <c r="A18" s="212"/>
    </row>
    <row r="19" spans="1:1" ht="31.5">
      <c r="A19" s="213" t="s">
        <v>115</v>
      </c>
    </row>
    <row r="20" spans="1:1">
      <c r="A20" s="213"/>
    </row>
    <row r="21" spans="1:1" ht="31.5">
      <c r="A21" s="213" t="s">
        <v>116</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tabColor rgb="FFFFC000"/>
  </sheetPr>
  <dimension ref="A1:K26"/>
  <sheetViews>
    <sheetView zoomScaleNormal="100" workbookViewId="0">
      <selection activeCell="A4" sqref="A4"/>
    </sheetView>
  </sheetViews>
  <sheetFormatPr baseColWidth="10" defaultColWidth="11.42578125" defaultRowHeight="12.75"/>
  <cols>
    <col min="1" max="1" width="119.5703125" style="8" customWidth="1"/>
    <col min="2" max="2" width="17.140625" style="8" customWidth="1"/>
    <col min="3" max="3" width="37.140625" style="8" customWidth="1"/>
    <col min="4" max="5" width="43.28515625" style="8" customWidth="1"/>
    <col min="6" max="6" width="11.42578125" style="8"/>
    <col min="7" max="7" width="12" style="8" customWidth="1"/>
    <col min="8" max="16384" width="11.42578125" style="8"/>
  </cols>
  <sheetData>
    <row r="1" spans="1:11" ht="15.75">
      <c r="A1" s="23" t="s">
        <v>14</v>
      </c>
      <c r="B1" s="22"/>
      <c r="C1" s="22"/>
      <c r="D1" s="22"/>
      <c r="E1" s="22"/>
    </row>
    <row r="2" spans="1:11" ht="11.25" customHeight="1">
      <c r="A2" s="23"/>
      <c r="B2" s="22"/>
      <c r="C2" s="22"/>
      <c r="D2" s="22"/>
      <c r="E2" s="22"/>
    </row>
    <row r="3" spans="1:11" ht="146.25" customHeight="1">
      <c r="A3" s="174" t="s">
        <v>137</v>
      </c>
      <c r="B3" s="20"/>
      <c r="C3" s="83"/>
      <c r="D3" s="83"/>
      <c r="E3" s="216"/>
    </row>
    <row r="4" spans="1:11" ht="162.75" customHeight="1">
      <c r="A4" s="174" t="s">
        <v>133</v>
      </c>
      <c r="B4" s="20"/>
      <c r="C4" s="83"/>
      <c r="D4" s="83"/>
      <c r="E4" s="216"/>
    </row>
    <row r="5" spans="1:11" s="20" customFormat="1" ht="31.5" customHeight="1">
      <c r="A5" s="174" t="s">
        <v>112</v>
      </c>
      <c r="B5" s="24"/>
      <c r="C5" s="24"/>
      <c r="D5" s="24"/>
      <c r="E5" s="217"/>
    </row>
    <row r="6" spans="1:11" s="20" customFormat="1" ht="249" customHeight="1">
      <c r="A6" s="175" t="s">
        <v>138</v>
      </c>
      <c r="C6" s="67"/>
      <c r="D6" s="67"/>
      <c r="E6" s="220"/>
      <c r="J6" s="64"/>
    </row>
    <row r="7" spans="1:11" s="20" customFormat="1" ht="252" customHeight="1">
      <c r="A7" s="219" t="s">
        <v>132</v>
      </c>
      <c r="D7" s="67"/>
      <c r="E7" s="220"/>
      <c r="J7" s="64"/>
    </row>
    <row r="8" spans="1:11" s="20" customFormat="1" ht="179.25" customHeight="1">
      <c r="A8" s="176" t="s">
        <v>164</v>
      </c>
      <c r="C8" s="67"/>
      <c r="D8" s="67"/>
    </row>
    <row r="9" spans="1:11" ht="18" customHeight="1">
      <c r="A9" s="22"/>
      <c r="B9" s="22"/>
      <c r="C9" s="22"/>
      <c r="D9" s="22"/>
      <c r="E9" s="218"/>
    </row>
    <row r="10" spans="1:11" ht="15.75">
      <c r="A10" s="25" t="s">
        <v>156</v>
      </c>
      <c r="B10" s="22"/>
      <c r="C10" s="22"/>
      <c r="D10" s="22"/>
    </row>
    <row r="11" spans="1:11" ht="15.75">
      <c r="A11" s="22"/>
      <c r="B11" s="22"/>
      <c r="C11" s="22"/>
      <c r="D11" s="22"/>
      <c r="E11" s="22"/>
    </row>
    <row r="12" spans="1:11" ht="15.75">
      <c r="A12" s="22"/>
      <c r="B12" s="22"/>
      <c r="C12" s="22"/>
      <c r="D12" s="22"/>
      <c r="K12" s="22"/>
    </row>
    <row r="21" spans="3:7">
      <c r="F21" s="69"/>
    </row>
    <row r="22" spans="3:7">
      <c r="D22" s="65"/>
      <c r="E22" s="68"/>
      <c r="G22" s="68"/>
    </row>
    <row r="23" spans="3:7">
      <c r="D23" s="65"/>
      <c r="F23" s="66"/>
      <c r="G23" s="68"/>
    </row>
    <row r="25" spans="3:7">
      <c r="C25" s="68"/>
    </row>
    <row r="26" spans="3:7">
      <c r="C26" s="68"/>
    </row>
  </sheetData>
  <customSheetViews>
    <customSheetView guid="{5F70CCB5-4835-49CF-A801-999B398C98AB}" showPageBreaks="1" printArea="1" topLeftCell="A4">
      <selection activeCell="D9" sqref="D9"/>
      <pageMargins left="0.70866141732283472" right="0.70866141732283472" top="0.74803149606299213" bottom="0.74803149606299213" header="0.31496062992125984" footer="0.31496062992125984"/>
      <pageSetup paperSize="9" orientation="portrait" r:id="rId1"/>
    </customSheetView>
  </customSheetViews>
  <pageMargins left="0.70866141732283472" right="0.70866141732283472" top="0.74803149606299213" bottom="0.74803149606299213" header="0.31496062992125984" footer="0.31496062992125984"/>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
    <tabColor rgb="FFFF0000"/>
  </sheetPr>
  <dimension ref="A1:E21"/>
  <sheetViews>
    <sheetView zoomScaleNormal="100" workbookViewId="0">
      <selection activeCell="A24" sqref="A24"/>
    </sheetView>
  </sheetViews>
  <sheetFormatPr baseColWidth="10" defaultColWidth="11.42578125" defaultRowHeight="12.75"/>
  <cols>
    <col min="1" max="1" width="92.28515625" style="8" customWidth="1"/>
    <col min="2" max="16384" width="11.42578125" style="8"/>
  </cols>
  <sheetData>
    <row r="1" spans="1:5" ht="15.75">
      <c r="A1" s="211" t="s">
        <v>25</v>
      </c>
      <c r="B1" s="22"/>
      <c r="C1" s="22"/>
      <c r="D1" s="22"/>
      <c r="E1" s="22"/>
    </row>
    <row r="2" spans="1:5" ht="10.9" customHeight="1">
      <c r="A2" s="83"/>
      <c r="B2" s="22"/>
      <c r="C2" s="22"/>
      <c r="D2" s="22"/>
      <c r="E2" s="22"/>
    </row>
    <row r="3" spans="1:5" ht="31.5">
      <c r="A3" s="83" t="s">
        <v>159</v>
      </c>
      <c r="B3" s="22"/>
      <c r="C3" s="22"/>
      <c r="D3" s="22"/>
      <c r="E3" s="22"/>
    </row>
    <row r="4" spans="1:5" ht="10.9" customHeight="1">
      <c r="A4" s="83"/>
      <c r="B4" s="22"/>
      <c r="C4" s="22"/>
      <c r="D4" s="22"/>
      <c r="E4" s="22"/>
    </row>
    <row r="5" spans="1:5" ht="33" customHeight="1">
      <c r="A5" s="83" t="s">
        <v>113</v>
      </c>
      <c r="D5" s="22"/>
      <c r="E5" s="61"/>
    </row>
    <row r="6" spans="1:5" ht="10.9" customHeight="1">
      <c r="D6" s="22"/>
      <c r="E6" s="22"/>
    </row>
    <row r="7" spans="1:5" ht="15.75">
      <c r="A7" s="240" t="s">
        <v>158</v>
      </c>
      <c r="B7" s="60"/>
      <c r="C7" s="22"/>
      <c r="D7" s="22"/>
      <c r="E7" s="61"/>
    </row>
    <row r="8" spans="1:5" ht="10.9" customHeight="1">
      <c r="A8" s="83"/>
      <c r="B8" s="22"/>
      <c r="C8" s="22"/>
      <c r="D8" s="22"/>
      <c r="E8" s="22"/>
    </row>
    <row r="9" spans="1:5" ht="30" customHeight="1">
      <c r="A9" s="83" t="s">
        <v>160</v>
      </c>
      <c r="B9" s="22"/>
      <c r="C9" s="22"/>
      <c r="D9" s="22"/>
      <c r="E9" s="22"/>
    </row>
    <row r="10" spans="1:5" ht="10.9" customHeight="1">
      <c r="A10" s="22"/>
      <c r="B10" s="22"/>
      <c r="C10" s="22"/>
      <c r="D10" s="22"/>
      <c r="E10" s="22"/>
    </row>
    <row r="11" spans="1:5" ht="15" customHeight="1">
      <c r="A11" s="83" t="s">
        <v>161</v>
      </c>
      <c r="B11" s="22"/>
      <c r="C11" s="22"/>
      <c r="D11" s="22"/>
      <c r="E11" s="22"/>
    </row>
    <row r="12" spans="1:5" ht="10.9" customHeight="1">
      <c r="A12" s="22"/>
      <c r="B12" s="22"/>
      <c r="C12" s="22"/>
      <c r="D12" s="22"/>
      <c r="E12" s="22"/>
    </row>
    <row r="13" spans="1:5" ht="15.75">
      <c r="A13" s="83" t="s">
        <v>114</v>
      </c>
      <c r="B13" s="22"/>
      <c r="C13" s="22"/>
      <c r="D13" s="22"/>
      <c r="E13" s="22"/>
    </row>
    <row r="14" spans="1:5" ht="10.9" customHeight="1">
      <c r="A14" s="22"/>
      <c r="B14" s="22"/>
      <c r="C14" s="22"/>
      <c r="D14" s="22"/>
      <c r="E14" s="22"/>
    </row>
    <row r="15" spans="1:5" ht="31.5">
      <c r="A15" s="241" t="s">
        <v>162</v>
      </c>
      <c r="B15" s="22"/>
      <c r="C15" s="22"/>
      <c r="D15" s="22"/>
      <c r="E15" s="22"/>
    </row>
    <row r="16" spans="1:5" ht="15.75">
      <c r="A16" s="83"/>
      <c r="B16" s="22"/>
      <c r="C16" s="22"/>
      <c r="D16" s="22"/>
      <c r="E16" s="22"/>
    </row>
    <row r="17" spans="1:3" ht="31.5">
      <c r="A17" s="83" t="s">
        <v>163</v>
      </c>
      <c r="B17" s="22"/>
      <c r="C17" s="22"/>
    </row>
    <row r="18" spans="1:3" ht="15.75">
      <c r="A18" s="83"/>
      <c r="B18" s="22"/>
      <c r="C18" s="22"/>
    </row>
    <row r="19" spans="1:3">
      <c r="A19" s="9" t="s">
        <v>157</v>
      </c>
    </row>
    <row r="21" spans="1:3">
      <c r="A21" s="9"/>
    </row>
  </sheetData>
  <customSheetViews>
    <customSheetView guid="{5F70CCB5-4835-49CF-A801-999B398C98AB}" showPageBreaks="1" printArea="1">
      <selection activeCell="A5" sqref="A5"/>
      <pageMargins left="0.7" right="0.7" top="0.75" bottom="0.75" header="0.3" footer="0.3"/>
      <pageSetup paperSize="9" orientation="portrait" r:id="rId1"/>
    </customSheetView>
  </customSheetView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tabColor rgb="FF00B050"/>
  </sheetPr>
  <dimension ref="A1:K17"/>
  <sheetViews>
    <sheetView zoomScaleNormal="100" workbookViewId="0">
      <selection activeCell="A13" sqref="A13:F13"/>
    </sheetView>
  </sheetViews>
  <sheetFormatPr baseColWidth="10" defaultColWidth="11.42578125" defaultRowHeight="12.75" customHeight="1"/>
  <cols>
    <col min="1" max="1" width="40.85546875" style="1" customWidth="1"/>
    <col min="2" max="2" width="9.7109375" style="1" customWidth="1"/>
    <col min="3" max="3" width="16.140625" style="1" customWidth="1"/>
    <col min="4" max="6" width="13.7109375" style="1" customWidth="1"/>
    <col min="7" max="16384" width="11.42578125" style="1"/>
  </cols>
  <sheetData>
    <row r="1" spans="1:11" ht="16.5" customHeight="1" thickBot="1">
      <c r="A1" s="81" t="s">
        <v>96</v>
      </c>
      <c r="B1" s="71"/>
      <c r="C1" s="71"/>
      <c r="D1" s="71"/>
      <c r="E1" s="71"/>
      <c r="F1" s="71"/>
    </row>
    <row r="2" spans="1:11" ht="18" customHeight="1">
      <c r="A2" s="251"/>
      <c r="B2" s="248" t="s">
        <v>3</v>
      </c>
      <c r="C2" s="248" t="s">
        <v>62</v>
      </c>
      <c r="D2" s="250" t="s">
        <v>13</v>
      </c>
      <c r="E2" s="250"/>
      <c r="F2" s="250"/>
    </row>
    <row r="3" spans="1:11" ht="45.75" customHeight="1">
      <c r="A3" s="252"/>
      <c r="B3" s="249"/>
      <c r="C3" s="249"/>
      <c r="D3" s="72" t="s">
        <v>0</v>
      </c>
      <c r="E3" s="73" t="s">
        <v>10</v>
      </c>
      <c r="F3" s="73" t="s">
        <v>11</v>
      </c>
    </row>
    <row r="4" spans="1:11" ht="13.5" customHeight="1">
      <c r="A4" s="192" t="s">
        <v>39</v>
      </c>
      <c r="B4" s="75">
        <v>47.619561485260199</v>
      </c>
      <c r="C4" s="75">
        <v>88.249624029171201</v>
      </c>
      <c r="D4" s="76">
        <v>2680</v>
      </c>
      <c r="E4" s="77">
        <v>2770</v>
      </c>
      <c r="F4" s="77">
        <v>1960</v>
      </c>
      <c r="H4" s="59"/>
      <c r="I4" s="63"/>
      <c r="J4" s="5"/>
    </row>
    <row r="5" spans="1:11" ht="13.5" customHeight="1">
      <c r="A5" s="192" t="s">
        <v>40</v>
      </c>
      <c r="B5" s="75">
        <v>33.0965811546574</v>
      </c>
      <c r="C5" s="75">
        <v>87.8508758929365</v>
      </c>
      <c r="D5" s="76">
        <v>2970</v>
      </c>
      <c r="E5" s="77">
        <v>3060</v>
      </c>
      <c r="F5" s="77">
        <v>2350</v>
      </c>
      <c r="G5" s="2"/>
      <c r="H5" s="59"/>
      <c r="I5" s="63"/>
      <c r="J5" s="5"/>
    </row>
    <row r="6" spans="1:11" ht="13.5" customHeight="1">
      <c r="A6" s="192" t="s">
        <v>41</v>
      </c>
      <c r="B6" s="75">
        <v>4.0805415215578504</v>
      </c>
      <c r="C6" s="75">
        <v>91.543454742156513</v>
      </c>
      <c r="D6" s="76">
        <v>3000</v>
      </c>
      <c r="E6" s="77">
        <v>3060</v>
      </c>
      <c r="F6" s="77">
        <v>2390</v>
      </c>
      <c r="G6" s="2"/>
      <c r="H6" s="59"/>
      <c r="I6" s="63"/>
      <c r="J6" s="5"/>
    </row>
    <row r="7" spans="1:11" ht="13.5" customHeight="1">
      <c r="A7" s="192" t="s">
        <v>97</v>
      </c>
      <c r="B7" s="75">
        <v>7.8103693530190803</v>
      </c>
      <c r="C7" s="75">
        <v>93.184387364190158</v>
      </c>
      <c r="D7" s="76">
        <v>3190</v>
      </c>
      <c r="E7" s="77">
        <v>3240</v>
      </c>
      <c r="F7" s="77">
        <v>2440</v>
      </c>
      <c r="G7" s="2"/>
      <c r="H7" s="62"/>
      <c r="I7" s="63"/>
      <c r="J7" s="5"/>
    </row>
    <row r="8" spans="1:11" ht="13.5" customHeight="1">
      <c r="A8" s="192" t="s">
        <v>131</v>
      </c>
      <c r="B8" s="75">
        <v>7.15909648305293</v>
      </c>
      <c r="C8" s="75">
        <v>90.723009198198042</v>
      </c>
      <c r="D8" s="76">
        <v>3930</v>
      </c>
      <c r="E8" s="77">
        <v>4040</v>
      </c>
      <c r="F8" s="77">
        <v>2860</v>
      </c>
      <c r="H8" s="62"/>
      <c r="I8" s="63"/>
      <c r="J8" s="5"/>
    </row>
    <row r="9" spans="1:11" s="3" customFormat="1" ht="16.5" customHeight="1">
      <c r="A9" s="78" t="s">
        <v>63</v>
      </c>
      <c r="B9" s="79">
        <v>100</v>
      </c>
      <c r="C9" s="79">
        <v>88.806347182027793</v>
      </c>
      <c r="D9" s="80">
        <v>2920</v>
      </c>
      <c r="E9" s="80">
        <v>3010</v>
      </c>
      <c r="F9" s="80">
        <v>2190</v>
      </c>
      <c r="G9" s="47"/>
      <c r="H9" s="63"/>
      <c r="I9" s="63"/>
      <c r="J9" s="5"/>
      <c r="K9" s="1"/>
    </row>
    <row r="10" spans="1:11" s="19" customFormat="1" ht="58.5" customHeight="1">
      <c r="A10" s="253" t="s">
        <v>130</v>
      </c>
      <c r="B10" s="253"/>
      <c r="C10" s="253"/>
      <c r="D10" s="253"/>
      <c r="E10" s="253"/>
      <c r="F10" s="253"/>
      <c r="G10" s="48"/>
      <c r="H10" s="62"/>
      <c r="I10" s="53"/>
    </row>
    <row r="11" spans="1:11" s="19" customFormat="1" ht="33" customHeight="1">
      <c r="A11" s="247" t="s">
        <v>134</v>
      </c>
      <c r="B11" s="247"/>
      <c r="C11" s="247"/>
      <c r="D11" s="247"/>
      <c r="E11" s="247"/>
      <c r="F11" s="247"/>
      <c r="H11" s="62"/>
      <c r="I11" s="53"/>
      <c r="J11" s="53"/>
    </row>
    <row r="12" spans="1:11" s="19" customFormat="1" ht="17.25" customHeight="1">
      <c r="A12" s="246" t="s">
        <v>95</v>
      </c>
      <c r="B12" s="246"/>
      <c r="C12" s="246"/>
      <c r="D12" s="246"/>
      <c r="E12" s="246"/>
      <c r="F12" s="246"/>
      <c r="H12" s="62"/>
      <c r="J12" s="58"/>
    </row>
    <row r="13" spans="1:11" s="4" customFormat="1" ht="15" customHeight="1" thickBot="1">
      <c r="A13" s="245" t="s">
        <v>152</v>
      </c>
      <c r="B13" s="245"/>
      <c r="C13" s="245"/>
      <c r="D13" s="245"/>
      <c r="E13" s="245"/>
      <c r="F13" s="245"/>
      <c r="H13" s="62"/>
      <c r="J13" s="58"/>
    </row>
    <row r="15" spans="1:11" ht="12.75" customHeight="1">
      <c r="D15" s="5"/>
    </row>
    <row r="16" spans="1:11" ht="12.75" customHeight="1">
      <c r="D16" s="6"/>
      <c r="E16" s="7"/>
      <c r="H16" s="58"/>
      <c r="I16" s="53"/>
    </row>
    <row r="17" spans="4:8" ht="12.75" customHeight="1">
      <c r="D17" s="6"/>
      <c r="H17" s="58"/>
    </row>
  </sheetData>
  <customSheetViews>
    <customSheetView guid="{5F70CCB5-4835-49CF-A801-999B398C98AB}" showPageBreaks="1" printArea="1">
      <pageMargins left="0.59055118110236227" right="0.59055118110236227" top="0.98425196850393704" bottom="0.98425196850393704" header="0.51181102362204722" footer="0.51181102362204722"/>
      <pageSetup paperSize="9" orientation="landscape" r:id="rId1"/>
      <headerFooter alignWithMargins="0"/>
    </customSheetView>
  </customSheetViews>
  <mergeCells count="8">
    <mergeCell ref="A13:F13"/>
    <mergeCell ref="A12:F12"/>
    <mergeCell ref="A11:F11"/>
    <mergeCell ref="B2:B3"/>
    <mergeCell ref="D2:F2"/>
    <mergeCell ref="A2:A3"/>
    <mergeCell ref="A10:F10"/>
    <mergeCell ref="C2:C3"/>
  </mergeCells>
  <pageMargins left="0.59055118110236227" right="0.59055118110236227" top="0.98425196850393704" bottom="0.98425196850393704" header="0.51181102362204722" footer="0.51181102362204722"/>
  <pageSetup paperSize="9" orientation="landscape"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rgb="FF00B050"/>
  </sheetPr>
  <dimension ref="A1:O26"/>
  <sheetViews>
    <sheetView zoomScaleNormal="100" workbookViewId="0">
      <selection activeCell="H13" sqref="H13"/>
    </sheetView>
  </sheetViews>
  <sheetFormatPr baseColWidth="10" defaultColWidth="11.42578125" defaultRowHeight="14.25" customHeight="1"/>
  <cols>
    <col min="1" max="6" width="15.5703125" style="22" customWidth="1"/>
    <col min="7" max="7" width="10" style="22" customWidth="1"/>
    <col min="8" max="8" width="32.28515625" style="22" bestFit="1" customWidth="1"/>
    <col min="9" max="12" width="9.28515625" style="22" customWidth="1"/>
    <col min="13" max="13" width="12.42578125" style="22" customWidth="1"/>
    <col min="14" max="14" width="11.42578125" style="22" customWidth="1"/>
    <col min="15" max="15" width="12.7109375" style="22" customWidth="1"/>
    <col min="16" max="16384" width="11.42578125" style="22"/>
  </cols>
  <sheetData>
    <row r="1" spans="1:15" ht="27" customHeight="1">
      <c r="A1" s="254" t="s">
        <v>136</v>
      </c>
      <c r="B1" s="254"/>
      <c r="C1" s="254"/>
      <c r="D1" s="254"/>
      <c r="E1" s="254"/>
      <c r="F1" s="254"/>
      <c r="G1" s="83"/>
    </row>
    <row r="2" spans="1:15" ht="14.25" customHeight="1" thickBot="1">
      <c r="H2" s="71"/>
      <c r="N2" s="71"/>
    </row>
    <row r="3" spans="1:15" ht="53.25" customHeight="1" thickBot="1">
      <c r="H3" s="193"/>
      <c r="I3" s="84" t="s">
        <v>58</v>
      </c>
      <c r="J3" s="84" t="s">
        <v>66</v>
      </c>
      <c r="K3" s="84" t="s">
        <v>64</v>
      </c>
      <c r="L3" s="84" t="s">
        <v>59</v>
      </c>
      <c r="M3" s="85" t="s">
        <v>60</v>
      </c>
      <c r="N3" s="85" t="s">
        <v>65</v>
      </c>
      <c r="O3" s="86" t="s">
        <v>67</v>
      </c>
    </row>
    <row r="4" spans="1:15" ht="15.75" customHeight="1" thickBot="1">
      <c r="H4" s="194" t="s">
        <v>39</v>
      </c>
      <c r="I4" s="87">
        <v>2680</v>
      </c>
      <c r="J4" s="87">
        <v>3420</v>
      </c>
      <c r="K4" s="87">
        <v>2030</v>
      </c>
      <c r="L4" s="87">
        <v>2610</v>
      </c>
      <c r="M4" s="88">
        <v>1.69</v>
      </c>
      <c r="N4" s="89">
        <v>2260</v>
      </c>
      <c r="O4" s="90">
        <v>3030</v>
      </c>
    </row>
    <row r="5" spans="1:15" ht="15.75" customHeight="1" thickBot="1">
      <c r="H5" s="195" t="s">
        <v>40</v>
      </c>
      <c r="I5" s="91">
        <v>2970</v>
      </c>
      <c r="J5" s="91">
        <v>3790</v>
      </c>
      <c r="K5" s="91">
        <v>2200</v>
      </c>
      <c r="L5" s="91">
        <v>2900</v>
      </c>
      <c r="M5" s="92">
        <v>1.73</v>
      </c>
      <c r="N5" s="93">
        <v>2500</v>
      </c>
      <c r="O5" s="94">
        <v>3410</v>
      </c>
    </row>
    <row r="6" spans="1:15" ht="15.75" customHeight="1" thickBot="1">
      <c r="H6" s="195" t="s">
        <v>41</v>
      </c>
      <c r="I6" s="91">
        <v>3000</v>
      </c>
      <c r="J6" s="91">
        <v>3770</v>
      </c>
      <c r="K6" s="91">
        <v>2270</v>
      </c>
      <c r="L6" s="91">
        <v>2950</v>
      </c>
      <c r="M6" s="92">
        <v>1.66</v>
      </c>
      <c r="N6" s="93">
        <v>2550</v>
      </c>
      <c r="O6" s="94">
        <v>3420</v>
      </c>
    </row>
    <row r="7" spans="1:15" ht="15.75" customHeight="1" thickBot="1">
      <c r="H7" s="196" t="s">
        <v>97</v>
      </c>
      <c r="I7" s="95">
        <v>3190</v>
      </c>
      <c r="J7" s="95">
        <v>3990</v>
      </c>
      <c r="K7" s="95">
        <v>2440</v>
      </c>
      <c r="L7" s="95">
        <v>3130</v>
      </c>
      <c r="M7" s="96">
        <v>1.64</v>
      </c>
      <c r="N7" s="97">
        <v>2730</v>
      </c>
      <c r="O7" s="98">
        <v>3570</v>
      </c>
    </row>
    <row r="8" spans="1:15" ht="15.75" customHeight="1" thickBot="1">
      <c r="H8" s="197" t="s">
        <v>131</v>
      </c>
      <c r="I8" s="99">
        <v>3930</v>
      </c>
      <c r="J8" s="99">
        <v>5090</v>
      </c>
      <c r="K8" s="99">
        <v>2790</v>
      </c>
      <c r="L8" s="99">
        <v>3860</v>
      </c>
      <c r="M8" s="100">
        <v>1.82</v>
      </c>
      <c r="N8" s="101">
        <v>3330</v>
      </c>
      <c r="O8" s="102">
        <v>4420</v>
      </c>
    </row>
    <row r="9" spans="1:15" ht="15.75" customHeight="1"/>
    <row r="10" spans="1:15" ht="15.75" customHeight="1"/>
    <row r="11" spans="1:15" ht="15.75" customHeight="1"/>
    <row r="12" spans="1:15" ht="15.75" customHeight="1"/>
    <row r="13" spans="1:15" ht="15.75" customHeight="1"/>
    <row r="14" spans="1:15" ht="15.75" customHeight="1"/>
    <row r="15" spans="1:15" ht="15.75" customHeight="1">
      <c r="H15" s="255"/>
      <c r="I15" s="255"/>
      <c r="J15" s="255"/>
      <c r="K15" s="255"/>
    </row>
    <row r="16" spans="1:15" ht="15.75" customHeight="1"/>
    <row r="17" spans="1:7" ht="15.75" customHeight="1">
      <c r="A17" s="71"/>
      <c r="B17" s="71"/>
      <c r="C17" s="103"/>
      <c r="D17" s="103"/>
      <c r="E17" s="103"/>
      <c r="F17" s="103"/>
    </row>
    <row r="18" spans="1:7" ht="32.25" customHeight="1">
      <c r="A18" s="256" t="s">
        <v>118</v>
      </c>
      <c r="B18" s="256"/>
      <c r="C18" s="256"/>
      <c r="D18" s="256"/>
      <c r="E18" s="256"/>
      <c r="F18" s="256"/>
      <c r="G18" s="67"/>
    </row>
    <row r="19" spans="1:7" ht="34.5" customHeight="1">
      <c r="A19" s="247" t="s">
        <v>135</v>
      </c>
      <c r="B19" s="247"/>
      <c r="C19" s="247"/>
      <c r="D19" s="247"/>
      <c r="E19" s="247"/>
      <c r="F19" s="247"/>
      <c r="G19" s="24"/>
    </row>
    <row r="20" spans="1:7" ht="15.75" customHeight="1">
      <c r="A20" s="247" t="s">
        <v>95</v>
      </c>
      <c r="B20" s="247"/>
      <c r="C20" s="247"/>
      <c r="D20" s="247"/>
      <c r="E20" s="247"/>
      <c r="F20" s="247"/>
      <c r="G20" s="82"/>
    </row>
    <row r="21" spans="1:7" ht="18" customHeight="1" thickBot="1">
      <c r="A21" s="245" t="s">
        <v>152</v>
      </c>
      <c r="B21" s="245"/>
      <c r="C21" s="245"/>
      <c r="D21" s="245"/>
      <c r="E21" s="245"/>
      <c r="F21" s="245"/>
    </row>
    <row r="22" spans="1:7" ht="13.5" customHeight="1">
      <c r="A22" s="104"/>
    </row>
    <row r="25" spans="1:7" ht="14.25" customHeight="1">
      <c r="B25" s="104"/>
      <c r="C25" s="104"/>
      <c r="D25" s="104"/>
      <c r="E25" s="104"/>
      <c r="F25" s="104"/>
      <c r="G25" s="104"/>
    </row>
    <row r="26" spans="1:7" ht="14.25" customHeight="1">
      <c r="B26" s="105"/>
      <c r="C26" s="105"/>
      <c r="D26" s="105"/>
      <c r="E26" s="105"/>
      <c r="F26" s="105"/>
      <c r="G26" s="105"/>
    </row>
  </sheetData>
  <mergeCells count="6">
    <mergeCell ref="A21:F21"/>
    <mergeCell ref="A1:F1"/>
    <mergeCell ref="A20:F20"/>
    <mergeCell ref="H15:K15"/>
    <mergeCell ref="A18:F18"/>
    <mergeCell ref="A19:F19"/>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rgb="FF00B050"/>
  </sheetPr>
  <dimension ref="A1:R17"/>
  <sheetViews>
    <sheetView zoomScaleNormal="100" workbookViewId="0">
      <selection activeCell="A17" sqref="A17:J17"/>
    </sheetView>
  </sheetViews>
  <sheetFormatPr baseColWidth="10" defaultColWidth="11.42578125" defaultRowHeight="12.75" customHeight="1"/>
  <cols>
    <col min="1" max="1" width="9.28515625" style="10" customWidth="1"/>
    <col min="2" max="2" width="11.5703125" style="10" customWidth="1"/>
    <col min="3" max="3" width="7.140625" style="10" customWidth="1"/>
    <col min="4" max="4" width="10" style="10" customWidth="1"/>
    <col min="5" max="6" width="6.42578125" style="10" customWidth="1"/>
    <col min="7" max="7" width="10" style="10" customWidth="1"/>
    <col min="8" max="8" width="7.140625" style="10" customWidth="1"/>
    <col min="9" max="9" width="11.42578125" style="10" customWidth="1"/>
    <col min="10" max="10" width="9.28515625" style="10" customWidth="1"/>
    <col min="11" max="16384" width="11.42578125" style="10"/>
  </cols>
  <sheetData>
    <row r="1" spans="1:18" ht="33.75" customHeight="1">
      <c r="A1" s="254" t="s">
        <v>98</v>
      </c>
      <c r="B1" s="254"/>
      <c r="C1" s="254"/>
      <c r="D1" s="254"/>
      <c r="E1" s="254"/>
      <c r="F1" s="254"/>
      <c r="G1" s="254"/>
      <c r="H1" s="254"/>
      <c r="I1" s="254"/>
      <c r="J1" s="254"/>
      <c r="L1" s="257"/>
      <c r="M1" s="257"/>
      <c r="N1" s="257"/>
      <c r="O1" s="257"/>
      <c r="P1" s="257"/>
      <c r="Q1" s="257"/>
      <c r="R1" s="257"/>
    </row>
    <row r="2" spans="1:18" s="8" customFormat="1" ht="13.5" customHeight="1">
      <c r="A2" s="22"/>
      <c r="B2" s="30"/>
      <c r="C2" s="30"/>
      <c r="D2" s="30"/>
      <c r="E2" s="30"/>
      <c r="F2" s="12"/>
      <c r="H2" s="13"/>
    </row>
    <row r="3" spans="1:18" s="14" customFormat="1" ht="13.5" customHeight="1">
      <c r="A3" s="27"/>
      <c r="B3" s="271">
        <v>2022</v>
      </c>
      <c r="C3" s="271"/>
      <c r="D3" s="271"/>
      <c r="E3" s="21"/>
      <c r="F3" s="21"/>
      <c r="G3" s="271">
        <v>2023</v>
      </c>
      <c r="H3" s="271"/>
      <c r="I3" s="271"/>
    </row>
    <row r="4" spans="1:18" s="14" customFormat="1" ht="13.5" customHeight="1">
      <c r="A4" s="27"/>
      <c r="B4" s="21"/>
      <c r="C4" s="21"/>
      <c r="D4" s="21"/>
      <c r="E4" s="21"/>
      <c r="F4" s="21"/>
      <c r="G4" s="21"/>
      <c r="H4" s="21"/>
      <c r="I4" s="21"/>
    </row>
    <row r="5" spans="1:18" s="14" customFormat="1" ht="38.25" customHeight="1" thickBot="1">
      <c r="A5" s="27"/>
      <c r="B5" s="21"/>
      <c r="C5" s="21"/>
      <c r="D5" s="21"/>
      <c r="E5" s="272">
        <f>0.4 %</f>
        <v>4.0000000000000001E-3</v>
      </c>
      <c r="F5" s="272"/>
      <c r="G5" s="21"/>
      <c r="H5" s="21"/>
      <c r="I5" s="21"/>
    </row>
    <row r="6" spans="1:18" s="14" customFormat="1" ht="28.5" customHeight="1">
      <c r="A6" s="27"/>
      <c r="B6" s="273" t="s">
        <v>43</v>
      </c>
      <c r="C6" s="276">
        <v>0.95299999999999996</v>
      </c>
      <c r="D6" s="275" t="s">
        <v>42</v>
      </c>
      <c r="E6" s="275"/>
      <c r="F6" s="275"/>
      <c r="G6" s="275"/>
      <c r="H6" s="277">
        <v>0.96</v>
      </c>
      <c r="I6" s="273" t="s">
        <v>81</v>
      </c>
    </row>
    <row r="7" spans="1:18" s="14" customFormat="1" ht="35.25" customHeight="1">
      <c r="A7" s="27"/>
      <c r="B7" s="274"/>
      <c r="C7" s="276"/>
      <c r="D7" s="263">
        <v>2900</v>
      </c>
      <c r="E7" s="272">
        <v>1.6E-2</v>
      </c>
      <c r="F7" s="272"/>
      <c r="G7" s="263">
        <v>2940</v>
      </c>
      <c r="H7" s="277"/>
      <c r="I7" s="274"/>
      <c r="N7" s="15"/>
      <c r="O7" s="15"/>
      <c r="Q7" s="16"/>
    </row>
    <row r="8" spans="1:18" s="14" customFormat="1" ht="15.75" customHeight="1">
      <c r="A8" s="27"/>
      <c r="B8" s="274"/>
      <c r="C8" s="276"/>
      <c r="D8" s="263"/>
      <c r="E8" s="272"/>
      <c r="F8" s="272"/>
      <c r="G8" s="263"/>
      <c r="H8" s="277"/>
      <c r="I8" s="274"/>
      <c r="L8" s="52"/>
      <c r="M8" s="52"/>
      <c r="O8" s="15"/>
    </row>
    <row r="9" spans="1:18" s="14" customFormat="1" ht="13.5" customHeight="1">
      <c r="A9" s="27"/>
      <c r="B9" s="265">
        <v>2900</v>
      </c>
      <c r="C9" s="269">
        <v>4.7E-2</v>
      </c>
      <c r="D9" s="21"/>
      <c r="E9" s="21"/>
      <c r="F9" s="21"/>
      <c r="G9" s="21"/>
      <c r="H9" s="270">
        <v>0.04</v>
      </c>
      <c r="I9" s="265">
        <v>2920</v>
      </c>
      <c r="L9" s="52"/>
      <c r="M9" s="52"/>
      <c r="N9" s="15"/>
      <c r="O9" s="15"/>
      <c r="Q9" s="16"/>
    </row>
    <row r="10" spans="1:18" s="14" customFormat="1" ht="12.75" customHeight="1">
      <c r="A10" s="27"/>
      <c r="B10" s="265"/>
      <c r="C10" s="269"/>
      <c r="D10" s="31" t="s">
        <v>20</v>
      </c>
      <c r="E10" s="268">
        <v>-0.247</v>
      </c>
      <c r="F10" s="268"/>
      <c r="G10" s="31" t="s">
        <v>21</v>
      </c>
      <c r="H10" s="270"/>
      <c r="I10" s="265"/>
      <c r="L10" s="52"/>
      <c r="M10" s="52"/>
      <c r="N10" s="15"/>
      <c r="Q10" s="16"/>
    </row>
    <row r="11" spans="1:18" s="14" customFormat="1" ht="22.5" customHeight="1">
      <c r="A11" s="27"/>
      <c r="B11" s="265"/>
      <c r="C11" s="269"/>
      <c r="D11" s="264">
        <v>3020</v>
      </c>
      <c r="E11" s="268"/>
      <c r="F11" s="268"/>
      <c r="G11" s="264">
        <v>2280</v>
      </c>
      <c r="H11" s="270"/>
      <c r="I11" s="265"/>
    </row>
    <row r="12" spans="1:18" s="14" customFormat="1" ht="12.75" customHeight="1" thickBot="1">
      <c r="A12" s="27"/>
      <c r="B12" s="266"/>
      <c r="C12" s="269"/>
      <c r="D12" s="264"/>
      <c r="E12" s="268"/>
      <c r="F12" s="268"/>
      <c r="G12" s="264"/>
      <c r="H12" s="270"/>
      <c r="I12" s="266"/>
    </row>
    <row r="13" spans="1:18" s="17" customFormat="1" ht="17.25" customHeight="1">
      <c r="A13" s="260" t="s">
        <v>87</v>
      </c>
      <c r="B13" s="260"/>
      <c r="C13" s="260"/>
      <c r="D13" s="260"/>
      <c r="E13" s="260"/>
      <c r="F13" s="261"/>
      <c r="G13" s="261"/>
      <c r="H13" s="261"/>
      <c r="I13" s="261"/>
      <c r="J13" s="261"/>
      <c r="L13" s="18"/>
    </row>
    <row r="14" spans="1:18" s="17" customFormat="1" ht="98.25" customHeight="1">
      <c r="A14" s="253" t="s">
        <v>117</v>
      </c>
      <c r="B14" s="253"/>
      <c r="C14" s="253"/>
      <c r="D14" s="253"/>
      <c r="E14" s="253"/>
      <c r="F14" s="259"/>
      <c r="G14" s="259"/>
      <c r="H14" s="259"/>
      <c r="I14" s="259"/>
      <c r="J14" s="259"/>
    </row>
    <row r="15" spans="1:18" s="17" customFormat="1" ht="30" customHeight="1">
      <c r="A15" s="247" t="s">
        <v>100</v>
      </c>
      <c r="B15" s="247"/>
      <c r="C15" s="247"/>
      <c r="D15" s="247"/>
      <c r="E15" s="247"/>
      <c r="F15" s="262"/>
      <c r="G15" s="262"/>
      <c r="H15" s="262"/>
      <c r="I15" s="262"/>
      <c r="J15" s="262"/>
    </row>
    <row r="16" spans="1:18" s="17" customFormat="1" ht="15" customHeight="1">
      <c r="A16" s="246" t="s">
        <v>73</v>
      </c>
      <c r="B16" s="246"/>
      <c r="C16" s="246"/>
      <c r="D16" s="246"/>
      <c r="E16" s="246"/>
      <c r="F16" s="267"/>
      <c r="G16" s="267"/>
      <c r="H16" s="267"/>
      <c r="I16" s="267"/>
      <c r="J16" s="267"/>
    </row>
    <row r="17" spans="1:10" s="11" customFormat="1" ht="17.25" customHeight="1" thickBot="1">
      <c r="A17" s="258" t="s">
        <v>153</v>
      </c>
      <c r="B17" s="258"/>
      <c r="C17" s="258"/>
      <c r="D17" s="258"/>
      <c r="E17" s="258"/>
      <c r="F17" s="258"/>
      <c r="G17" s="258"/>
      <c r="H17" s="258"/>
      <c r="I17" s="258"/>
      <c r="J17" s="258"/>
    </row>
  </sheetData>
  <customSheetViews>
    <customSheetView guid="{5F70CCB5-4835-49CF-A801-999B398C98AB}" showPageBreaks="1" printArea="1">
      <selection activeCell="A14" sqref="A14:J14"/>
      <pageMargins left="0.59055118110236227" right="0.59055118110236227" top="0.98425196850393704" bottom="0.98425196850393704" header="0.51181102362204722" footer="0.51181102362204722"/>
      <pageSetup paperSize="9" orientation="landscape" r:id="rId1"/>
      <headerFooter alignWithMargins="0"/>
    </customSheetView>
  </customSheetViews>
  <mergeCells count="25">
    <mergeCell ref="B3:D3"/>
    <mergeCell ref="G3:I3"/>
    <mergeCell ref="E5:F5"/>
    <mergeCell ref="B6:B8"/>
    <mergeCell ref="D6:G6"/>
    <mergeCell ref="I6:I8"/>
    <mergeCell ref="E7:F8"/>
    <mergeCell ref="C6:C8"/>
    <mergeCell ref="H6:H8"/>
    <mergeCell ref="L1:R1"/>
    <mergeCell ref="A1:J1"/>
    <mergeCell ref="A17:J17"/>
    <mergeCell ref="A14:J14"/>
    <mergeCell ref="A13:J13"/>
    <mergeCell ref="A15:J15"/>
    <mergeCell ref="D7:D8"/>
    <mergeCell ref="G7:G8"/>
    <mergeCell ref="D11:D12"/>
    <mergeCell ref="G11:G12"/>
    <mergeCell ref="B9:B12"/>
    <mergeCell ref="A16:J16"/>
    <mergeCell ref="I9:I12"/>
    <mergeCell ref="E10:F12"/>
    <mergeCell ref="C9:C12"/>
    <mergeCell ref="H9:H12"/>
  </mergeCells>
  <phoneticPr fontId="1" type="noConversion"/>
  <pageMargins left="0.59055118110236227" right="0.59055118110236227" top="0.98425196850393704" bottom="0.98425196850393704" header="0.51181102362204722" footer="0.51181102362204722"/>
  <pageSetup paperSize="9" orientation="landscape" r:id="rId2"/>
  <headerFooter alignWithMargins="0"/>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rgb="FF00B050"/>
    <pageSetUpPr fitToPage="1"/>
  </sheetPr>
  <dimension ref="A1:W44"/>
  <sheetViews>
    <sheetView zoomScaleNormal="100" workbookViewId="0">
      <selection activeCell="L17" sqref="L17"/>
    </sheetView>
  </sheetViews>
  <sheetFormatPr baseColWidth="10" defaultColWidth="11.42578125" defaultRowHeight="12.75" customHeight="1"/>
  <cols>
    <col min="1" max="1" width="16" style="27" customWidth="1"/>
    <col min="2" max="5" width="13.85546875" style="27" customWidth="1"/>
    <col min="6" max="6" width="10.28515625" style="27" customWidth="1"/>
    <col min="7" max="7" width="11.42578125" style="27" customWidth="1"/>
    <col min="8" max="8" width="2.140625" style="27" customWidth="1"/>
    <col min="9" max="9" width="8" style="27" customWidth="1"/>
    <col min="10" max="10" width="26.85546875" style="27" customWidth="1"/>
    <col min="11" max="11" width="11.85546875" style="27" customWidth="1"/>
    <col min="12" max="15" width="11.5703125" style="27" customWidth="1"/>
    <col min="16" max="17" width="11.42578125" style="27"/>
    <col min="18" max="18" width="17" style="27" bestFit="1" customWidth="1"/>
    <col min="19" max="16384" width="11.42578125" style="27"/>
  </cols>
  <sheetData>
    <row r="1" spans="1:23" ht="30.75" customHeight="1" thickBot="1">
      <c r="A1" s="278" t="s">
        <v>148</v>
      </c>
      <c r="B1" s="279"/>
      <c r="C1" s="279"/>
      <c r="D1" s="279"/>
      <c r="E1" s="279"/>
      <c r="F1" s="279"/>
      <c r="G1" s="279"/>
    </row>
    <row r="2" spans="1:23" ht="27" customHeight="1">
      <c r="A2" s="106"/>
      <c r="B2" s="71"/>
      <c r="C2" s="71"/>
      <c r="D2" s="71"/>
      <c r="E2" s="71"/>
      <c r="F2" s="71"/>
      <c r="G2" s="71"/>
      <c r="J2" s="42"/>
      <c r="K2" s="43" t="s">
        <v>0</v>
      </c>
      <c r="L2" s="43" t="s">
        <v>165</v>
      </c>
      <c r="M2" s="43" t="s">
        <v>166</v>
      </c>
      <c r="N2" s="43" t="s">
        <v>167</v>
      </c>
      <c r="O2" s="43" t="s">
        <v>168</v>
      </c>
    </row>
    <row r="3" spans="1:23" ht="17.25" customHeight="1">
      <c r="A3" s="26"/>
      <c r="J3" s="34" t="s">
        <v>7</v>
      </c>
      <c r="K3" s="35">
        <v>10.5148962200419</v>
      </c>
      <c r="L3" s="35">
        <v>8.0502679131736041</v>
      </c>
      <c r="M3" s="35">
        <v>11.818206732119734</v>
      </c>
      <c r="N3" s="35">
        <v>12.3032392350722</v>
      </c>
      <c r="O3" s="35">
        <v>18.33242109104178</v>
      </c>
      <c r="T3" s="32"/>
      <c r="U3" s="32"/>
      <c r="V3" s="32"/>
      <c r="W3" s="32"/>
    </row>
    <row r="4" spans="1:23" ht="17.25" customHeight="1">
      <c r="A4" s="26"/>
      <c r="J4" s="36" t="s">
        <v>6</v>
      </c>
      <c r="K4" s="37">
        <v>19.194279810638132</v>
      </c>
      <c r="L4" s="37">
        <v>17.435006248625569</v>
      </c>
      <c r="M4" s="37">
        <v>20.201840268024142</v>
      </c>
      <c r="N4" s="37">
        <v>20.716794588265902</v>
      </c>
      <c r="O4" s="37">
        <v>24.110563765736178</v>
      </c>
      <c r="T4" s="32"/>
      <c r="U4" s="32"/>
      <c r="V4" s="32"/>
      <c r="W4" s="32"/>
    </row>
    <row r="5" spans="1:23" ht="17.25" customHeight="1">
      <c r="A5" s="26"/>
      <c r="J5" s="36" t="s">
        <v>1</v>
      </c>
      <c r="K5" s="37">
        <v>17.088031303197365</v>
      </c>
      <c r="L5" s="37">
        <v>19.07359432742798</v>
      </c>
      <c r="M5" s="37">
        <v>15.404194386017799</v>
      </c>
      <c r="N5" s="37">
        <v>15.145700533368023</v>
      </c>
      <c r="O5" s="37">
        <v>14.639664294836708</v>
      </c>
      <c r="T5" s="32"/>
      <c r="U5" s="32"/>
      <c r="V5" s="32"/>
      <c r="W5" s="32"/>
    </row>
    <row r="6" spans="1:23" ht="17.25" customHeight="1">
      <c r="A6" s="26"/>
      <c r="J6" s="36" t="s">
        <v>8</v>
      </c>
      <c r="K6" s="37">
        <v>42.505022022831206</v>
      </c>
      <c r="L6" s="37">
        <v>45.377894347273404</v>
      </c>
      <c r="M6" s="37">
        <v>40.9120494392184</v>
      </c>
      <c r="N6" s="37">
        <v>40.693703655522313</v>
      </c>
      <c r="O6" s="37">
        <v>33.453749315818285</v>
      </c>
      <c r="T6" s="32"/>
      <c r="U6" s="32"/>
      <c r="V6" s="32"/>
      <c r="W6" s="32"/>
    </row>
    <row r="7" spans="1:23" ht="17.25" customHeight="1">
      <c r="A7" s="26"/>
      <c r="J7" s="36" t="s">
        <v>9</v>
      </c>
      <c r="K7" s="37">
        <v>10.697770643291433</v>
      </c>
      <c r="L7" s="37">
        <v>10.063237163499444</v>
      </c>
      <c r="M7" s="37">
        <v>11.663709174619923</v>
      </c>
      <c r="N7" s="37">
        <v>11.140561987771562</v>
      </c>
      <c r="O7" s="37">
        <v>9.4636015325670488</v>
      </c>
      <c r="T7" s="32"/>
      <c r="U7" s="32"/>
      <c r="V7" s="32"/>
      <c r="W7" s="32"/>
    </row>
    <row r="8" spans="1:23" s="29" customFormat="1" ht="17.25" customHeight="1">
      <c r="A8" s="28"/>
      <c r="J8" s="44" t="s">
        <v>0</v>
      </c>
      <c r="K8" s="45">
        <v>100</v>
      </c>
      <c r="L8" s="45">
        <v>100</v>
      </c>
      <c r="M8" s="45">
        <v>100</v>
      </c>
      <c r="N8" s="45">
        <v>100</v>
      </c>
      <c r="O8" s="45">
        <v>100</v>
      </c>
      <c r="T8" s="32"/>
      <c r="U8" s="32"/>
      <c r="V8" s="32"/>
      <c r="W8" s="32"/>
    </row>
    <row r="9" spans="1:23" ht="12.75" customHeight="1">
      <c r="A9" s="26"/>
      <c r="I9" s="40"/>
      <c r="J9" s="38" t="s">
        <v>22</v>
      </c>
      <c r="K9" s="39">
        <v>1.40218756271502</v>
      </c>
      <c r="L9" s="39">
        <v>1.63320690787915</v>
      </c>
      <c r="M9" s="39">
        <v>1.3391277722606501</v>
      </c>
      <c r="N9" s="39">
        <v>1.25512377804721</v>
      </c>
      <c r="O9" s="39">
        <v>6.5031843553442501E-3</v>
      </c>
      <c r="T9" s="32"/>
      <c r="U9" s="32"/>
      <c r="V9" s="32"/>
      <c r="W9" s="32"/>
    </row>
    <row r="10" spans="1:23" ht="12.75" customHeight="1">
      <c r="A10" s="26"/>
      <c r="Q10" s="56"/>
      <c r="R10" s="56"/>
      <c r="S10" s="56"/>
      <c r="T10" s="56"/>
      <c r="U10" s="56"/>
      <c r="V10" s="56"/>
      <c r="W10" s="56"/>
    </row>
    <row r="11" spans="1:23" ht="12.75" customHeight="1">
      <c r="A11" s="26"/>
      <c r="K11" s="32"/>
      <c r="L11" s="32"/>
      <c r="M11" s="32"/>
      <c r="N11" s="32"/>
      <c r="O11" s="32"/>
      <c r="Q11" s="56"/>
      <c r="R11" s="56"/>
      <c r="S11" s="56"/>
      <c r="T11" s="56"/>
      <c r="U11" s="56"/>
      <c r="V11" s="56"/>
      <c r="W11" s="56"/>
    </row>
    <row r="12" spans="1:23" ht="12.75" customHeight="1">
      <c r="A12" s="26"/>
      <c r="J12" s="32"/>
      <c r="K12" s="32"/>
      <c r="L12" s="32"/>
      <c r="M12" s="32"/>
      <c r="N12" s="32"/>
      <c r="O12" s="32"/>
      <c r="Q12" s="56"/>
      <c r="R12" s="56"/>
      <c r="S12" s="56"/>
      <c r="T12" s="56"/>
      <c r="U12" s="56"/>
      <c r="V12" s="56"/>
      <c r="W12" s="56"/>
    </row>
    <row r="13" spans="1:23" ht="15" customHeight="1">
      <c r="A13" s="26"/>
      <c r="J13" s="32"/>
      <c r="K13" s="32"/>
      <c r="L13" s="32"/>
      <c r="M13" s="32"/>
      <c r="N13" s="32"/>
      <c r="O13" s="32"/>
      <c r="P13" s="32"/>
      <c r="Q13" s="50"/>
      <c r="R13" s="56"/>
      <c r="S13" s="56"/>
      <c r="T13" s="56"/>
      <c r="U13" s="56"/>
      <c r="V13" s="56"/>
      <c r="W13" s="56"/>
    </row>
    <row r="14" spans="1:23" ht="15" customHeight="1">
      <c r="A14" s="26"/>
      <c r="J14" s="32"/>
      <c r="K14" s="32"/>
      <c r="L14" s="32"/>
      <c r="M14" s="32"/>
      <c r="N14" s="32"/>
      <c r="O14" s="32"/>
      <c r="P14" s="32"/>
      <c r="Q14" s="50"/>
      <c r="R14" s="56"/>
      <c r="S14" s="56"/>
      <c r="T14" s="56"/>
      <c r="U14" s="56"/>
      <c r="V14" s="56"/>
      <c r="W14" s="56"/>
    </row>
    <row r="15" spans="1:23" ht="15" customHeight="1">
      <c r="A15" s="26"/>
      <c r="J15" s="32"/>
      <c r="K15" s="32"/>
      <c r="L15" s="32"/>
      <c r="M15" s="32"/>
      <c r="N15" s="32"/>
      <c r="O15" s="32"/>
      <c r="P15" s="32"/>
      <c r="Q15" s="50"/>
      <c r="R15" s="56"/>
      <c r="S15" s="56"/>
      <c r="T15" s="56"/>
      <c r="U15" s="56"/>
      <c r="V15" s="56"/>
      <c r="W15" s="56"/>
    </row>
    <row r="16" spans="1:23" ht="15" customHeight="1">
      <c r="A16" s="26"/>
      <c r="J16" s="32"/>
      <c r="K16" s="32"/>
      <c r="L16" s="32"/>
      <c r="M16" s="32"/>
      <c r="N16" s="32"/>
      <c r="O16" s="32"/>
      <c r="P16" s="32"/>
      <c r="Q16" s="50"/>
      <c r="R16" s="56"/>
      <c r="S16" s="56"/>
      <c r="T16" s="56"/>
      <c r="U16" s="56"/>
      <c r="V16" s="56"/>
      <c r="W16" s="56"/>
    </row>
    <row r="17" spans="1:23" ht="15" customHeight="1">
      <c r="A17" s="26"/>
      <c r="J17" s="32"/>
      <c r="K17" s="32"/>
      <c r="L17" s="32"/>
      <c r="M17" s="32"/>
      <c r="N17" s="32"/>
      <c r="O17" s="32"/>
      <c r="P17" s="32"/>
      <c r="Q17" s="50"/>
      <c r="R17" s="56"/>
      <c r="S17" s="56"/>
      <c r="T17" s="56"/>
      <c r="U17" s="56"/>
      <c r="V17" s="56"/>
      <c r="W17" s="56"/>
    </row>
    <row r="18" spans="1:23" s="33" customFormat="1" ht="19.5" customHeight="1">
      <c r="A18" s="282" t="s">
        <v>99</v>
      </c>
      <c r="B18" s="282"/>
      <c r="C18" s="282"/>
      <c r="D18" s="282"/>
      <c r="E18" s="282"/>
      <c r="F18" s="282"/>
      <c r="G18" s="282"/>
      <c r="K18" s="49"/>
      <c r="L18" s="49"/>
      <c r="M18" s="49"/>
      <c r="N18" s="49"/>
      <c r="O18" s="49"/>
      <c r="P18" s="32"/>
      <c r="Q18" s="50"/>
      <c r="R18" s="56"/>
      <c r="S18" s="56"/>
      <c r="T18" s="56"/>
      <c r="U18" s="56"/>
      <c r="V18" s="56"/>
      <c r="W18" s="56"/>
    </row>
    <row r="19" spans="1:23" s="33" customFormat="1" ht="38.25" customHeight="1">
      <c r="A19" s="280" t="s">
        <v>149</v>
      </c>
      <c r="B19" s="281"/>
      <c r="C19" s="281"/>
      <c r="D19" s="281"/>
      <c r="E19" s="281"/>
      <c r="F19" s="281"/>
      <c r="G19" s="281"/>
      <c r="K19" s="50"/>
      <c r="L19" s="50"/>
      <c r="M19" s="50"/>
      <c r="N19" s="50"/>
      <c r="O19" s="50"/>
      <c r="Q19" s="56"/>
      <c r="R19" s="56"/>
      <c r="S19" s="56"/>
      <c r="T19" s="56"/>
      <c r="U19" s="56"/>
      <c r="V19" s="56"/>
      <c r="W19" s="56"/>
    </row>
    <row r="20" spans="1:23" s="41" customFormat="1" ht="30" customHeight="1">
      <c r="A20" s="283" t="s">
        <v>104</v>
      </c>
      <c r="B20" s="247"/>
      <c r="C20" s="247"/>
      <c r="D20" s="247"/>
      <c r="E20" s="247"/>
      <c r="F20" s="247"/>
      <c r="G20" s="247"/>
      <c r="J20" s="27"/>
      <c r="K20" s="50"/>
      <c r="L20" s="50"/>
      <c r="M20" s="50"/>
      <c r="N20" s="50"/>
      <c r="O20" s="50"/>
      <c r="T20" s="55"/>
      <c r="U20" s="55"/>
      <c r="V20" s="55"/>
      <c r="W20" s="55"/>
    </row>
    <row r="21" spans="1:23" ht="12.75" customHeight="1">
      <c r="A21" s="190" t="s">
        <v>95</v>
      </c>
      <c r="B21" s="190"/>
      <c r="C21" s="190"/>
      <c r="D21" s="190"/>
      <c r="E21" s="190"/>
      <c r="F21" s="190"/>
      <c r="G21" s="190"/>
      <c r="K21" s="50"/>
      <c r="L21" s="50"/>
      <c r="M21" s="50"/>
      <c r="N21" s="50"/>
      <c r="O21" s="50"/>
      <c r="T21" s="32"/>
      <c r="U21" s="32"/>
      <c r="V21" s="32"/>
      <c r="W21" s="32"/>
    </row>
    <row r="22" spans="1:23" ht="16.5" customHeight="1" thickBot="1">
      <c r="A22" s="189" t="s">
        <v>153</v>
      </c>
      <c r="B22" s="198"/>
      <c r="C22" s="198"/>
      <c r="D22" s="198"/>
      <c r="E22" s="189"/>
      <c r="F22" s="198"/>
      <c r="G22" s="199"/>
      <c r="K22" s="50"/>
      <c r="L22" s="50"/>
      <c r="M22" s="50"/>
      <c r="N22" s="50"/>
      <c r="O22" s="50"/>
      <c r="T22" s="56"/>
      <c r="U22" s="56"/>
      <c r="V22" s="56"/>
      <c r="W22" s="56"/>
    </row>
    <row r="23" spans="1:23" ht="12.75" customHeight="1">
      <c r="K23" s="50"/>
      <c r="L23" s="50"/>
      <c r="M23" s="50"/>
      <c r="N23" s="50"/>
      <c r="O23" s="50"/>
    </row>
    <row r="24" spans="1:23" ht="12.75" customHeight="1">
      <c r="A24" s="17"/>
      <c r="J24" s="33"/>
      <c r="K24" s="50"/>
      <c r="L24" s="50"/>
      <c r="M24" s="50"/>
      <c r="N24" s="50"/>
      <c r="O24" s="50"/>
    </row>
    <row r="25" spans="1:23" ht="12.75" customHeight="1">
      <c r="K25" s="32"/>
      <c r="L25" s="32"/>
      <c r="M25" s="32"/>
      <c r="N25" s="32"/>
      <c r="O25" s="32"/>
    </row>
    <row r="26" spans="1:23" ht="12.75" customHeight="1">
      <c r="K26" s="32"/>
      <c r="L26" s="32"/>
      <c r="M26" s="32"/>
      <c r="N26" s="32"/>
      <c r="O26" s="32"/>
    </row>
    <row r="27" spans="1:23" ht="12.75" customHeight="1">
      <c r="M27" s="41"/>
    </row>
    <row r="35" spans="11:16" ht="12.75" customHeight="1">
      <c r="M35" s="57"/>
      <c r="N35" s="57"/>
      <c r="O35" s="57"/>
      <c r="P35" s="57"/>
    </row>
    <row r="36" spans="11:16" ht="12.75" customHeight="1">
      <c r="K36" s="57"/>
      <c r="L36" s="57"/>
      <c r="M36" s="57"/>
      <c r="N36" s="57"/>
      <c r="O36" s="57"/>
      <c r="P36" s="57"/>
    </row>
    <row r="37" spans="11:16" ht="12.75" customHeight="1">
      <c r="K37" s="58"/>
      <c r="L37" s="58"/>
      <c r="M37" s="59"/>
      <c r="N37" s="59"/>
      <c r="O37" s="59"/>
      <c r="P37" s="59"/>
    </row>
    <row r="38" spans="11:16" ht="12.75" customHeight="1">
      <c r="K38" s="58"/>
      <c r="L38" s="58"/>
      <c r="M38" s="59"/>
      <c r="N38" s="59"/>
      <c r="O38" s="59"/>
      <c r="P38" s="59"/>
    </row>
    <row r="39" spans="11:16" ht="12.75" customHeight="1">
      <c r="K39" s="58"/>
      <c r="L39" s="58"/>
      <c r="M39" s="59"/>
      <c r="N39" s="59"/>
      <c r="O39" s="59"/>
      <c r="P39" s="59"/>
    </row>
    <row r="40" spans="11:16" ht="12.75" customHeight="1">
      <c r="M40" s="59"/>
      <c r="N40" s="59"/>
      <c r="O40" s="59"/>
      <c r="P40" s="59"/>
    </row>
    <row r="41" spans="11:16" ht="12.75" customHeight="1">
      <c r="M41" s="54"/>
    </row>
    <row r="42" spans="11:16" ht="12.75" customHeight="1">
      <c r="M42" s="54"/>
      <c r="N42" s="54"/>
      <c r="O42" s="54"/>
      <c r="P42" s="54"/>
    </row>
    <row r="43" spans="11:16" ht="12.75" customHeight="1">
      <c r="M43" s="54"/>
      <c r="N43" s="54"/>
      <c r="O43" s="54"/>
      <c r="P43" s="54"/>
    </row>
    <row r="44" spans="11:16" ht="12.75" customHeight="1">
      <c r="M44" s="54"/>
      <c r="N44" s="54"/>
      <c r="O44" s="54"/>
      <c r="P44" s="54"/>
    </row>
  </sheetData>
  <customSheetViews>
    <customSheetView guid="{5F70CCB5-4835-49CF-A801-999B398C98AB}" showPageBreaks="1" fitToPage="1" printArea="1">
      <selection activeCell="J28" sqref="J28"/>
      <colBreaks count="1" manualBreakCount="1">
        <brk id="7" max="1048575" man="1"/>
      </colBreaks>
      <pageMargins left="0.70866141732283472" right="0.70866141732283472" top="0.74803149606299213" bottom="0.74803149606299213" header="0.31496062992125984" footer="0.31496062992125984"/>
      <pageSetup paperSize="9" orientation="landscape" r:id="rId1"/>
    </customSheetView>
  </customSheetViews>
  <mergeCells count="4">
    <mergeCell ref="A1:G1"/>
    <mergeCell ref="A19:G19"/>
    <mergeCell ref="A18:G18"/>
    <mergeCell ref="A20:G20"/>
  </mergeCells>
  <pageMargins left="0.70866141732283472" right="0.70866141732283472" top="0.74803149606299213" bottom="0.74803149606299213" header="0.31496062992125984" footer="0.31496062992125984"/>
  <pageSetup paperSize="9" orientation="landscape" r:id="rId2"/>
  <colBreaks count="1" manualBreakCount="1">
    <brk id="7" max="1048575" man="1"/>
  </col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tabColor rgb="FF00B050"/>
  </sheetPr>
  <dimension ref="A1:R37"/>
  <sheetViews>
    <sheetView zoomScaleNormal="100" workbookViewId="0">
      <selection activeCell="A21" sqref="A21:D21"/>
    </sheetView>
  </sheetViews>
  <sheetFormatPr baseColWidth="10" defaultColWidth="11.42578125" defaultRowHeight="15" customHeight="1"/>
  <cols>
    <col min="1" max="1" width="79" style="71" customWidth="1"/>
    <col min="2" max="3" width="15.7109375" style="81" customWidth="1"/>
    <col min="4" max="4" width="15.7109375" style="71" customWidth="1"/>
    <col min="5" max="8" width="11.42578125" style="71"/>
    <col min="9" max="9" width="11.5703125" style="71" bestFit="1" customWidth="1"/>
    <col min="10" max="10" width="11.7109375" style="71" bestFit="1" customWidth="1"/>
    <col min="11" max="16384" width="11.42578125" style="71"/>
  </cols>
  <sheetData>
    <row r="1" spans="1:18" ht="15" customHeight="1">
      <c r="A1" s="46" t="s">
        <v>125</v>
      </c>
      <c r="B1" s="46"/>
      <c r="C1" s="46"/>
      <c r="D1" s="46"/>
    </row>
    <row r="2" spans="1:18" ht="15" customHeight="1" thickBot="1">
      <c r="A2" s="108"/>
      <c r="B2" s="108"/>
      <c r="C2" s="108"/>
      <c r="D2" s="108"/>
    </row>
    <row r="3" spans="1:18" ht="63.75" customHeight="1">
      <c r="A3" s="109"/>
      <c r="B3" s="206" t="s">
        <v>15</v>
      </c>
      <c r="C3" s="206" t="s">
        <v>16</v>
      </c>
      <c r="D3" s="206" t="s">
        <v>147</v>
      </c>
      <c r="F3" s="82"/>
      <c r="G3" s="82"/>
      <c r="H3" s="82"/>
      <c r="I3" s="82"/>
      <c r="J3" s="82"/>
      <c r="K3" s="82"/>
      <c r="L3" s="82"/>
      <c r="M3" s="82"/>
      <c r="N3" s="82"/>
      <c r="O3" s="82"/>
      <c r="P3" s="82"/>
      <c r="Q3" s="82"/>
      <c r="R3" s="82"/>
    </row>
    <row r="4" spans="1:18" ht="15" customHeight="1">
      <c r="A4" s="205" t="s">
        <v>82</v>
      </c>
      <c r="B4" s="110">
        <v>100</v>
      </c>
      <c r="C4" s="111">
        <v>1.40218756271502</v>
      </c>
      <c r="D4" s="112">
        <v>2940</v>
      </c>
      <c r="F4" s="177"/>
      <c r="G4" s="178"/>
      <c r="H4" s="179"/>
      <c r="I4" s="177"/>
      <c r="J4" s="82"/>
      <c r="K4" s="82"/>
      <c r="L4" s="82"/>
      <c r="M4" s="82"/>
      <c r="N4" s="82"/>
      <c r="O4" s="82"/>
      <c r="P4" s="82"/>
      <c r="Q4" s="82"/>
      <c r="R4" s="82"/>
    </row>
    <row r="5" spans="1:18" ht="15" customHeight="1">
      <c r="A5" s="113" t="s">
        <v>103</v>
      </c>
      <c r="B5" s="114">
        <v>57.775802597787376</v>
      </c>
      <c r="C5" s="115">
        <v>0.147879131587447</v>
      </c>
      <c r="D5" s="116">
        <v>2970</v>
      </c>
      <c r="F5" s="177"/>
      <c r="G5" s="178"/>
      <c r="H5" s="179"/>
      <c r="I5" s="177"/>
      <c r="J5" s="82"/>
      <c r="K5" s="82"/>
      <c r="L5" s="82"/>
      <c r="M5" s="82"/>
      <c r="N5" s="82"/>
      <c r="O5" s="82"/>
      <c r="P5" s="82"/>
      <c r="Q5" s="82"/>
      <c r="R5" s="82"/>
    </row>
    <row r="6" spans="1:18" ht="15" customHeight="1">
      <c r="A6" s="117" t="s">
        <v>17</v>
      </c>
      <c r="B6" s="114">
        <v>34.662237836360603</v>
      </c>
      <c r="C6" s="118">
        <v>3.7167348299423901</v>
      </c>
      <c r="D6" s="116">
        <v>3030</v>
      </c>
      <c r="F6" s="177"/>
      <c r="G6" s="178"/>
      <c r="H6" s="179"/>
      <c r="I6" s="177"/>
      <c r="J6" s="82"/>
      <c r="K6" s="82"/>
      <c r="L6" s="82"/>
      <c r="M6" s="82"/>
      <c r="N6" s="82"/>
      <c r="O6" s="82"/>
      <c r="P6" s="82"/>
      <c r="Q6" s="82"/>
      <c r="R6" s="82"/>
    </row>
    <row r="7" spans="1:18" ht="15" customHeight="1">
      <c r="A7" s="119" t="s">
        <v>26</v>
      </c>
      <c r="B7" s="114">
        <v>4.8953388732023839</v>
      </c>
      <c r="C7" s="115">
        <v>-3.4493307077393101</v>
      </c>
      <c r="D7" s="116">
        <v>2300</v>
      </c>
      <c r="F7" s="177"/>
      <c r="G7" s="178"/>
      <c r="H7" s="179"/>
      <c r="I7" s="177"/>
      <c r="J7" s="82"/>
      <c r="K7" s="82"/>
      <c r="L7" s="82"/>
      <c r="M7" s="82"/>
      <c r="N7" s="82"/>
      <c r="O7" s="82"/>
      <c r="P7" s="82"/>
      <c r="Q7" s="82"/>
      <c r="R7" s="82"/>
    </row>
    <row r="8" spans="1:18" ht="15" customHeight="1">
      <c r="A8" s="120" t="s">
        <v>18</v>
      </c>
      <c r="B8" s="114">
        <v>2.6666206926496483</v>
      </c>
      <c r="C8" s="115">
        <v>-0.239900743911381</v>
      </c>
      <c r="D8" s="116">
        <v>2320</v>
      </c>
      <c r="F8" s="177"/>
      <c r="G8" s="178"/>
      <c r="H8" s="179"/>
      <c r="I8" s="177"/>
      <c r="J8" s="82"/>
      <c r="K8" s="82"/>
      <c r="L8" s="82"/>
      <c r="M8" s="82"/>
      <c r="N8" s="82"/>
      <c r="O8" s="82"/>
      <c r="P8" s="82"/>
      <c r="Q8" s="82"/>
      <c r="R8" s="82"/>
    </row>
    <row r="9" spans="1:18" ht="15" customHeight="1">
      <c r="A9" s="121" t="s">
        <v>19</v>
      </c>
      <c r="B9" s="122">
        <v>37.328858529010247</v>
      </c>
      <c r="C9" s="123">
        <v>0.10758259167193999</v>
      </c>
      <c r="D9" s="124">
        <v>2920</v>
      </c>
      <c r="E9" s="103"/>
      <c r="F9" s="177"/>
      <c r="G9" s="178"/>
      <c r="H9" s="179"/>
      <c r="I9" s="177"/>
      <c r="J9" s="82"/>
      <c r="K9" s="82"/>
      <c r="L9" s="82"/>
      <c r="M9" s="82"/>
      <c r="N9" s="82"/>
      <c r="O9" s="82"/>
      <c r="P9" s="82"/>
      <c r="Q9" s="82"/>
      <c r="R9" s="82"/>
    </row>
    <row r="10" spans="1:18" ht="15" customHeight="1">
      <c r="A10" s="120" t="s">
        <v>83</v>
      </c>
      <c r="B10" s="114">
        <v>0.32424452558007077</v>
      </c>
      <c r="C10" s="118">
        <v>13.3717318090892</v>
      </c>
      <c r="D10" s="116">
        <v>3420</v>
      </c>
      <c r="F10" s="177"/>
      <c r="G10" s="178"/>
      <c r="H10" s="179"/>
      <c r="I10" s="177"/>
      <c r="J10" s="82"/>
      <c r="K10" s="82"/>
      <c r="L10" s="82"/>
      <c r="M10" s="82"/>
      <c r="N10" s="82"/>
      <c r="O10" s="82"/>
      <c r="P10" s="82"/>
      <c r="Q10" s="82"/>
      <c r="R10" s="82"/>
    </row>
    <row r="11" spans="1:18" ht="15" customHeight="1">
      <c r="A11" s="120" t="s">
        <v>84</v>
      </c>
      <c r="B11" s="114">
        <v>6.427550695931683</v>
      </c>
      <c r="C11" s="118">
        <v>3.02273261504256</v>
      </c>
      <c r="D11" s="116">
        <v>3360</v>
      </c>
      <c r="F11" s="177"/>
      <c r="G11" s="178"/>
      <c r="H11" s="179"/>
      <c r="I11" s="177"/>
      <c r="J11" s="82"/>
      <c r="K11" s="82"/>
      <c r="L11" s="82"/>
      <c r="M11" s="82"/>
      <c r="N11" s="82"/>
      <c r="O11" s="82"/>
      <c r="P11" s="82"/>
      <c r="Q11" s="82"/>
      <c r="R11" s="82"/>
    </row>
    <row r="12" spans="1:18" ht="15" customHeight="1">
      <c r="A12" s="119" t="s">
        <v>85</v>
      </c>
      <c r="B12" s="125">
        <v>30.577063307498491</v>
      </c>
      <c r="C12" s="118">
        <v>3.7720505106190498</v>
      </c>
      <c r="D12" s="116">
        <v>2900</v>
      </c>
      <c r="F12" s="177"/>
      <c r="G12" s="178"/>
      <c r="H12" s="179"/>
      <c r="I12" s="177"/>
      <c r="J12" s="82"/>
      <c r="K12" s="82"/>
      <c r="L12" s="82"/>
      <c r="M12" s="82"/>
      <c r="N12" s="82"/>
      <c r="O12" s="82"/>
      <c r="P12" s="82"/>
      <c r="Q12" s="82"/>
      <c r="R12" s="82"/>
    </row>
    <row r="13" spans="1:18" ht="15" customHeight="1">
      <c r="A13" s="126" t="s">
        <v>12</v>
      </c>
      <c r="B13" s="110">
        <v>7.5619595658520211</v>
      </c>
      <c r="C13" s="111">
        <v>1.4532181519752301</v>
      </c>
      <c r="D13" s="112">
        <v>2990</v>
      </c>
      <c r="E13" s="103"/>
      <c r="F13" s="177"/>
      <c r="G13" s="178"/>
      <c r="H13" s="179"/>
      <c r="I13" s="177"/>
      <c r="J13" s="82"/>
      <c r="K13" s="82"/>
      <c r="L13" s="82"/>
      <c r="M13" s="82"/>
      <c r="N13" s="82"/>
      <c r="O13" s="82"/>
      <c r="P13" s="82"/>
      <c r="Q13" s="82"/>
      <c r="R13" s="82"/>
    </row>
    <row r="14" spans="1:18" ht="15" customHeight="1">
      <c r="A14" s="120" t="s">
        <v>4</v>
      </c>
      <c r="B14" s="125">
        <v>3.1681205949548623</v>
      </c>
      <c r="C14" s="118">
        <v>17.231887799327001</v>
      </c>
      <c r="D14" s="116">
        <v>2450</v>
      </c>
      <c r="F14" s="177"/>
      <c r="G14" s="178"/>
      <c r="H14" s="179"/>
      <c r="I14" s="177"/>
      <c r="J14" s="132"/>
      <c r="K14" s="133"/>
      <c r="L14" s="131"/>
      <c r="M14" s="133"/>
      <c r="N14" s="82"/>
      <c r="O14" s="82"/>
      <c r="P14" s="82"/>
      <c r="Q14" s="82"/>
      <c r="R14" s="82"/>
    </row>
    <row r="15" spans="1:18" ht="15" customHeight="1">
      <c r="A15" s="127" t="s">
        <v>5</v>
      </c>
      <c r="B15" s="128">
        <v>4.3938389708971703</v>
      </c>
      <c r="C15" s="129">
        <v>-10.848204737180801</v>
      </c>
      <c r="D15" s="130">
        <v>2210</v>
      </c>
      <c r="F15" s="177"/>
      <c r="G15" s="178"/>
      <c r="H15" s="179"/>
      <c r="I15" s="177"/>
      <c r="J15" s="82"/>
      <c r="K15" s="82"/>
      <c r="L15" s="82"/>
      <c r="M15" s="82"/>
      <c r="N15" s="132"/>
      <c r="O15" s="133"/>
      <c r="P15" s="134"/>
    </row>
    <row r="16" spans="1:18" s="82" customFormat="1" ht="15.75" customHeight="1">
      <c r="A16" s="257" t="s">
        <v>102</v>
      </c>
      <c r="B16" s="257"/>
      <c r="C16" s="257"/>
      <c r="D16" s="257"/>
    </row>
    <row r="17" spans="1:4" s="82" customFormat="1" ht="16.5" customHeight="1">
      <c r="A17" s="257" t="s">
        <v>101</v>
      </c>
      <c r="B17" s="257"/>
      <c r="C17" s="257"/>
      <c r="D17" s="257"/>
    </row>
    <row r="18" spans="1:4" s="82" customFormat="1" ht="31.5" customHeight="1">
      <c r="A18" s="284" t="s">
        <v>120</v>
      </c>
      <c r="B18" s="284"/>
      <c r="C18" s="284"/>
      <c r="D18" s="284"/>
    </row>
    <row r="19" spans="1:4" s="82" customFormat="1" ht="27.75" customHeight="1">
      <c r="A19" s="247" t="s">
        <v>119</v>
      </c>
      <c r="B19" s="247"/>
      <c r="C19" s="247"/>
      <c r="D19" s="247"/>
    </row>
    <row r="20" spans="1:4" s="82" customFormat="1" ht="16.5" customHeight="1">
      <c r="A20" s="246" t="s">
        <v>95</v>
      </c>
      <c r="B20" s="246"/>
      <c r="C20" s="246"/>
      <c r="D20" s="246"/>
    </row>
    <row r="21" spans="1:4" s="135" customFormat="1" ht="16.5" customHeight="1" thickBot="1">
      <c r="A21" s="245" t="s">
        <v>154</v>
      </c>
      <c r="B21" s="245"/>
      <c r="C21" s="245"/>
      <c r="D21" s="245"/>
    </row>
    <row r="23" spans="1:4" ht="15" customHeight="1">
      <c r="A23" s="136"/>
      <c r="C23" s="71"/>
    </row>
    <row r="24" spans="1:4" ht="15" customHeight="1">
      <c r="C24" s="71"/>
    </row>
    <row r="25" spans="1:4" ht="15" customHeight="1">
      <c r="C25" s="71"/>
    </row>
    <row r="26" spans="1:4" ht="15" customHeight="1">
      <c r="C26" s="71"/>
    </row>
    <row r="27" spans="1:4" ht="15" customHeight="1">
      <c r="C27" s="71"/>
    </row>
    <row r="28" spans="1:4" ht="15" customHeight="1">
      <c r="C28" s="71"/>
    </row>
    <row r="29" spans="1:4" ht="15" customHeight="1">
      <c r="C29" s="71"/>
    </row>
    <row r="30" spans="1:4" ht="15" customHeight="1">
      <c r="C30" s="71"/>
    </row>
    <row r="31" spans="1:4" ht="15" customHeight="1">
      <c r="C31" s="71"/>
    </row>
    <row r="32" spans="1:4" ht="15" customHeight="1">
      <c r="C32" s="71"/>
    </row>
    <row r="33" spans="3:3" ht="15" customHeight="1">
      <c r="C33" s="71"/>
    </row>
    <row r="34" spans="3:3" ht="15" customHeight="1">
      <c r="C34" s="71"/>
    </row>
    <row r="35" spans="3:3" ht="15" customHeight="1">
      <c r="C35" s="71"/>
    </row>
    <row r="36" spans="3:3" ht="15" customHeight="1">
      <c r="C36" s="71"/>
    </row>
    <row r="37" spans="3:3" ht="15" customHeight="1">
      <c r="C37" s="71"/>
    </row>
  </sheetData>
  <customSheetViews>
    <customSheetView guid="{5F70CCB5-4835-49CF-A801-999B398C98AB}" showPageBreaks="1" printArea="1" topLeftCell="A4">
      <selection activeCell="K20" sqref="K20"/>
      <pageMargins left="0.7" right="0.7" top="0.75" bottom="0.75" header="0.3" footer="0.3"/>
      <pageSetup paperSize="9" orientation="landscape" r:id="rId1"/>
    </customSheetView>
  </customSheetViews>
  <mergeCells count="6">
    <mergeCell ref="A21:D21"/>
    <mergeCell ref="A16:D16"/>
    <mergeCell ref="A17:D17"/>
    <mergeCell ref="A18:D18"/>
    <mergeCell ref="A19:D19"/>
    <mergeCell ref="A20:D20"/>
  </mergeCells>
  <pageMargins left="0.7" right="0.7" top="0.75" bottom="0.75" header="0.3" footer="0.3"/>
  <pageSetup paperSize="9"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tabColor rgb="FF00B050"/>
  </sheetPr>
  <dimension ref="A1:L24"/>
  <sheetViews>
    <sheetView zoomScaleNormal="100" workbookViewId="0">
      <selection activeCell="A15" sqref="A15"/>
    </sheetView>
  </sheetViews>
  <sheetFormatPr baseColWidth="10" defaultColWidth="11.42578125" defaultRowHeight="12.75" customHeight="1"/>
  <cols>
    <col min="1" max="1" width="45.5703125" style="1" customWidth="1"/>
    <col min="2" max="2" width="8.5703125" style="1" customWidth="1"/>
    <col min="3" max="3" width="11.42578125" style="1" customWidth="1"/>
    <col min="4" max="4" width="10.7109375" style="1" customWidth="1"/>
    <col min="5" max="5" width="12" style="1" customWidth="1"/>
    <col min="6" max="6" width="10.42578125" style="1" customWidth="1"/>
    <col min="7" max="7" width="15.5703125" style="1" customWidth="1"/>
    <col min="8" max="8" width="9.42578125" style="1" customWidth="1"/>
    <col min="9" max="9" width="1.42578125" style="1" customWidth="1"/>
    <col min="10" max="10" width="6.5703125" style="1" customWidth="1"/>
    <col min="11" max="11" width="8.7109375" style="1" customWidth="1"/>
    <col min="12" max="16384" width="11.42578125" style="1"/>
  </cols>
  <sheetData>
    <row r="1" spans="1:12" ht="18" customHeight="1" thickBot="1">
      <c r="A1" s="81" t="s">
        <v>126</v>
      </c>
      <c r="B1" s="71"/>
      <c r="C1" s="71"/>
      <c r="D1" s="71"/>
      <c r="E1" s="71"/>
      <c r="F1" s="71"/>
      <c r="G1" s="71"/>
      <c r="H1" s="71"/>
      <c r="I1" s="71"/>
      <c r="J1" s="71"/>
      <c r="K1" s="71"/>
    </row>
    <row r="2" spans="1:12" ht="25.5" customHeight="1" thickBot="1">
      <c r="A2" s="137"/>
      <c r="B2" s="286">
        <v>2023</v>
      </c>
      <c r="C2" s="287"/>
      <c r="D2" s="287"/>
      <c r="E2" s="287"/>
      <c r="F2" s="287"/>
      <c r="G2" s="287"/>
      <c r="H2" s="288"/>
      <c r="I2" s="71"/>
      <c r="J2" s="71"/>
      <c r="K2" s="71"/>
    </row>
    <row r="3" spans="1:12" ht="17.25" customHeight="1">
      <c r="A3" s="138"/>
      <c r="B3" s="293" t="s">
        <v>32</v>
      </c>
      <c r="C3" s="295" t="s">
        <v>34</v>
      </c>
      <c r="D3" s="295" t="s">
        <v>33</v>
      </c>
      <c r="E3" s="295" t="s">
        <v>35</v>
      </c>
      <c r="F3" s="289" t="s">
        <v>139</v>
      </c>
      <c r="G3" s="290"/>
      <c r="H3" s="291" t="s">
        <v>36</v>
      </c>
      <c r="I3" s="71"/>
      <c r="J3" s="71"/>
      <c r="K3" s="71"/>
    </row>
    <row r="4" spans="1:12" ht="49.5" customHeight="1">
      <c r="A4" s="139"/>
      <c r="B4" s="294"/>
      <c r="C4" s="296"/>
      <c r="D4" s="296"/>
      <c r="E4" s="296"/>
      <c r="F4" s="140" t="s">
        <v>37</v>
      </c>
      <c r="G4" s="140" t="s">
        <v>108</v>
      </c>
      <c r="H4" s="292"/>
      <c r="I4" s="71"/>
      <c r="J4" s="223"/>
      <c r="K4" s="224"/>
    </row>
    <row r="5" spans="1:12" ht="14.25" customHeight="1">
      <c r="A5" s="141" t="s">
        <v>68</v>
      </c>
      <c r="B5" s="142">
        <v>3350</v>
      </c>
      <c r="C5" s="76">
        <v>2870</v>
      </c>
      <c r="D5" s="76">
        <v>20</v>
      </c>
      <c r="E5" s="76">
        <v>40</v>
      </c>
      <c r="F5" s="76">
        <v>420</v>
      </c>
      <c r="G5" s="143">
        <v>12.6</v>
      </c>
      <c r="H5" s="144">
        <v>2680</v>
      </c>
      <c r="I5" s="71"/>
      <c r="J5" s="225"/>
      <c r="K5" s="225"/>
    </row>
    <row r="6" spans="1:12" ht="14.25" customHeight="1">
      <c r="A6" s="74" t="s">
        <v>39</v>
      </c>
      <c r="B6" s="145">
        <v>3350</v>
      </c>
      <c r="C6" s="77">
        <v>2870</v>
      </c>
      <c r="D6" s="77">
        <v>20</v>
      </c>
      <c r="E6" s="77">
        <v>40</v>
      </c>
      <c r="F6" s="77">
        <v>420</v>
      </c>
      <c r="G6" s="75">
        <v>12.6</v>
      </c>
      <c r="H6" s="146">
        <v>2680</v>
      </c>
      <c r="I6" s="71"/>
      <c r="J6" s="225"/>
      <c r="K6" s="226"/>
      <c r="L6" s="7"/>
    </row>
    <row r="7" spans="1:12" ht="14.25" customHeight="1">
      <c r="A7" s="141" t="s">
        <v>169</v>
      </c>
      <c r="B7" s="142">
        <v>3880</v>
      </c>
      <c r="C7" s="76">
        <v>3110</v>
      </c>
      <c r="D7" s="76">
        <v>30</v>
      </c>
      <c r="E7" s="76">
        <v>30</v>
      </c>
      <c r="F7" s="76">
        <v>710</v>
      </c>
      <c r="G7" s="143">
        <v>18.3</v>
      </c>
      <c r="H7" s="144">
        <v>3140</v>
      </c>
      <c r="I7" s="71"/>
      <c r="J7" s="225"/>
      <c r="K7" s="226"/>
      <c r="L7" s="7"/>
    </row>
    <row r="8" spans="1:12" ht="14.25" customHeight="1">
      <c r="A8" s="74" t="s">
        <v>40</v>
      </c>
      <c r="B8" s="145">
        <v>3690</v>
      </c>
      <c r="C8" s="77">
        <v>2990</v>
      </c>
      <c r="D8" s="77">
        <v>20</v>
      </c>
      <c r="E8" s="77">
        <v>30</v>
      </c>
      <c r="F8" s="77">
        <v>650</v>
      </c>
      <c r="G8" s="75">
        <v>17.600000000000001</v>
      </c>
      <c r="H8" s="146">
        <v>2970</v>
      </c>
      <c r="I8" s="71"/>
      <c r="J8" s="103"/>
      <c r="K8" s="188"/>
      <c r="L8" s="7"/>
    </row>
    <row r="9" spans="1:12" ht="14.25" customHeight="1">
      <c r="A9" s="74" t="s">
        <v>41</v>
      </c>
      <c r="B9" s="145">
        <v>3720</v>
      </c>
      <c r="C9" s="77">
        <v>2990</v>
      </c>
      <c r="D9" s="77">
        <v>20</v>
      </c>
      <c r="E9" s="77">
        <v>30</v>
      </c>
      <c r="F9" s="77">
        <v>670</v>
      </c>
      <c r="G9" s="75">
        <v>18.100000000000001</v>
      </c>
      <c r="H9" s="146">
        <v>3000</v>
      </c>
      <c r="I9" s="71"/>
      <c r="J9" s="103"/>
      <c r="K9" s="188"/>
    </row>
    <row r="10" spans="1:12" ht="14.25" customHeight="1">
      <c r="A10" s="74" t="s">
        <v>97</v>
      </c>
      <c r="B10" s="145">
        <v>3940</v>
      </c>
      <c r="C10" s="77">
        <v>3110</v>
      </c>
      <c r="D10" s="77">
        <v>20</v>
      </c>
      <c r="E10" s="77">
        <v>30</v>
      </c>
      <c r="F10" s="77">
        <v>770</v>
      </c>
      <c r="G10" s="75">
        <v>19.600000000000001</v>
      </c>
      <c r="H10" s="146">
        <v>3190</v>
      </c>
      <c r="I10" s="71"/>
      <c r="J10" s="103"/>
      <c r="K10" s="188"/>
    </row>
    <row r="11" spans="1:12" ht="14.25" customHeight="1">
      <c r="A11" s="74" t="s">
        <v>131</v>
      </c>
      <c r="B11" s="145">
        <v>4820</v>
      </c>
      <c r="C11" s="77">
        <v>3780</v>
      </c>
      <c r="D11" s="77">
        <v>40</v>
      </c>
      <c r="E11" s="77">
        <v>40</v>
      </c>
      <c r="F11" s="77">
        <v>960</v>
      </c>
      <c r="G11" s="75">
        <v>20</v>
      </c>
      <c r="H11" s="146">
        <v>3930</v>
      </c>
      <c r="I11" s="71"/>
      <c r="J11" s="103"/>
      <c r="K11" s="71"/>
    </row>
    <row r="12" spans="1:12" ht="18.75" customHeight="1" thickBot="1">
      <c r="A12" s="208" t="s">
        <v>0</v>
      </c>
      <c r="B12" s="147">
        <v>3630</v>
      </c>
      <c r="C12" s="148">
        <v>2990</v>
      </c>
      <c r="D12" s="148">
        <v>20</v>
      </c>
      <c r="E12" s="148">
        <v>40</v>
      </c>
      <c r="F12" s="148">
        <v>570</v>
      </c>
      <c r="G12" s="149">
        <v>15.8</v>
      </c>
      <c r="H12" s="150">
        <v>2920</v>
      </c>
      <c r="I12" s="71"/>
      <c r="J12" s="103"/>
      <c r="K12" s="71"/>
    </row>
    <row r="13" spans="1:12" ht="15" customHeight="1">
      <c r="A13" s="260" t="s">
        <v>106</v>
      </c>
      <c r="B13" s="260"/>
      <c r="C13" s="260"/>
      <c r="D13" s="260"/>
      <c r="E13" s="260"/>
      <c r="F13" s="260"/>
      <c r="G13" s="260"/>
      <c r="H13" s="260"/>
      <c r="I13" s="105"/>
      <c r="J13" s="105"/>
      <c r="K13" s="105"/>
    </row>
    <row r="14" spans="1:12" ht="30.75" customHeight="1">
      <c r="A14" s="285" t="s">
        <v>107</v>
      </c>
      <c r="B14" s="285"/>
      <c r="C14" s="285"/>
      <c r="D14" s="285"/>
      <c r="E14" s="285"/>
      <c r="F14" s="285"/>
      <c r="G14" s="285"/>
      <c r="H14" s="285"/>
      <c r="I14" s="200"/>
      <c r="J14" s="200"/>
      <c r="K14" s="200"/>
    </row>
    <row r="15" spans="1:12" ht="15.75" customHeight="1">
      <c r="A15" s="27" t="s">
        <v>172</v>
      </c>
      <c r="B15" s="27"/>
      <c r="C15" s="27"/>
      <c r="D15" s="27"/>
      <c r="E15" s="27"/>
      <c r="F15" s="27"/>
      <c r="G15" s="27"/>
      <c r="H15" s="27"/>
      <c r="I15" s="71"/>
      <c r="J15" s="71"/>
      <c r="K15" s="71"/>
    </row>
    <row r="16" spans="1:12" ht="27.75" customHeight="1">
      <c r="A16" s="247" t="s">
        <v>135</v>
      </c>
      <c r="B16" s="247"/>
      <c r="C16" s="247"/>
      <c r="D16" s="247"/>
      <c r="E16" s="247"/>
      <c r="F16" s="247"/>
      <c r="G16" s="247"/>
      <c r="H16" s="247"/>
      <c r="I16" s="201"/>
      <c r="J16" s="201"/>
      <c r="K16" s="201"/>
    </row>
    <row r="17" spans="1:11" ht="15.75" customHeight="1">
      <c r="A17" s="190" t="s">
        <v>95</v>
      </c>
      <c r="B17" s="190"/>
      <c r="C17" s="190"/>
      <c r="D17" s="190"/>
      <c r="E17" s="190"/>
      <c r="F17" s="190"/>
      <c r="G17" s="190"/>
      <c r="H17" s="190"/>
      <c r="I17" s="107"/>
      <c r="J17" s="202"/>
      <c r="K17" s="107"/>
    </row>
    <row r="18" spans="1:11" ht="18.75" customHeight="1" thickBot="1">
      <c r="A18" s="204" t="s">
        <v>154</v>
      </c>
      <c r="B18" s="203"/>
      <c r="C18" s="203"/>
      <c r="D18" s="203"/>
      <c r="E18" s="203"/>
      <c r="F18" s="203"/>
      <c r="G18" s="203"/>
      <c r="H18" s="203"/>
      <c r="I18" s="202"/>
      <c r="J18" s="202"/>
    </row>
    <row r="24" spans="1:11" ht="12.75" customHeight="1">
      <c r="A24" s="51"/>
    </row>
  </sheetData>
  <customSheetViews>
    <customSheetView guid="{5F70CCB5-4835-49CF-A801-999B398C98AB}" showPageBreaks="1" printArea="1">
      <selection activeCell="C3" sqref="C3:C4"/>
      <pageMargins left="0.59055118110236227" right="0.59055118110236227" top="0.98425196850393704" bottom="0.98425196850393704" header="0.51181102362204722" footer="0.51181102362204722"/>
      <pageSetup paperSize="9" orientation="landscape" r:id="rId1"/>
      <headerFooter alignWithMargins="0"/>
    </customSheetView>
  </customSheetViews>
  <mergeCells count="10">
    <mergeCell ref="A14:H14"/>
    <mergeCell ref="A16:H16"/>
    <mergeCell ref="A13:H13"/>
    <mergeCell ref="B2:H2"/>
    <mergeCell ref="F3:G3"/>
    <mergeCell ref="H3:H4"/>
    <mergeCell ref="B3:B4"/>
    <mergeCell ref="C3:C4"/>
    <mergeCell ref="D3:D4"/>
    <mergeCell ref="E3:E4"/>
  </mergeCells>
  <pageMargins left="0.59055118110236227" right="0.59055118110236227" top="0.98425196850393704" bottom="0.98425196850393704" header="0.51181102362204722" footer="0.51181102362204722"/>
  <pageSetup paperSize="9" orientation="landscape"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tabColor rgb="FF00B050"/>
  </sheetPr>
  <dimension ref="A1:O40"/>
  <sheetViews>
    <sheetView zoomScaleNormal="100" workbookViewId="0">
      <selection sqref="A1:D1"/>
    </sheetView>
  </sheetViews>
  <sheetFormatPr baseColWidth="10" defaultColWidth="11.42578125" defaultRowHeight="12.75" customHeight="1"/>
  <cols>
    <col min="1" max="1" width="33" style="71" customWidth="1"/>
    <col min="2" max="4" width="17.140625" style="71" customWidth="1"/>
    <col min="5" max="16384" width="11.42578125" style="71"/>
  </cols>
  <sheetData>
    <row r="1" spans="1:6" ht="33" customHeight="1">
      <c r="A1" s="254" t="s">
        <v>127</v>
      </c>
      <c r="B1" s="254"/>
      <c r="C1" s="254"/>
      <c r="D1" s="254"/>
    </row>
    <row r="3" spans="1:6" ht="45" customHeight="1" thickBot="1">
      <c r="A3" s="298" t="s">
        <v>86</v>
      </c>
      <c r="B3" s="298"/>
      <c r="C3" s="298"/>
      <c r="D3" s="298"/>
    </row>
    <row r="4" spans="1:6" ht="48.75" customHeight="1">
      <c r="A4" s="70"/>
      <c r="B4" s="72" t="s">
        <v>2</v>
      </c>
      <c r="C4" s="73" t="s">
        <v>30</v>
      </c>
      <c r="D4" s="73" t="s">
        <v>31</v>
      </c>
    </row>
    <row r="5" spans="1:6" ht="15.75" customHeight="1">
      <c r="A5" s="192" t="s">
        <v>39</v>
      </c>
      <c r="B5" s="77">
        <v>388328</v>
      </c>
      <c r="C5" s="75">
        <v>11.7503759708288</v>
      </c>
      <c r="D5" s="153">
        <v>0.75367771750490498</v>
      </c>
    </row>
    <row r="6" spans="1:6" ht="15.75" customHeight="1">
      <c r="A6" s="192" t="s">
        <v>40</v>
      </c>
      <c r="B6" s="77">
        <v>269896</v>
      </c>
      <c r="C6" s="75">
        <v>12.1491241070635</v>
      </c>
      <c r="D6" s="153">
        <v>0.78238245100645698</v>
      </c>
    </row>
    <row r="7" spans="1:6" ht="15.75" customHeight="1">
      <c r="A7" s="192" t="s">
        <v>41</v>
      </c>
      <c r="B7" s="77">
        <v>33276</v>
      </c>
      <c r="C7" s="75">
        <v>8.4565452578434908</v>
      </c>
      <c r="D7" s="153">
        <v>0.77723360198154301</v>
      </c>
    </row>
    <row r="8" spans="1:6" ht="15.75" customHeight="1">
      <c r="A8" s="192" t="s">
        <v>97</v>
      </c>
      <c r="B8" s="77">
        <v>63692</v>
      </c>
      <c r="C8" s="75">
        <v>6.8156126358098401</v>
      </c>
      <c r="D8" s="153">
        <v>0.76388089226421496</v>
      </c>
    </row>
    <row r="9" spans="1:6" ht="15.75" customHeight="1">
      <c r="A9" s="192" t="s">
        <v>170</v>
      </c>
      <c r="B9" s="77">
        <v>58381</v>
      </c>
      <c r="C9" s="75">
        <v>9.2769908018019596</v>
      </c>
      <c r="D9" s="153">
        <v>0.78330513723727602</v>
      </c>
    </row>
    <row r="10" spans="1:6" s="81" customFormat="1" ht="15.75" customHeight="1">
      <c r="A10" s="192" t="s">
        <v>69</v>
      </c>
      <c r="B10" s="77">
        <v>1907</v>
      </c>
      <c r="C10" s="75">
        <v>15.2595700052438</v>
      </c>
      <c r="D10" s="153">
        <v>0.68455891282599302</v>
      </c>
    </row>
    <row r="11" spans="1:6" s="81" customFormat="1" ht="20.25" customHeight="1">
      <c r="A11" s="207" t="s">
        <v>105</v>
      </c>
      <c r="B11" s="80">
        <v>815480</v>
      </c>
      <c r="C11" s="79">
        <v>11.1936528179722</v>
      </c>
      <c r="D11" s="154">
        <v>0.76673784967962</v>
      </c>
      <c r="E11" s="155"/>
    </row>
    <row r="12" spans="1:6" s="81" customFormat="1" ht="33.75" customHeight="1">
      <c r="A12" s="299" t="s">
        <v>94</v>
      </c>
      <c r="B12" s="299"/>
      <c r="C12" s="299"/>
      <c r="D12" s="299"/>
      <c r="E12" s="156"/>
      <c r="F12" s="156"/>
    </row>
    <row r="13" spans="1:6" s="82" customFormat="1" ht="73.5" customHeight="1">
      <c r="A13" s="300" t="s">
        <v>171</v>
      </c>
      <c r="B13" s="300"/>
      <c r="C13" s="300"/>
      <c r="D13" s="300"/>
      <c r="E13" s="156"/>
      <c r="F13" s="156"/>
    </row>
    <row r="14" spans="1:6" s="82" customFormat="1" ht="25.5" customHeight="1">
      <c r="A14" s="247" t="s">
        <v>135</v>
      </c>
      <c r="B14" s="247"/>
      <c r="C14" s="247"/>
      <c r="D14" s="247"/>
    </row>
    <row r="15" spans="1:6" s="135" customFormat="1" ht="17.25" customHeight="1">
      <c r="A15" s="190" t="s">
        <v>95</v>
      </c>
      <c r="B15" s="157"/>
      <c r="C15" s="157"/>
      <c r="D15" s="157"/>
      <c r="E15" s="82"/>
      <c r="F15" s="82"/>
    </row>
    <row r="16" spans="1:6" ht="17.25" customHeight="1" thickBot="1">
      <c r="A16" s="204" t="s">
        <v>154</v>
      </c>
      <c r="B16" s="151"/>
      <c r="C16" s="151"/>
      <c r="D16" s="151"/>
      <c r="E16" s="135"/>
      <c r="F16" s="135"/>
    </row>
    <row r="17" spans="1:15" ht="12.75" customHeight="1">
      <c r="A17" s="297"/>
      <c r="B17" s="297"/>
      <c r="C17" s="297"/>
      <c r="D17" s="297"/>
      <c r="E17" s="297"/>
      <c r="F17" s="297"/>
    </row>
    <row r="22" spans="1:15" ht="12.75" customHeight="1">
      <c r="B22" s="152"/>
      <c r="C22" s="152"/>
      <c r="D22" s="152"/>
      <c r="E22" s="152"/>
      <c r="L22" s="152"/>
      <c r="M22" s="152"/>
      <c r="N22" s="152"/>
      <c r="O22" s="152"/>
    </row>
    <row r="23" spans="1:15" ht="12.75" customHeight="1">
      <c r="B23" s="152"/>
      <c r="C23" s="152"/>
      <c r="D23" s="152"/>
      <c r="E23" s="152"/>
      <c r="L23" s="152"/>
      <c r="M23" s="152"/>
      <c r="N23" s="152"/>
      <c r="O23" s="152"/>
    </row>
    <row r="24" spans="1:15" ht="12.75" customHeight="1">
      <c r="B24" s="67"/>
      <c r="C24" s="67"/>
      <c r="D24" s="67"/>
      <c r="E24" s="67"/>
      <c r="G24" s="67"/>
      <c r="H24" s="67"/>
      <c r="I24" s="67"/>
      <c r="L24" s="67"/>
      <c r="M24" s="67"/>
      <c r="N24" s="67"/>
      <c r="O24" s="67"/>
    </row>
    <row r="25" spans="1:15" ht="12.75" customHeight="1">
      <c r="B25" s="67"/>
      <c r="C25" s="67"/>
      <c r="D25" s="67"/>
      <c r="E25" s="67"/>
      <c r="G25" s="67"/>
      <c r="H25" s="67"/>
      <c r="I25" s="67"/>
      <c r="L25" s="67"/>
      <c r="M25" s="67"/>
      <c r="N25" s="67"/>
      <c r="O25" s="67"/>
    </row>
    <row r="26" spans="1:15" ht="12.75" customHeight="1">
      <c r="B26" s="67"/>
      <c r="G26" s="67"/>
      <c r="H26" s="67"/>
      <c r="I26" s="67"/>
    </row>
    <row r="27" spans="1:15" ht="12.75" customHeight="1">
      <c r="B27" s="67"/>
      <c r="C27" s="67"/>
      <c r="D27" s="67"/>
      <c r="E27" s="67"/>
      <c r="G27" s="67"/>
      <c r="H27" s="67"/>
      <c r="I27" s="67"/>
    </row>
    <row r="28" spans="1:15" ht="12.75" customHeight="1">
      <c r="B28" s="67"/>
      <c r="C28" s="67"/>
      <c r="D28" s="67"/>
      <c r="E28" s="67"/>
      <c r="G28" s="67"/>
      <c r="H28" s="67"/>
      <c r="I28" s="67"/>
    </row>
    <row r="29" spans="1:15" ht="12.75" customHeight="1">
      <c r="B29" s="67"/>
    </row>
    <row r="30" spans="1:15" ht="12.75" customHeight="1">
      <c r="B30" s="67"/>
      <c r="C30" s="67"/>
      <c r="D30" s="67"/>
      <c r="E30" s="67"/>
    </row>
    <row r="31" spans="1:15" ht="12.75" customHeight="1">
      <c r="B31" s="67"/>
      <c r="C31" s="67"/>
      <c r="D31" s="67"/>
      <c r="E31" s="67"/>
    </row>
    <row r="32" spans="1:15" ht="12.75" customHeight="1">
      <c r="B32" s="67"/>
    </row>
    <row r="33" spans="2:5" ht="12.75" customHeight="1">
      <c r="B33" s="67"/>
      <c r="C33" s="67"/>
      <c r="D33" s="67"/>
      <c r="E33" s="67"/>
    </row>
    <row r="34" spans="2:5" ht="12.75" customHeight="1">
      <c r="B34" s="67"/>
      <c r="C34" s="67"/>
      <c r="D34" s="67"/>
      <c r="E34" s="67"/>
    </row>
    <row r="35" spans="2:5" ht="12.75" customHeight="1">
      <c r="B35" s="67"/>
    </row>
    <row r="36" spans="2:5" ht="12.75" customHeight="1">
      <c r="B36" s="67"/>
    </row>
    <row r="37" spans="2:5" ht="12.75" customHeight="1">
      <c r="B37" s="67"/>
      <c r="C37" s="67"/>
      <c r="D37" s="67"/>
      <c r="E37" s="67"/>
    </row>
    <row r="38" spans="2:5" ht="12.75" customHeight="1">
      <c r="B38" s="67"/>
      <c r="C38" s="67"/>
      <c r="D38" s="67"/>
      <c r="E38" s="67"/>
    </row>
    <row r="39" spans="2:5" ht="12.75" customHeight="1">
      <c r="B39" s="67"/>
      <c r="C39" s="67"/>
      <c r="D39" s="67"/>
      <c r="E39" s="67"/>
    </row>
    <row r="40" spans="2:5" ht="12.75" customHeight="1">
      <c r="B40" s="67"/>
      <c r="C40" s="67"/>
      <c r="D40" s="67"/>
      <c r="E40" s="67"/>
    </row>
  </sheetData>
  <customSheetViews>
    <customSheetView guid="{5F70CCB5-4835-49CF-A801-999B398C98AB}" showPageBreaks="1" printArea="1">
      <selection activeCell="F25" sqref="F25"/>
      <pageMargins left="0.59055118110236227" right="0.59055118110236227" top="0.98425196850393704" bottom="0.98425196850393704" header="0.51181102362204722" footer="0.51181102362204722"/>
      <pageSetup paperSize="9" orientation="landscape" r:id="rId1"/>
      <headerFooter alignWithMargins="0"/>
    </customSheetView>
  </customSheetViews>
  <mergeCells count="6">
    <mergeCell ref="A17:F17"/>
    <mergeCell ref="A1:D1"/>
    <mergeCell ref="A3:D3"/>
    <mergeCell ref="A12:D12"/>
    <mergeCell ref="A13:D13"/>
    <mergeCell ref="A14:D14"/>
  </mergeCells>
  <pageMargins left="0.59055118110236227" right="0.59055118110236227" top="0.98425196850393704" bottom="0.98425196850393704" header="0.51181102362204722" footer="0.51181102362204722"/>
  <pageSetup paperSize="9" orientation="landscape"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tabColor rgb="FF00B050"/>
    <pageSetUpPr fitToPage="1"/>
  </sheetPr>
  <dimension ref="A1:I27"/>
  <sheetViews>
    <sheetView zoomScaleNormal="100" workbookViewId="0">
      <selection activeCell="A16" sqref="A16"/>
    </sheetView>
  </sheetViews>
  <sheetFormatPr baseColWidth="10" defaultColWidth="11.42578125" defaultRowHeight="15.75"/>
  <cols>
    <col min="1" max="1" width="27.7109375" style="162" customWidth="1"/>
    <col min="2" max="2" width="38.28515625" style="162" customWidth="1"/>
    <col min="3" max="3" width="27.28515625" style="162" customWidth="1"/>
    <col min="4" max="4" width="23.7109375" style="162" customWidth="1"/>
    <col min="5" max="5" width="27.140625" style="162" customWidth="1"/>
    <col min="6" max="6" width="76.140625" style="22" customWidth="1"/>
    <col min="7" max="16384" width="11.42578125" style="22"/>
  </cols>
  <sheetData>
    <row r="1" spans="1:9" ht="16.5" thickBot="1">
      <c r="A1" s="301" t="s">
        <v>128</v>
      </c>
      <c r="B1" s="301"/>
      <c r="C1" s="301"/>
      <c r="D1" s="301"/>
      <c r="E1" s="301"/>
      <c r="F1" s="301"/>
    </row>
    <row r="2" spans="1:9" ht="14.25" customHeight="1">
      <c r="A2" s="302" t="s">
        <v>44</v>
      </c>
      <c r="B2" s="303"/>
      <c r="C2" s="304"/>
      <c r="D2" s="302" t="s">
        <v>23</v>
      </c>
      <c r="E2" s="303"/>
      <c r="F2" s="304"/>
    </row>
    <row r="3" spans="1:9" ht="12.75" customHeight="1">
      <c r="A3" s="305"/>
      <c r="B3" s="306"/>
      <c r="C3" s="307"/>
      <c r="D3" s="305"/>
      <c r="E3" s="306"/>
      <c r="F3" s="307"/>
    </row>
    <row r="4" spans="1:9" ht="75.75" customHeight="1">
      <c r="A4" s="313" t="s">
        <v>45</v>
      </c>
      <c r="B4" s="314"/>
      <c r="C4" s="158" t="s">
        <v>70</v>
      </c>
      <c r="D4" s="310" t="s">
        <v>144</v>
      </c>
      <c r="E4" s="311"/>
      <c r="F4" s="312"/>
      <c r="H4" s="159"/>
    </row>
    <row r="5" spans="1:9" ht="44.25" customHeight="1">
      <c r="A5" s="315"/>
      <c r="B5" s="316"/>
      <c r="C5" s="158" t="s">
        <v>28</v>
      </c>
      <c r="D5" s="328" t="s">
        <v>142</v>
      </c>
      <c r="E5" s="329"/>
      <c r="F5" s="330"/>
      <c r="H5" s="159"/>
    </row>
    <row r="6" spans="1:9" ht="15.75" customHeight="1">
      <c r="A6" s="315"/>
      <c r="B6" s="316"/>
      <c r="C6" s="158" t="s">
        <v>27</v>
      </c>
      <c r="D6" s="331" t="s">
        <v>143</v>
      </c>
      <c r="E6" s="332"/>
      <c r="F6" s="333"/>
      <c r="H6" s="160"/>
    </row>
    <row r="7" spans="1:9" ht="18" customHeight="1">
      <c r="A7" s="317"/>
      <c r="B7" s="318"/>
      <c r="C7" s="158" t="s">
        <v>89</v>
      </c>
      <c r="D7" s="310" t="s">
        <v>88</v>
      </c>
      <c r="E7" s="311"/>
      <c r="F7" s="312"/>
      <c r="H7" s="160"/>
    </row>
    <row r="8" spans="1:9" ht="54.75" customHeight="1">
      <c r="A8" s="322" t="s">
        <v>46</v>
      </c>
      <c r="B8" s="229" t="s">
        <v>110</v>
      </c>
      <c r="C8" s="210" t="s">
        <v>111</v>
      </c>
      <c r="D8" s="310" t="s">
        <v>121</v>
      </c>
      <c r="E8" s="311"/>
      <c r="F8" s="312"/>
      <c r="H8" s="160"/>
    </row>
    <row r="9" spans="1:9" ht="66.75" customHeight="1">
      <c r="A9" s="323"/>
      <c r="B9" s="319" t="s">
        <v>109</v>
      </c>
      <c r="C9" s="158" t="s">
        <v>38</v>
      </c>
      <c r="D9" s="310" t="s">
        <v>141</v>
      </c>
      <c r="E9" s="311"/>
      <c r="F9" s="312"/>
      <c r="H9" s="160"/>
    </row>
    <row r="10" spans="1:9" ht="57.75" customHeight="1">
      <c r="A10" s="323"/>
      <c r="B10" s="320"/>
      <c r="C10" s="308" t="s">
        <v>48</v>
      </c>
      <c r="D10" s="310" t="s">
        <v>122</v>
      </c>
      <c r="E10" s="311"/>
      <c r="F10" s="312"/>
    </row>
    <row r="11" spans="1:9" ht="72.75" customHeight="1">
      <c r="A11" s="323"/>
      <c r="B11" s="320"/>
      <c r="C11" s="309"/>
      <c r="D11" s="310" t="s">
        <v>123</v>
      </c>
      <c r="E11" s="311"/>
      <c r="F11" s="312"/>
    </row>
    <row r="12" spans="1:9" ht="192" customHeight="1">
      <c r="A12" s="323"/>
      <c r="B12" s="320"/>
      <c r="C12" s="309"/>
      <c r="D12" s="310" t="s">
        <v>140</v>
      </c>
      <c r="E12" s="311"/>
      <c r="F12" s="312"/>
    </row>
    <row r="13" spans="1:9" ht="60" customHeight="1">
      <c r="A13" s="323"/>
      <c r="B13" s="320"/>
      <c r="C13" s="230" t="s">
        <v>90</v>
      </c>
      <c r="D13" s="325" t="s">
        <v>61</v>
      </c>
      <c r="E13" s="311"/>
      <c r="F13" s="312"/>
      <c r="H13" s="161"/>
    </row>
    <row r="14" spans="1:9" ht="30.75" customHeight="1">
      <c r="A14" s="324"/>
      <c r="B14" s="321"/>
      <c r="C14" s="230" t="s">
        <v>145</v>
      </c>
      <c r="D14" s="325" t="s">
        <v>146</v>
      </c>
      <c r="E14" s="311"/>
      <c r="F14" s="312"/>
    </row>
    <row r="15" spans="1:9" ht="15" customHeight="1">
      <c r="A15" s="228" t="s">
        <v>47</v>
      </c>
      <c r="B15" s="326" t="s">
        <v>24</v>
      </c>
      <c r="C15" s="327"/>
      <c r="D15" s="209" t="s">
        <v>91</v>
      </c>
      <c r="E15" s="209"/>
      <c r="F15" s="209"/>
      <c r="G15" s="162"/>
      <c r="H15" s="162"/>
      <c r="I15" s="162"/>
    </row>
    <row r="16" spans="1:9" ht="15" customHeight="1" thickBot="1">
      <c r="A16" s="227" t="s">
        <v>155</v>
      </c>
      <c r="B16" s="227"/>
      <c r="C16" s="227"/>
      <c r="D16" s="227"/>
      <c r="E16" s="227"/>
      <c r="F16" s="227"/>
      <c r="G16" s="162"/>
      <c r="H16" s="162"/>
      <c r="I16" s="162"/>
    </row>
    <row r="17" spans="4:9" ht="15.75" customHeight="1">
      <c r="D17" s="183"/>
      <c r="F17" s="162"/>
      <c r="G17" s="162"/>
      <c r="H17" s="162"/>
      <c r="I17" s="162"/>
    </row>
    <row r="18" spans="4:9" ht="15" customHeight="1">
      <c r="D18" s="53"/>
      <c r="F18" s="162"/>
      <c r="G18" s="162"/>
      <c r="H18" s="162"/>
      <c r="I18" s="162"/>
    </row>
    <row r="19" spans="4:9" ht="15" customHeight="1">
      <c r="D19" s="184"/>
      <c r="F19" s="162"/>
      <c r="G19" s="162"/>
      <c r="H19" s="162"/>
      <c r="I19" s="162"/>
    </row>
    <row r="20" spans="4:9" ht="15.75" customHeight="1">
      <c r="D20" s="231"/>
      <c r="F20" s="162"/>
      <c r="G20" s="162"/>
      <c r="H20" s="162"/>
      <c r="I20" s="162"/>
    </row>
    <row r="21" spans="4:9" ht="12.75" customHeight="1">
      <c r="D21" s="232"/>
      <c r="F21" s="162"/>
      <c r="G21" s="162"/>
      <c r="H21" s="162"/>
      <c r="I21" s="162"/>
    </row>
    <row r="22" spans="4:9" ht="12.75" customHeight="1">
      <c r="F22" s="162"/>
      <c r="G22" s="162"/>
      <c r="H22" s="162"/>
      <c r="I22" s="162"/>
    </row>
    <row r="23" spans="4:9" ht="12.75" customHeight="1">
      <c r="F23" s="162"/>
      <c r="G23" s="162"/>
      <c r="H23" s="162"/>
      <c r="I23" s="162"/>
    </row>
    <row r="24" spans="4:9">
      <c r="F24" s="162"/>
      <c r="G24" s="162"/>
      <c r="H24" s="162"/>
      <c r="I24" s="162"/>
    </row>
    <row r="25" spans="4:9">
      <c r="F25" s="162"/>
      <c r="G25" s="162"/>
      <c r="H25" s="162"/>
      <c r="I25" s="162"/>
    </row>
    <row r="26" spans="4:9">
      <c r="F26" s="162"/>
      <c r="G26" s="162"/>
      <c r="H26" s="162"/>
      <c r="I26" s="162"/>
    </row>
    <row r="27" spans="4:9">
      <c r="F27" s="162"/>
      <c r="G27" s="162"/>
      <c r="H27" s="162"/>
      <c r="I27" s="162"/>
    </row>
  </sheetData>
  <customSheetViews>
    <customSheetView guid="{5F70CCB5-4835-49CF-A801-999B398C98AB}" scale="70" showPageBreaks="1" fitToPage="1" printArea="1">
      <selection activeCell="I11" sqref="I11"/>
      <pageMargins left="0.70866141732283472" right="0.70866141732283472" top="0.74803149606299213" bottom="0.74803149606299213" header="0.31496062992125984" footer="0.31496062992125984"/>
      <pageSetup paperSize="9" scale="62" orientation="landscape" r:id="rId1"/>
    </customSheetView>
  </customSheetViews>
  <mergeCells count="19">
    <mergeCell ref="B15:C15"/>
    <mergeCell ref="D5:F5"/>
    <mergeCell ref="D6:F6"/>
    <mergeCell ref="D13:F13"/>
    <mergeCell ref="D9:F9"/>
    <mergeCell ref="A1:F1"/>
    <mergeCell ref="A2:C3"/>
    <mergeCell ref="C10:C12"/>
    <mergeCell ref="D2:F3"/>
    <mergeCell ref="D4:F4"/>
    <mergeCell ref="D7:F7"/>
    <mergeCell ref="D8:F8"/>
    <mergeCell ref="D10:F10"/>
    <mergeCell ref="D11:F11"/>
    <mergeCell ref="D12:F12"/>
    <mergeCell ref="A4:B7"/>
    <mergeCell ref="B9:B14"/>
    <mergeCell ref="A8:A14"/>
    <mergeCell ref="D14:F14"/>
  </mergeCells>
  <pageMargins left="0.70866141732283472" right="0.70866141732283472" top="0.74803149606299213" bottom="0.74803149606299213" header="0.31496062992125984" footer="0.31496062992125984"/>
  <pageSetup paperSize="9" scale="62"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14</vt:i4>
      </vt:variant>
      <vt:variant>
        <vt:lpstr>Plages nommées</vt:lpstr>
      </vt:variant>
      <vt:variant>
        <vt:i4>9</vt:i4>
      </vt:variant>
    </vt:vector>
  </HeadingPairs>
  <TitlesOfParts>
    <vt:vector size="23" baseType="lpstr">
      <vt:lpstr>Table des matières</vt:lpstr>
      <vt:lpstr>Figure 1</vt:lpstr>
      <vt:lpstr>Figure 2</vt:lpstr>
      <vt:lpstr>Figure 3</vt:lpstr>
      <vt:lpstr>Figure 4</vt:lpstr>
      <vt:lpstr>Figure 5</vt:lpstr>
      <vt:lpstr>Figure 6 - Web </vt:lpstr>
      <vt:lpstr>Figure 7 - Web</vt:lpstr>
      <vt:lpstr>Figure 8 - Web </vt:lpstr>
      <vt:lpstr>Figure 9 - Web</vt:lpstr>
      <vt:lpstr>Figure 10 - Web</vt:lpstr>
      <vt:lpstr>Définitions</vt:lpstr>
      <vt:lpstr>Source, champ, méthodologie</vt:lpstr>
      <vt:lpstr>Références bibliographiques</vt:lpstr>
      <vt:lpstr>'Figure 1'!Zone_d_impression</vt:lpstr>
      <vt:lpstr>'Figure 10 - Web'!Zone_d_impression</vt:lpstr>
      <vt:lpstr>'Figure 3'!Zone_d_impression</vt:lpstr>
      <vt:lpstr>'Figure 4'!Zone_d_impression</vt:lpstr>
      <vt:lpstr>'Figure 5'!Zone_d_impression</vt:lpstr>
      <vt:lpstr>'Figure 7 - Web'!Zone_d_impression</vt:lpstr>
      <vt:lpstr>'Figure 8 - Web '!Zone_d_impression</vt:lpstr>
      <vt:lpstr>'Références bibliographiques'!Zone_d_impression</vt:lpstr>
      <vt:lpstr>'Source, champ, méthodologie'!Zone_d_impression</vt:lpstr>
    </vt:vector>
  </TitlesOfParts>
  <Company>"DEPP-MENJ - Ministère de l'Éducation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L’évolution du salaire des enseignants titulaires et assimilés titulaires entre 2022 et 2023</dc:title>
  <dc:creator>DEPP</dc:creator>
  <cp:keywords>enseignant du primaire, enseignant du secondaire, salaire, salaire net mensuel moyen, temps partiel, temps complet, temps incomplet, heure de cours, heures supplémentaires annualisées, heures supplémentaires effectives, corps des personnels d'éducation, grade des personnels d'éducation, statut des personnels d'éducation, professeur des écoles, professeur agrégé, professeur certifié, professeur de chaire supérieur, titulaire, enseignant contractuel, parcours professionnels, carrières et, rémunérations, inflation, indemnité de suivi des élèves, prime d’attractivité, dégel du point d’indice, revalorisation indemnitaire</cp:keywords>
  <cp:lastModifiedBy>Administration centrale</cp:lastModifiedBy>
  <cp:lastPrinted>2020-06-30T13:12:15Z</cp:lastPrinted>
  <dcterms:created xsi:type="dcterms:W3CDTF">2014-01-08T09:31:52Z</dcterms:created>
  <dcterms:modified xsi:type="dcterms:W3CDTF">2025-08-19T07:05:09Z</dcterms:modified>
</cp:coreProperties>
</file>