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probst\Desktop\2025-ENT-SDET\SDET2025\Documents2025-siteweb\SiteEducationGouv-VD\"/>
    </mc:Choice>
  </mc:AlternateContent>
  <xr:revisionPtr revIDLastSave="0" documentId="13_ncr:1_{3B048F17-6BB7-41DD-BFA4-9E96DA94378D}" xr6:coauthVersionLast="47" xr6:coauthVersionMax="47" xr10:uidLastSave="{00000000-0000-0000-0000-000000000000}"/>
  <bookViews>
    <workbookView xWindow="780" yWindow="255" windowWidth="17835" windowHeight="10395" tabRatio="500" activeTab="1" xr2:uid="{00000000-000D-0000-FFFF-FFFF00000000}"/>
  </bookViews>
  <sheets>
    <sheet name="Introduction " sheetId="1" r:id="rId1"/>
    <sheet name="Services - grille principes" sheetId="2" r:id="rId2"/>
    <sheet name="Services - grille fonctions Trv" sheetId="3" r:id="rId3"/>
    <sheet name="Services - grille fonctions" sheetId="4" r:id="rId4"/>
    <sheet name="Authent. - grille principes" sheetId="5" r:id="rId5"/>
    <sheet name="Récapitulatif conformité" sheetId="6" r:id="rId6"/>
    <sheet name="PV1" sheetId="7" state="hidden" r:id="rId7"/>
    <sheet name="Récapitulatif" sheetId="8" state="hidden" r:id="rId8"/>
    <sheet name="PV2" sheetId="9" state="hidden" r:id="rId9"/>
    <sheet name="DPCache_E&amp;R Solution logicielle" sheetId="10" state="hidden" r:id="rId10"/>
    <sheet name="DPCache_E&amp;R Mise en Oeuvre" sheetId="11" state="hidden" r:id="rId11"/>
  </sheets>
  <externalReferences>
    <externalReference r:id="rId12"/>
  </externalReferences>
  <definedNames>
    <definedName name="_DAT1">'[1]sap reference users'!#REF!</definedName>
    <definedName name="_DAT2">'[1]sap reference users'!#REF!</definedName>
    <definedName name="_DAT3">'[1]sap reference users'!#REF!</definedName>
    <definedName name="_DAT4">'[1]sap reference users'!#REF!</definedName>
    <definedName name="_DAT5">'[1]sap reference users'!#REF!</definedName>
    <definedName name="_DAT6">'[1]sap reference users'!#REF!</definedName>
    <definedName name="_DAT7">'[1]sap reference users'!#REF!</definedName>
    <definedName name="_DAT8">'[1]sap reference users'!#REF!</definedName>
    <definedName name="_DAT9">'[1]sap reference users'!#REF!</definedName>
    <definedName name="_Toc50483587">#REF!</definedName>
    <definedName name="_Toc50483596">#REF!</definedName>
    <definedName name="CompteIndicateur">#N/A</definedName>
    <definedName name="FiltreIndicateur">#N/A</definedName>
    <definedName name="FiltreIndicateur2">#N/A</definedName>
    <definedName name="FiltreIndicateur3">#N/A</definedName>
    <definedName name="InterpreteIndicateur">#N/A</definedName>
    <definedName name="TEST0">'[1]sap reference users'!#REF!</definedName>
    <definedName name="TESTHKEY">'[1]sap reference users'!#REF!</definedName>
    <definedName name="TESTKEYS">'[1]sap reference users'!#REF!</definedName>
    <definedName name="TESTVKEY">'[1]sap reference users'!#REF!</definedName>
    <definedName name="_xlnm.Print_Area" localSheetId="4">'Authent. - grille principes'!$A$1:$H$27</definedName>
    <definedName name="_xlnm.Print_Area" localSheetId="0">'Introduction '!$A$1:$I$21</definedName>
    <definedName name="_xlnm.Print_Area" localSheetId="5">'Récapitulatif conformité'!$A$1:$G$15</definedName>
    <definedName name="_xlnm.Print_Area" localSheetId="3">'Services - grille fonctions'!$A$1:$J$72</definedName>
    <definedName name="_xlnm.Print_Area" localSheetId="2">'Services - grille fonctions Trv'!$A$1:$I$17</definedName>
    <definedName name="_xlnm.Print_Area" localSheetId="1">'Services - grille principes'!$A$1:$J$97</definedName>
  </definedNames>
  <calcPr calcId="191029" iterateDelta="1E-4"/>
  <pivotCaches>
    <pivotCache cacheId="0" r:id="rId13"/>
    <pivotCache cacheId="1"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1" i="8" l="1"/>
  <c r="D21" i="8"/>
  <c r="C21" i="8"/>
  <c r="B21" i="8"/>
  <c r="E20" i="8"/>
  <c r="D20" i="8"/>
  <c r="C20" i="8"/>
  <c r="B20" i="8"/>
  <c r="E19" i="8"/>
  <c r="D19" i="8"/>
  <c r="C19" i="8"/>
  <c r="B19" i="8"/>
  <c r="E18" i="8"/>
  <c r="D18" i="8"/>
  <c r="C18" i="8"/>
  <c r="B18" i="8"/>
  <c r="E14" i="8"/>
  <c r="D14" i="8"/>
  <c r="C14" i="8"/>
  <c r="B14" i="8"/>
  <c r="E13" i="8"/>
  <c r="D13" i="8"/>
  <c r="C13" i="8"/>
  <c r="B13" i="8"/>
  <c r="E12" i="8"/>
  <c r="D12" i="8"/>
  <c r="C12" i="8"/>
  <c r="B12" i="8"/>
  <c r="E11" i="8"/>
  <c r="D11" i="8"/>
  <c r="C11" i="8"/>
  <c r="B11" i="8"/>
  <c r="B5" i="8"/>
  <c r="B4" i="8"/>
  <c r="E14" i="6"/>
  <c r="D14" i="6"/>
  <c r="C14" i="6"/>
  <c r="B14" i="6"/>
  <c r="E13" i="6"/>
  <c r="D13" i="6"/>
  <c r="C13" i="6"/>
  <c r="B13" i="6"/>
  <c r="E12" i="6"/>
  <c r="D12" i="6"/>
  <c r="C12" i="6"/>
  <c r="B12" i="6"/>
  <c r="E11" i="6"/>
  <c r="D11" i="6"/>
  <c r="C11" i="6"/>
  <c r="B11" i="6"/>
  <c r="B6" i="6"/>
  <c r="B5" i="6"/>
</calcChain>
</file>

<file path=xl/sharedStrings.xml><?xml version="1.0" encoding="utf-8"?>
<sst xmlns="http://schemas.openxmlformats.org/spreadsheetml/2006/main" count="6411" uniqueCount="1716">
  <si>
    <t>Cadre de référence documentaire
des espaces numériques de travail (ENT)</t>
  </si>
  <si>
    <t>Grilles de conformité au SDET 2025</t>
  </si>
  <si>
    <t>Objet du document</t>
  </si>
  <si>
    <t xml:space="preserve">Le SDET (Schéma Directeur des Espaces numériques de Travail) pose les principes dans l’élaboration et la mise en œuvre d’une solution ENT. À ce titre, il représente un cadre documentaire de référence des ENT pour les différents acteurs de l’écosystème.
Il est organisé autour d’un document principal, complété de documents opérationnels pour pouvoir adresser tous les thèmes et les sujets qu’il doit traiter.
</t>
  </si>
  <si>
    <t xml:space="preserve">Le présent document fait partie des documents opérationnels. Son objectif est de proposer aux acteurs de l'écosystème un document intégré dans l'ensemble documentaire de référence SDET, qui permette de :
- clarifier les obligations auxquelles doivent se conformer les solutions ENT ;
- proposer aux éditeurs de solution ENT et porteurs de projet un dispositif facilitant l’évaluation de la conformité au SDET.
</t>
  </si>
  <si>
    <t xml:space="preserve">Il se compose de cinq onglets regroupant : </t>
  </si>
  <si>
    <t>les principes des chapitres Services Utilisateur et Services mutualisés du document principal ;</t>
  </si>
  <si>
    <t>les fonctions transverses du chapitre Services Utilisateur du document principal ;</t>
  </si>
  <si>
    <t>les fonctions des chapitres Services Utilisateur et Services mutualisés du document principal ;</t>
  </si>
  <si>
    <t>les principes du chapitre Authentification – Autorisation – SSO du document principal ;</t>
  </si>
  <si>
    <t xml:space="preserve">un récapitulatif permettant de comptabiliser les principes et fonctions répondant au SDET. </t>
  </si>
  <si>
    <t>Grille de conformité - liste des principes des chapitres Services Utilisateur et Services mutualisés du document principal</t>
  </si>
  <si>
    <t>Principes</t>
  </si>
  <si>
    <t>Evaluation de la conformité</t>
  </si>
  <si>
    <t>Code du service</t>
  </si>
  <si>
    <t>Intitulé du service</t>
  </si>
  <si>
    <t>Type de service</t>
  </si>
  <si>
    <t>Référence du principe</t>
  </si>
  <si>
    <t>Description du principe</t>
  </si>
  <si>
    <t xml:space="preserve"> </t>
  </si>
  <si>
    <t>Date évaluation</t>
  </si>
  <si>
    <t>Résultat</t>
  </si>
  <si>
    <t>Commentaires / Justification</t>
  </si>
  <si>
    <t>UTI-CCO-MES</t>
  </si>
  <si>
    <t>Messageries</t>
  </si>
  <si>
    <t>Utilisateur</t>
  </si>
  <si>
    <t>MES-P-1 </t>
  </si>
  <si>
    <t>Sans réponse</t>
  </si>
  <si>
    <t>MES-P-2 </t>
  </si>
  <si>
    <t>Le service s’appuie sur le service recherche, pour une recherche de destinataires ou de messages.</t>
  </si>
  <si>
    <t>MES-P-3</t>
  </si>
  <si>
    <t>MES-P-4</t>
  </si>
  <si>
    <t xml:space="preserve">La messagerie permet l’affichage et l’accès aux derniers messages non lus sur la page d’accueil. </t>
  </si>
  <si>
    <t>MES-P-5</t>
  </si>
  <si>
    <t>L'accès à la messagerie instantanée  est disponible sur chacune des pages de l’ENT.</t>
  </si>
  <si>
    <t>MES-P-6</t>
  </si>
  <si>
    <t>La messagerie instantanée permet la création d’espaces d’échange (canaux), associés à des groupes d’usage ou de thématiques.</t>
  </si>
  <si>
    <t>MES-P-7</t>
  </si>
  <si>
    <t>Les espaces d’échanges sont créés, gérés, et supprimés par les utilisateurs selon leurs droits.</t>
  </si>
  <si>
    <t>MES-P-8</t>
  </si>
  <si>
    <t>MES-P-9</t>
  </si>
  <si>
    <t>MES-P-10</t>
  </si>
  <si>
    <t>Le système bloque la transmission de messages utilisant certains mots-clés et/ou ayant certains types de contenu et surveillance proactive des messages ainsi mis en quarantaine</t>
  </si>
  <si>
    <t>MES-P-11</t>
  </si>
  <si>
    <t>Le service propose une solution d’Antivirus et Antispam pour la protection des messages contre les programmes malveillants et contre le courrier indésirable.
Avec la possibilité de bloquer la transmission de messages utilisant certains mots-clés et/ou ayant certains types de contenu et avec une surveillance proactive des messages ainsi mis en quarantaine</t>
  </si>
  <si>
    <t>UTI-CCO-EEC</t>
  </si>
  <si>
    <t xml:space="preserve">Espaces d’échanges et de collaboration </t>
  </si>
  <si>
    <t>EEC-P-1</t>
  </si>
  <si>
    <t>Un espace de travail et de collaboration permet de faire participer des élèves et enseignants, connectés depuis un même établissement, ou depuis plusieurs établissements.</t>
  </si>
  <si>
    <t>EEC-P-2</t>
  </si>
  <si>
    <t>L’espace de discussion est accessible depuis un lien sur l’ENT et à partir d’un lien pouvant être transmis par d’autres services.</t>
  </si>
  <si>
    <t>EEC-P-3</t>
  </si>
  <si>
    <t>L’utilisateur a une vue sur l’ensemble des espaces de discussion qu’il gère ou auxquels il est inscrit.</t>
  </si>
  <si>
    <t>EEC-P-4</t>
  </si>
  <si>
    <t>Les listes de diffusions regroupant les membres appartenant à la même structure pédagogique, sont automatiquement mises à disposition des utilisateurs autorisés.</t>
  </si>
  <si>
    <t>UTI-CCO-AIN</t>
  </si>
  <si>
    <t xml:space="preserve">Affichage d’informations </t>
  </si>
  <si>
    <t>AIN-P-1</t>
  </si>
  <si>
    <t>Le service distingue la communication de l’émetteur, selon qu’elle soit faite par l’établissement, la collectivité ou par l’autorité académique.</t>
  </si>
  <si>
    <t>AIN-P-2</t>
  </si>
  <si>
    <t>Le service cible l’affichage des informations par profil, par fonction, par établissement, par groupe constitué, …</t>
  </si>
  <si>
    <t>AIN-P-3</t>
  </si>
  <si>
    <t>Le service permet aux utilisateurs autorisés d’envoyer tout élément d’information vers les cahiers de liaison de l’école ou des groupes classes.</t>
  </si>
  <si>
    <t>AIN-P-4</t>
  </si>
  <si>
    <t>L’affichage des informations sur les différentes pages de l’ENT se fait dans le respect du circuit de validation et des responsabilités éditoriales correspondant aux informations traitées.</t>
  </si>
  <si>
    <t>UTI-ETA-AGE</t>
  </si>
  <si>
    <t xml:space="preserve">Agenda </t>
  </si>
  <si>
    <t xml:space="preserve"> AGE-P-1</t>
  </si>
  <si>
    <t>Le service propose un ou plusieurs agendas à tous les utilisateurs.</t>
  </si>
  <si>
    <t xml:space="preserve"> AGE-P-2</t>
  </si>
  <si>
    <t>Le service propose à l’utilisateur une vue superposée affichant les événements de son agenda, les évènements des agendas partagés, de son emploi du temps et des consignes de son cahier de textes ou cahier journal.</t>
  </si>
  <si>
    <t>UTI-CPP-MED</t>
  </si>
  <si>
    <t>Médiacentre</t>
  </si>
  <si>
    <t>Les élèves, les enseignants, les professeurs documentalistes et les personnels accèdent à leurs ressources numériques mises à disposition par le GAR</t>
  </si>
  <si>
    <t>Le Médiacentre présente un moteur de recherche sur les ressources</t>
  </si>
  <si>
    <t xml:space="preserve">La présentation de chaque ressource dans le Médiacentre contient à minima le titre, l’éditeur, la vignette et l’identifiant ARK de la ressource. D’autres détails descriptifs de la ressource peuvent être affichés à l’utilisateur avec un bouton « en savoir plus ». </t>
  </si>
  <si>
    <t>Les vignettes des ressources proposées par le GAR sont utilisées.</t>
  </si>
  <si>
    <t>Pour les utilisateurs multi-établissements, la solution ENT présente un Médiacentre ou un onglet de Médiacentre par école ou par établissement</t>
  </si>
  <si>
    <t>PRI_CMN</t>
  </si>
  <si>
    <t>Principes communs</t>
  </si>
  <si>
    <t>CMN-P-1 </t>
  </si>
  <si>
    <t>Tous les services sont adaptés pour une utilisation dans le cadre de tous types d’établissements ou regroupement d’établissements : école, lycée, collège, cité scolaire et RPI (Regroupement Pédagogique Intercommunal).</t>
  </si>
  <si>
    <t>CMN-P-2 </t>
  </si>
  <si>
    <t>Tous les services sont adaptés à tous les cycles du 1D et du 2D de la scolarité d’un élève.</t>
  </si>
  <si>
    <t>CMN-P-3</t>
  </si>
  <si>
    <t>Tous les services interdépendants sont interopérables.</t>
  </si>
  <si>
    <t>CMN-P-4</t>
  </si>
  <si>
    <t>Les services permettent d’importer et d’exporter des données dans des protocoles et formats décrits dans le référentiel d’interopérabilité de la doctrine technique.</t>
  </si>
  <si>
    <t>CMN-P-5</t>
  </si>
  <si>
    <t>Il existe pour les services un paramétrage des règles d’autorisation/interdiction d’accès à une ressource mise à disposition ou créée par un utilisateur au sein d’un service ou d’une application.</t>
  </si>
  <si>
    <t>CMN-P-6</t>
  </si>
  <si>
    <t>Les services permettent l’archivage de données et la reprise des données archivées.</t>
  </si>
  <si>
    <t>CMN-P-7</t>
  </si>
  <si>
    <t>Les services sont accessibles depuis un ENT d’un établissement tiers, ayant une autorisation dans le cadre d’un travail collaboratif.</t>
  </si>
  <si>
    <t>CMN-P-8</t>
  </si>
  <si>
    <t>Les fichiers produits par les utilisateurs sont sauvegardés sur l'espace de stockage personnel de chaque utilisateur.</t>
  </si>
  <si>
    <t>CMN-P-9</t>
  </si>
  <si>
    <t>Les règles d’autorisation/interdiction d’accès à une ressource mise à disposition ou créée par un utilisateur au sein d’un service ou d’une application sont consultables.</t>
  </si>
  <si>
    <t>CMN-P-10</t>
  </si>
  <si>
    <t>Les services d’un ENT rentrent dans le cadre du dispositif national de mesure d’audience (DNMA) décrit dans la doctrine du numérique pour l’éducation</t>
  </si>
  <si>
    <t>CMN-P-11</t>
  </si>
  <si>
    <t xml:space="preserve">Les services sont adaptés à tous les appareils  et accessibles aussi bien via une application mobile qu’une interface web classique </t>
  </si>
  <si>
    <t>MUT-ANN</t>
  </si>
  <si>
    <t>Annuaire</t>
  </si>
  <si>
    <t>Mutualisé</t>
  </si>
  <si>
    <t>ANN-P-1</t>
  </si>
  <si>
    <t>Le service propose un paramétrage de la visibilité des personnes sur l’annuaire en fonction du rôle des personnes qui le consultent</t>
  </si>
  <si>
    <t>ANN-P-2</t>
  </si>
  <si>
    <t>Le service permet aux utilisateurs autorisés de restreindre la visibilité de certaines informations les concernant à certains usagers</t>
  </si>
  <si>
    <t>ANN-P-3</t>
  </si>
  <si>
    <t>Le service assure une gestion cohérente des contacts, avec la structure/établissement</t>
  </si>
  <si>
    <t>ANN-P-4</t>
  </si>
  <si>
    <t>L’ENT transfère au GAR la liste des personnels habilités pour l’accès à la console d’affectation du GAR.</t>
  </si>
  <si>
    <t>ANN-P-5</t>
  </si>
  <si>
    <t>L’annuaire de sécurité de la solution ENT comporte essentiellement les informations d’identité et d’habilitation nécessaires au contrôle des accès par les utilisateurs aux services Utilisateur d’un projet ENT.</t>
  </si>
  <si>
    <t>ANN-P-6</t>
  </si>
  <si>
    <t>Un annuaire fonctionnel permet de gérer les informations complémentaires à celles décrites dans l’annuaire de sécurité qui permettent de caractériser, de qualifier les personnes et structures en relation avec l’ENT</t>
  </si>
  <si>
    <t>ANN-P-7</t>
  </si>
  <si>
    <t>L’annuaire des collectivités s’intègre avec l’annuaire de l’ENT de façon à ce que les utilisateurs des collectivités aient accès à l’ENT dans les conditions définies par l’administrateur des accès.</t>
  </si>
  <si>
    <t>MUT-STO</t>
  </si>
  <si>
    <t>Stockage</t>
  </si>
  <si>
    <t xml:space="preserve">STO-P-1 </t>
  </si>
  <si>
    <t>Le service permet à tout utilisateur d’organiser une arborescence de dossiers et de sous-dossiers.</t>
  </si>
  <si>
    <t>STO-P-2</t>
  </si>
  <si>
    <t>Le service permet à tout utilisateur de placer et manipuler des documents ou des fichiers audio/vidéo par glisser/déposer (et copier/coller) dans son arborescence</t>
  </si>
  <si>
    <t>STO-P-3</t>
  </si>
  <si>
    <t>Le service permet d’alerter tout utilisateur lorsque le taux de remplissage de son espace de stockage dépasse un certain niveau.</t>
  </si>
  <si>
    <t>STO-P-4</t>
  </si>
  <si>
    <t>Le service permet à tout utilisateur d’accorder pour chaque fichier ou dossier, des droits d'accès à des usagers et des groupes.</t>
  </si>
  <si>
    <t>STO-P-5</t>
  </si>
  <si>
    <t>Tout groupe d'utilisateurs dispose d'un espace de stockage de fichiers partagé en ligne, paramétrable par le gestionnaire du groupe.</t>
  </si>
  <si>
    <t>STO-P -6</t>
  </si>
  <si>
    <t>Le service permet aux utilisateurs habilités de sauvegarder et de restaurer le contenu de leur espace de stockage et de partage de fichiers.</t>
  </si>
  <si>
    <t>STO-P-7</t>
  </si>
  <si>
    <t>Le service permet à l’administrateur de sauvegarder et de restaurer les fichiers d’un ou de plusieurs groupes d’utilisateurs.</t>
  </si>
  <si>
    <t>STO-P-8</t>
  </si>
  <si>
    <t>L’espace de stockage de fichiers est accessible en ligne</t>
  </si>
  <si>
    <t>STO-P-9</t>
  </si>
  <si>
    <t>Le service permet à tout utilisateur de sauvegarder directement dans son espace de stockage en ligne, des données à partir de tout service de l'ENT ou toute application locale le nécessitant.</t>
  </si>
  <si>
    <t>STO-P-10</t>
  </si>
  <si>
    <t>Le service permet à tout utilisateur de sauvegarder directement dans son espace de stockage en ligne, des données à partir de tout service de l'ENT ou toute application locale le nécessitant</t>
  </si>
  <si>
    <t>STO-P-11</t>
  </si>
  <si>
    <t>Le service de stockage est interopérable avec les différents services de l’ENT.</t>
  </si>
  <si>
    <t>MUT-ARC</t>
  </si>
  <si>
    <t>Archivage</t>
  </si>
  <si>
    <t xml:space="preserve">ARC-P-1 </t>
  </si>
  <si>
    <t>La solution d’archivage choisie dans le cadre du projet ENT est conforme aux standards décrits dans le Kit de conservation et d’archivage des données</t>
  </si>
  <si>
    <t>ARC-P-2</t>
  </si>
  <si>
    <t>Les données à archiver sont décrites dans le Kit de conservation et d’archivage des données.</t>
  </si>
  <si>
    <t>ARC-P-3</t>
  </si>
  <si>
    <t>La solution d’archivage choisie est interopérable avec la solution ENT et le service de stockage de l’ENT.</t>
  </si>
  <si>
    <t>MUT-GIA</t>
  </si>
  <si>
    <t>Gestion d’identités et d’accès</t>
  </si>
  <si>
    <t xml:space="preserve">GIA-P-1 </t>
  </si>
  <si>
    <t>L’utilisateur crée son mot de passe selon la politique de mot de passe préalablement définie dans la solution ENT, en respectant les préconisations de l’ANSSI.</t>
  </si>
  <si>
    <t>GIA-P-2</t>
  </si>
  <si>
    <t>Lors d’un changement de solution ENT, l’identifiant de l’utilisateur est conservé.</t>
  </si>
  <si>
    <t>GIA-P-3</t>
  </si>
  <si>
    <t>Les processus standards de gestion du cycle de vie des identités et des moyens d'authentification sont mis en œuvre</t>
  </si>
  <si>
    <t>GIA-P-4</t>
  </si>
  <si>
    <t>L’utilisateur est appelé à renouveler son mot de passe au moindre doute de compromission</t>
  </si>
  <si>
    <t>GIA-P-5</t>
  </si>
  <si>
    <t>Après un certain nombre de tentatives d'authentification infructueuses, un Captcha est activé, ou l'accès est temporairement ou définitivement bloqué, en fonction du nombre de tentatives consécutives effectuées dans un laps de temps défini.</t>
  </si>
  <si>
    <t>GIA-P-6</t>
  </si>
  <si>
    <t>Pour une authentification par mot de passe, chaque compte utilisateur est initialisé avec un mot de passe initial complexe et généré automatiquement, modifié lors de la première connexion. La transmission des identifiants est sécurisée. Cette procédure est également appliquée lors du renouvellement du mot de passe</t>
  </si>
  <si>
    <t>GIA-P-7</t>
  </si>
  <si>
    <t>Une politique de mot de passe est préalablement définie et appliquée afin de s’assurer de la robustesse du mot de passe afin de permettre une authentification adaptée à chaque profil d’utilisateur.</t>
  </si>
  <si>
    <t>GIA-P-8</t>
  </si>
  <si>
    <t>Le système dispose d'une fonction de réinitialisation d’un ensemble ou de tous les mots de passe avec interdiction des x mots de passe précédents (x ≥ 3)</t>
  </si>
  <si>
    <t>GIA-P-9</t>
  </si>
  <si>
    <t>Le système propose une fonction de filtrage des accès par adresse IP de connexion suivant une liste blanche</t>
  </si>
  <si>
    <t>GIA-P-10</t>
  </si>
  <si>
    <t>Le service permet la gestion des accès aux services utilisateurs en fonctions de leurs rôles, profils et les niveaux d’habilitations qui leurs sont associés</t>
  </si>
  <si>
    <t>GIA-P-11</t>
  </si>
  <si>
    <t>Le système sécurise l'authentification par du MFA (multi-facteur) ou une question "défi » et envoie un courriel d'alerte en cas de connexion suspecte (navigateur inhabituel et/ou adresse IP)</t>
  </si>
  <si>
    <t>GIA-P-12</t>
  </si>
  <si>
    <t>Le système bloque l’accès à un compte après x tentatives infructueuses</t>
  </si>
  <si>
    <t>GIA-P-13</t>
  </si>
  <si>
    <t>Le service permet le contrôle d’habilitations plus fines, sur des fonctions ou des données, propres à un service Utilisateur</t>
  </si>
  <si>
    <t>GIA-P-14</t>
  </si>
  <si>
    <t>Le service permet d’associer des habilitations à des profils et à des groupes d’utilisateurs</t>
  </si>
  <si>
    <t>GIA-P-15</t>
  </si>
  <si>
    <t>Le service permet l’association des habilitations plus fines, à des rôles ou à des profils, à des groupes d’utilisateurs ou à des utilisateurs en particulier</t>
  </si>
  <si>
    <t>GIA-P-16</t>
  </si>
  <si>
    <t>GIA-P-17</t>
  </si>
  <si>
    <t>GIA-P-18</t>
  </si>
  <si>
    <t>GIA-P-19</t>
  </si>
  <si>
    <t>Une revue annuelle des privilèges est réalisée afin d’identifier et de supprimer les comptes non utilisés, et de réaligner les privilèges sur les fonctions de chaque utilisateur.</t>
  </si>
  <si>
    <t>GIA-P-20</t>
  </si>
  <si>
    <t>GIA-P-21</t>
  </si>
  <si>
    <t>GIA-P-22</t>
  </si>
  <si>
    <t>MUT-NOT</t>
  </si>
  <si>
    <t>Service de notification</t>
  </si>
  <si>
    <t xml:space="preserve">NOT-P-1 </t>
  </si>
  <si>
    <t>NOT-P-2</t>
  </si>
  <si>
    <t>Les utilisateurs ont accès à un résumé des nouveautés sur la page d'accueil de l'ENT.</t>
  </si>
  <si>
    <t>NOT-P-3</t>
  </si>
  <si>
    <t>MUT-MDR</t>
  </si>
  <si>
    <t>Moteur de recherche</t>
  </si>
  <si>
    <t xml:space="preserve">MDR-P-1 </t>
  </si>
  <si>
    <t>MDR-P-2</t>
  </si>
  <si>
    <t>MDR-P-3</t>
  </si>
  <si>
    <t>MDR-P-4</t>
  </si>
  <si>
    <t>Les données manipulées ou produites par les services Utilisateur sont intégrées dans le moteur de recherche (interface entre les services Utilisateur et le service Moteurs de recherche).</t>
  </si>
  <si>
    <t>MDR-P-5</t>
  </si>
  <si>
    <t>Le service propose une fonction de filtrage qui permet d’adapter des résultats différents aux rôles, au profil ou à l’identité de l’utilisateur.  Les options de filtrage sont paramétrables par un administrateur</t>
  </si>
  <si>
    <t>MDR-P-6</t>
  </si>
  <si>
    <t>MDR-P-7</t>
  </si>
  <si>
    <t>Le service est doté d’interfaces lui permettant d’intégrer les données manipulées ou produites par les services Utilisateur.</t>
  </si>
  <si>
    <t>Grille de conformité - liste des fonctions transverses du chapitre Services Utilisateur du document principal</t>
  </si>
  <si>
    <t>Fonctions</t>
  </si>
  <si>
    <t>Categorie</t>
  </si>
  <si>
    <t>Fonction</t>
  </si>
  <si>
    <t>Description de la fonction</t>
  </si>
  <si>
    <t>Sécurité</t>
  </si>
  <si>
    <t>Protection des utilisateurs</t>
  </si>
  <si>
    <t>Signalement</t>
  </si>
  <si>
    <t>Signalement d’un contenu non éthique ou abusif</t>
  </si>
  <si>
    <t>Modération</t>
  </si>
  <si>
    <t>Contrôle par un modérateur des contenus échangés ou signalés</t>
  </si>
  <si>
    <t xml:space="preserve">Contrôle des ressources et des contenus </t>
  </si>
  <si>
    <t>Support</t>
  </si>
  <si>
    <t>Notification</t>
  </si>
  <si>
    <t>Recherche</t>
  </si>
  <si>
    <t xml:space="preserve"> Accès au service de recherche pour la recherche d’un contenu, d’un usager ou d’un groupe d’usagers par leur fonction, profil ou leur nom</t>
  </si>
  <si>
    <t>Gestion des contacts</t>
  </si>
  <si>
    <t>Maintien d’un carnet d’adresses personnel : contacts internes et externes à l’établissement, contacts favoris</t>
  </si>
  <si>
    <t>Portail</t>
  </si>
  <si>
    <t>Aide contextuelle</t>
  </si>
  <si>
    <t>Affichage de l’aide contextuelle lié à un élément du portail</t>
  </si>
  <si>
    <t>Personnalisation du portail</t>
  </si>
  <si>
    <t>Personnalisation de l'interface graphique de l'ENT et de l'espace numérique de travail</t>
  </si>
  <si>
    <t>Administration du portail</t>
  </si>
  <si>
    <t>Administration des accès aux services et Configuration de l’ENT</t>
  </si>
  <si>
    <t>Grille de conformité - liste des fonctions des chapitres Services Utilisateur et Services mutualisés du document principal</t>
  </si>
  <si>
    <t>Gestion</t>
  </si>
  <si>
    <t>Gestion des dossiers
Accès aux fonctions transverses de recherche et de gestion de contacts
La messagerie instantanée, ou « tchat », permet de dialoguer par écrit entre une ou plusieurs personnes et en privé entre deux personnes. Le dialogue est interactif. L’utilisateur peut indiquer son statut (disponible, non disponible, occupé, etc.)
Gestion du rôle de modération</t>
  </si>
  <si>
    <t>Paramétrage</t>
  </si>
  <si>
    <t>Espace de collaboration</t>
  </si>
  <si>
    <t>Gestion de l’espace, invitation et gestion des participants ainsi que gestion du rôle de modération
Envoi de messages sur l’espace de discussion</t>
  </si>
  <si>
    <t>Liste de diffusion</t>
  </si>
  <si>
    <t>Gestion de listes de diffusion</t>
  </si>
  <si>
    <t>Espace de discussion</t>
  </si>
  <si>
    <t>Gestion d’espace de discussion et gestion du rôle de modérationn
Echange de messages</t>
  </si>
  <si>
    <t>Coproduction de documents</t>
  </si>
  <si>
    <t>Coproduction synchronisée de documents en utilisant des outils communs</t>
  </si>
  <si>
    <t>Gestion de projet</t>
  </si>
  <si>
    <t>Outils de planification et d’organisation des activités de collaboration</t>
  </si>
  <si>
    <t>Paramètrage</t>
  </si>
  <si>
    <t>Restriction des horaires d’accès au blog et aux espaces de discussion</t>
  </si>
  <si>
    <t>Paramétrage de la durée de visibilité et la cible d’une alerte</t>
  </si>
  <si>
    <t>Publication</t>
  </si>
  <si>
    <t>Affichage d’information de type alerte ou actualités, à destination de l'ensemble de la communauté, ou par groupes de diffusion 
Validation d’un message d’alerte par un circuit de validation et sa publication</t>
  </si>
  <si>
    <t>UTI-CCO-PWE</t>
  </si>
  <si>
    <t xml:space="preserve">Publication Web </t>
  </si>
  <si>
    <t>Gestion des habilitations et paramétrage des règles de restriction d’une publication
Gestion du rôle de modération</t>
  </si>
  <si>
    <t>Validation par le circuit de modération
Publication de contenus sur un périmètre restreint (sur l’intranet ou Internet limité à l’intranet)</t>
  </si>
  <si>
    <t>UTI-CCO-CAV</t>
  </si>
  <si>
    <t>Conférence Audio et Vidéo (Visioconférence)</t>
  </si>
  <si>
    <t>Permet de gérer les participants pendant une conférence (ajout de participant, activer/désactiver le son, ...)
Gestion du rôle de modération</t>
  </si>
  <si>
    <t>Conférence</t>
  </si>
  <si>
    <t>Partage d’écran, échange de messages et publication de contenus</t>
  </si>
  <si>
    <t>UTI-ETA-CLI</t>
  </si>
  <si>
    <t>Cahier de liaison / de correspondance</t>
  </si>
  <si>
    <t>Gestion d’un cahier de liaison</t>
  </si>
  <si>
    <t xml:space="preserve">Création, modification et suppression d’un cahier de liaison
Gestion des accès et des correspondants </t>
  </si>
  <si>
    <t>Gestion d’une correspondance</t>
  </si>
  <si>
    <t>Ecriture, création et suppression d’une correspondance</t>
  </si>
  <si>
    <t>Suivi d’une correspondance</t>
  </si>
  <si>
    <t>Suivi des échanges liés à une correspondance</t>
  </si>
  <si>
    <t>Diffusion sur le panneau d’informations</t>
  </si>
  <si>
    <t>Affichage des éléments du cahier de liaison de la classe sur le panneau d’informations</t>
  </si>
  <si>
    <t>UTI-ETA-EDT</t>
  </si>
  <si>
    <t>Emploi du temps</t>
  </si>
  <si>
    <t>Personnalisation</t>
  </si>
  <si>
    <t xml:space="preserve">
Application des filtres et affichage par discipline, classe ou groupe, à la semaine, à la quinzaine, et au mois
Personnalisation par l’usager des disciplines et/ou les groupes ou classes</t>
  </si>
  <si>
    <t>Affichage de contenu</t>
  </si>
  <si>
    <t>Affichage à l’usager de l’emploi du temps personnel, de la classe/groupe, de la salle, de l’enseignant, et de l’école/l’établissement en fonction de la personnalisation définie
Affichage d’informations complémentaires</t>
  </si>
  <si>
    <t>Agenda</t>
  </si>
  <si>
    <t>Gestion de l’agenda</t>
  </si>
  <si>
    <t>Synchronisation, superposition et délégation d’accès</t>
  </si>
  <si>
    <t>Gestion d’événements</t>
  </si>
  <si>
    <t>Création, modification, suppression et partage d’un événement d’agenda</t>
  </si>
  <si>
    <t>UTI-ETA-RES</t>
  </si>
  <si>
    <t>Réservation de salles et matériels</t>
  </si>
  <si>
    <t>Création d’objets réservables avec la définition de plages de disponibilités (jour, date, heures) 
Activation ou désactivation des ressources, autorisant ou empêchant ainsi leur réservation
Paramétrage de la restriction des réservations</t>
  </si>
  <si>
    <t>Réservation</t>
  </si>
  <si>
    <t>Visualisation des réservations pour un objet ou l’ensemble des objets réservables
Réservation d’un objet sur une plage (jour, date, heures)</t>
  </si>
  <si>
    <t>UTI-AVE-CDT</t>
  </si>
  <si>
    <t>Cahier de textes / cahier journal</t>
  </si>
  <si>
    <t>Gestion du cahier de textes personnel / de classe / de groupe</t>
  </si>
  <si>
    <t>Gestion du cahier journal (1D)</t>
  </si>
  <si>
    <t>Gestion et paramétrage du cahier journal de l’enseignant pour le 1D
Gestion de la visibilité du cahier journal
Au même titre que le cahier journal, un carnet de bord pour le 2D peut être proposé</t>
  </si>
  <si>
    <t>Gestion de contenu</t>
  </si>
  <si>
    <t>Alimentation des cahiers de texte / cahier journal
Accès aux données de l’année précédente
Ajout de références des éléments à apprendre et/ou les travaux à faire</t>
  </si>
  <si>
    <t>UTI-AVE-SIE</t>
  </si>
  <si>
    <t>Suivi individuel des élèves</t>
  </si>
  <si>
    <t>Gestion des notes</t>
  </si>
  <si>
    <t xml:space="preserve">  
Gestion et consultation des notes et des bulletins de l’année scolaire en cours, par les utilisateurs autorisés 
Affichage d’une demande de confirmation à l’enseignant concernant l’information des élèves avant diffusion des notes aux parents </t>
  </si>
  <si>
    <t>Gestion des absences</t>
  </si>
  <si>
    <t>Gestion des compétences</t>
  </si>
  <si>
    <t>Suivi des comportements des élèves</t>
  </si>
  <si>
    <t>Accès aux données archivées</t>
  </si>
  <si>
    <t>Consultation des données de scolarité des années précédentes</t>
  </si>
  <si>
    <t>Affichage de la liste de ressources</t>
  </si>
  <si>
    <t>Affichage de l’ensemble de ressources auxquelles l’utilisateur a accès, comme les ressources contrôlées par le GAR
Filtrage de ressources
Tri des ressources</t>
  </si>
  <si>
    <t>Accès aux ressources numériques</t>
  </si>
  <si>
    <t>Accès à une ressource pédagogique interne ou fournie par un fournisseur tiers</t>
  </si>
  <si>
    <t>Favoris</t>
  </si>
  <si>
    <t>Ajout de ressources à une liste de favoris</t>
  </si>
  <si>
    <t>UTI-CPP-ERD</t>
  </si>
  <si>
    <t>Espace des ressources documentaires</t>
  </si>
  <si>
    <t>Affichage des ressources mises à disposition par le centre documentaire
Recherche d’une ressource
Filtrage des ressources
Tri des ressources</t>
  </si>
  <si>
    <t>Accès aux ressources documentaires</t>
  </si>
  <si>
    <t>Réservation et consultation d’une ressource du centre documentaire</t>
  </si>
  <si>
    <t xml:space="preserve">Gestion </t>
  </si>
  <si>
    <t>Animation et gestion de l’espace de ressources documentaires</t>
  </si>
  <si>
    <t>UTI-PPE-MUL</t>
  </si>
  <si>
    <t>Outils de création de contenus multimédias</t>
  </si>
  <si>
    <t>Consultation de contenu</t>
  </si>
  <si>
    <t>Lecture de contenu audio / vidéo</t>
  </si>
  <si>
    <t>Traitement du contenu</t>
  </si>
  <si>
    <t xml:space="preserve">Enregistrement, structuration, modification, enrichissement d’un contenu audio / vidéo et ajout d’informations supplémentaires 
Organisation des fichiers audios et vidéo </t>
  </si>
  <si>
    <t>Création de ressources</t>
  </si>
  <si>
    <t xml:space="preserve">Utilisation des outils de construction de ressources </t>
  </si>
  <si>
    <t>UTI-PPE-BUR</t>
  </si>
  <si>
    <t>Outils bureautiques</t>
  </si>
  <si>
    <t>Production</t>
  </si>
  <si>
    <t>Création, modification et stockage de fichiers bureautiques
Partage de documents en mode coproduction synchrone depuis un espace collaboratif
Accès à un éditeur scientifique</t>
  </si>
  <si>
    <t>Visionnage</t>
  </si>
  <si>
    <t>Permet d’accéder aux outils pour visionnage de contenu.</t>
  </si>
  <si>
    <t>UTI-PPE-CGP</t>
  </si>
  <si>
    <t>Construction et gestion de parcours pédagogiques</t>
  </si>
  <si>
    <t>Gestion d’un parcours</t>
  </si>
  <si>
    <t>Création, modification de séquences d’apprentissage et/ou d’évaluation
Affectation d’un parcours à un utilisateur ou à un groupe d’utilisateurs 
Animation d’un parcours</t>
  </si>
  <si>
    <t>Alimentation et organisation d’un parcours</t>
  </si>
  <si>
    <t>Création et modification de documents et/ou d’exercices, importation et agencement des contenus</t>
  </si>
  <si>
    <t>Suivi d’un parcours</t>
  </si>
  <si>
    <t>Utilisation d’outils de suivi pour validation d’un parcours pédagogique</t>
  </si>
  <si>
    <t>Restitution</t>
  </si>
  <si>
    <t>Restitution sur l’utilisation d’un parcours donné</t>
  </si>
  <si>
    <t>Recherche de personnes dans l’annuaire en utilisant des critères</t>
  </si>
  <si>
    <t>Mise à jour des informations personnelles</t>
  </si>
  <si>
    <t>Mise à jour des informations personnelles, dans l’annuaire de l’ENT/Ecole/Etablissement</t>
  </si>
  <si>
    <t>Import d’une fiche personne</t>
  </si>
  <si>
    <t>Import de la fiche d’une personne dans le carnet d’adresses personnel ou d’un groupe d’utilisateurs</t>
  </si>
  <si>
    <t>Paramétrage de la visibilité des personnes sur l’annuaire
Restriction d’accès aux contenus d’un utilisateur pour d’autres utilisateurs</t>
  </si>
  <si>
    <t xml:space="preserve">Stockage </t>
  </si>
  <si>
    <t>Stockage de fichier dans l’espace de stockage</t>
  </si>
  <si>
    <t>Partage</t>
  </si>
  <si>
    <t>Partage de fichier avec un ou un groupe d’utilisateurs</t>
  </si>
  <si>
    <t>Organisation de dossiers et de sous-dossiers
Contrôle et alerte en cas de dépassement de volume réservé.
Permet à l’utilisateur d’accéder à son espace de stockage de fichiers afin de pouvoir glisser/déposer des documents ou des fichiers audio/vidéo.</t>
  </si>
  <si>
    <t>Paramétrage des sources de données à archiver
Paramétrage de la fréquence d’archivage</t>
  </si>
  <si>
    <t>Collecte</t>
  </si>
  <si>
    <t>Collecte des données depuis la source des données et mise à disposition pour un transfert à la solution d’archivage</t>
  </si>
  <si>
    <t>Transfert des données à archiver sur le système/Solution d’archivage</t>
  </si>
  <si>
    <t>Identification et authentification</t>
  </si>
  <si>
    <t>Authentification basée sur une gestion d’identité locale et l’annuaire utilisateurs ou assurée par les fournisseurs d’identités nationaux, ÉduConnect pour les élèves et Guichets-Agents pour les agents</t>
  </si>
  <si>
    <t>Gestion des accès</t>
  </si>
  <si>
    <t>Définition des profils et des rôles en leur associant les permissions et les droits d'accès nécessaires, garantissant ainsi que chaque utilisateur dispose des autorisations appropriées pour accéder aux services et aux ressources ainsi qu’effectuer des actions spécifiques en fonction de leurs responsabilités
Définition des accès en fonction du niveau scolaire des élèves.</t>
  </si>
  <si>
    <t>Propagation d’identités</t>
  </si>
  <si>
    <t>Propagation de données d’identités aux services internes et externes de l’ENT, via des mécanismes d’authentification unique (SSO)
Propagation de la déconnexion</t>
  </si>
  <si>
    <t>Gestion du service
Gestion des canaux de notification
Sélection des événements faisant l’objet d’une notification
Paramétrage des dates et horaires autorisés pour l’envoi des notifications</t>
  </si>
  <si>
    <t>Réception</t>
  </si>
  <si>
    <t>Réception et prise en compte d’une notifications</t>
  </si>
  <si>
    <t>Transmission</t>
  </si>
  <si>
    <t xml:space="preserve">Transmission de la notification au destinataire ou aux  destinataires </t>
  </si>
  <si>
    <t>Gestion du moteur de recherche</t>
  </si>
  <si>
    <t>Alimentation</t>
  </si>
  <si>
    <t>Alimentation des bases du moteur de recherche avec les différents contenus produits par les services utilisateurs</t>
  </si>
  <si>
    <t>Répond à une demande de recherche de contenu envoyée depuis un service utilisateur</t>
  </si>
  <si>
    <t xml:space="preserve">Grille de conformité - grille des principes du chapitre Authentification – Autorisation – SSO du document principal </t>
  </si>
  <si>
    <t>Chapitre</t>
  </si>
  <si>
    <t>3.5.7.	Principes liés à l’Authentification – Autorisation – SSO</t>
  </si>
  <si>
    <t xml:space="preserve">	AAS-1</t>
  </si>
  <si>
    <t>La solution ENT ne transmet pas d’informations d’identité sur l’utilisateur à un service Tiers de catégorie 1.</t>
  </si>
  <si>
    <t xml:space="preserve">	AAS-2</t>
  </si>
  <si>
    <t>Les données éventuellement transmises par la solution ENT afin d’assurer l’authentification et le contrôle d’accès pour des services de catégorie 2 sont : 
 - L’identifiant du projet ENT (code projet ENT) à partir duquel le service Tiers est appelé (cf. Annexe 6 « Nomenclatures », chapitre 2) ;
 - L’identifiant de l’établissement (code UAI) à partir duquel le service Tiers est appelé (la solution ENT doit mettre en œuvre des traitements qui permettent d’identifier l’établissement auquel l’utilisateur accède dans l’ENT) ; 
 - Le profil de l’accédant, non associé à une identité (cf. Annexe 6 « Nomenclatures », chapitre 7).</t>
  </si>
  <si>
    <t xml:space="preserve">	AAS-3</t>
  </si>
  <si>
    <t xml:space="preserve">	AAS-4</t>
  </si>
  <si>
    <t>Toute autre donnée n’est pas transmise dans le cadre d’un service de catégorie 2.</t>
  </si>
  <si>
    <t xml:space="preserve">	AAS-5</t>
  </si>
  <si>
    <t xml:space="preserve">Les données éventuellement transmises afin d’assurer l’authentification et le contrôle d’accès à un service de catégorie 3 sont : 
 - Un identifiant unique par utilisateur mais qui ne permette pas d’être associé à l’identité de l’accédant ; 
 - L’identifiant du projet ENT (code projet ENT) à partir duquel le service Tiers est appelé (cf. Annexe 6 « Nomenclatures », chapitre 2) ;
 - L’identifiant de l’établissement (code UAI) à partir duquel le service Tiers est appelé ;
 - Le profil de l’accédant non associé à une identité (cf. Annexe 6 « Nomenclatures », chapitre 7). </t>
  </si>
  <si>
    <t xml:space="preserve">	AAS-6</t>
  </si>
  <si>
    <t>De plus d’autres attributs non associés à une identité sont transmis uniquement s’ils sont indispensables au fonctionnement du service Tiers de catégorie 3. Ces attributs sont donnés dans le Tableau 2 de l'Annexe 6 « Nomenclatures », au chapitre 4.1, et les définitions associées à ces attributs sont disponibles dans les annexes de l’ensemble annuaire.</t>
  </si>
  <si>
    <t xml:space="preserve">	AAS-7</t>
  </si>
  <si>
    <t>Toute autre donnée dans le cadre d’un service de catégorie 3 n’est pas transmise.</t>
  </si>
  <si>
    <t xml:space="preserve">	AAS-8</t>
  </si>
  <si>
    <t>Des traitements sont réalisés par les solutions ENT afin de ne transmettre que les données relatives à l’établissement à partir duquel le service Tiers de catégorie 3, est appelé.</t>
  </si>
  <si>
    <t xml:space="preserve">	AAS-9</t>
  </si>
  <si>
    <t xml:space="preserve">Lors de l’inscription préalable hors ENT, le service Tiers de catégorie 4 demande le cas échéant, à l’utilisateur des attributs afin de réaliser, par la suite, l’authentification, le contrôle d’accès ou la personnalisation. </t>
  </si>
  <si>
    <t xml:space="preserve">	AAS-10</t>
  </si>
  <si>
    <t xml:space="preserve">Le service Tiers de catégorie 4 fait mention des conditions générales d’accès au service dans le respect des conditions définies dans le registre des traitements pour le traitement en question. </t>
  </si>
  <si>
    <t xml:space="preserve">	AAS-11</t>
  </si>
  <si>
    <t>Les données éventuellement transmises par la solution ENT afin d’assurer l’authentification et le contrôle d’accès d’un service de catégorie 4 sont : 
 - Un identifiant unique par utilisateur mais qui ne permette pas d’être associé à l’identité de l’accédant ; 
 - L’identifiant du projet ENT (code projet ENT) à partir duquel le service Tiers est appelé (cf. Annexe 6 « Nomenclatures », chapitre 2) ;
 - L’identifiant de l’établissement (code UAI) à partir duquel le service Tiers est appelé ;</t>
  </si>
  <si>
    <t xml:space="preserve">	AAS-12</t>
  </si>
  <si>
    <t>Toute autre donnée dans le cadre d’un service de catégorie 4 n’est pas transmise.</t>
  </si>
  <si>
    <t xml:space="preserve">	AAS-13</t>
  </si>
  <si>
    <t>Les informations d’identité qui peuvent être demandées à l’utilisateur lors de la première connexion à un service de catégorie 5 sont déclarées préalablement dans la convention de service.</t>
  </si>
  <si>
    <t xml:space="preserve">	AAS-14</t>
  </si>
  <si>
    <t xml:space="preserve">Les informations d’identité ne sont pas transmises au service Tiers de catégorie 5 de façon automatique par l’ENT : l’ENT présente à l’utilisateur la liste complète des informations d’identité demandées par le service Tiers et demande à l’utilisateur son consentement. </t>
  </si>
  <si>
    <t xml:space="preserve">	AAS-15</t>
  </si>
  <si>
    <t xml:space="preserve">L’utilisateur a le choix de transmettre ou non ses informations d’identité à un service de catégorie 5. </t>
  </si>
  <si>
    <t xml:space="preserve">	AAS-16</t>
  </si>
  <si>
    <t>Les informations d’identité sont demandées au détail et dans la limite du nécessaire par rapport à la finalité du service Tiers de catégorie 5 (authentification, contrôle d’accès, personnalisation, suivi de l’utilisateur).</t>
  </si>
  <si>
    <t xml:space="preserve">	AAS-17</t>
  </si>
  <si>
    <t xml:space="preserve">Toutes les informations transmises lors de la première connexion à un service de catégorie 5 sont fournies sur la base du volontariat de l’accédant. À cette occasion, les conditions générales d’accès au service seront explicitement précisées. </t>
  </si>
  <si>
    <t xml:space="preserve">AAS-18 </t>
  </si>
  <si>
    <t xml:space="preserve">En cas de mise en œuvre d’une délégation d’authentification à un fournisseur d’identité externe, le portail de l’ENT est le point d’accès privilégié aux différents services de l’ENT. </t>
  </si>
  <si>
    <t xml:space="preserve">AAS-19 </t>
  </si>
  <si>
    <t>Des liens sont prévus entre l’ENT et les services externes afin de faciliter les usages.</t>
  </si>
  <si>
    <t>AAS-20</t>
  </si>
  <si>
    <t>Les attributs caractérisant les utilisateurs et nécessaires au contrôle des accès suivent un nommage et une sémantique communs au sein de la fédération.</t>
  </si>
  <si>
    <t xml:space="preserve">AAS-21 </t>
  </si>
  <si>
    <t>Les moyens d’authentification partagés sont définis de manière commune dans toute la fédération.</t>
  </si>
  <si>
    <t xml:space="preserve">          </t>
  </si>
  <si>
    <t>Récapitulatif de conformité</t>
  </si>
  <si>
    <t>Période d'évaluation</t>
  </si>
  <si>
    <t>Date de début</t>
  </si>
  <si>
    <t>Date de fin</t>
  </si>
  <si>
    <t>Synthèse de l'évaluation</t>
  </si>
  <si>
    <t>Total</t>
  </si>
  <si>
    <t>Conforme</t>
  </si>
  <si>
    <t>Non conforme</t>
  </si>
  <si>
    <t>Principes des services 1D et 2D</t>
  </si>
  <si>
    <t>Fonctions transverses</t>
  </si>
  <si>
    <t>Fonctions des services 1D et 2D</t>
  </si>
  <si>
    <t>Principes liés à l’Authentification – Autorisation – SSO</t>
  </si>
  <si>
    <t>N°de version SDET</t>
  </si>
  <si>
    <t>- multiple -</t>
  </si>
  <si>
    <t>Service</t>
  </si>
  <si>
    <t>- tout -</t>
  </si>
  <si>
    <t>Fonction / Thèmes</t>
  </si>
  <si>
    <t>Socle ou Utilisateur</t>
  </si>
  <si>
    <t>Count of Référence</t>
  </si>
  <si>
    <t>Socle</t>
  </si>
  <si>
    <t>(vide)</t>
  </si>
  <si>
    <t>Total Résultat</t>
  </si>
  <si>
    <t>Tableau récapitulatif de la conformité</t>
  </si>
  <si>
    <t>Synthèse évaluation</t>
  </si>
  <si>
    <t>1er degré</t>
  </si>
  <si>
    <t>Exigences Solution logicielle</t>
  </si>
  <si>
    <t>Recommandations  Solution logicielle</t>
  </si>
  <si>
    <t>Exigences de Mise en œuvre</t>
  </si>
  <si>
    <t>Recommandations de Mise en œuvre</t>
  </si>
  <si>
    <t>2nd degré</t>
  </si>
  <si>
    <t>Chap.</t>
  </si>
  <si>
    <t>Stratégie d'exploitation</t>
  </si>
  <si>
    <t>domaine</t>
  </si>
  <si>
    <t>Référence</t>
  </si>
  <si>
    <t>Fonctionnalités  / Règles de gestion</t>
  </si>
  <si>
    <t>1 er Degré</t>
  </si>
  <si>
    <t>2 nd Degré</t>
  </si>
  <si>
    <t>Document</t>
  </si>
  <si>
    <t>SOC-INT-IED</t>
  </si>
  <si>
    <t>SOC-INT-IED-01</t>
  </si>
  <si>
    <t>V6.0</t>
  </si>
  <si>
    <t>Interopérabilité</t>
  </si>
  <si>
    <t>Un protocole d’échange (format des données échangées, moyen utilisé pour la mise à disposition des données) DOIT être défini entre les fournisseurs d’informations de référence et la solution ENT pour assurer l’alimentation des référentiels du projet ENT (annuaire, base de données) et leur maintien en cohérence. Il en va de même entre la solution ENT qui fournit des informations de référence et le Gestionnaire d’accès aux ressources.</t>
  </si>
  <si>
    <t>E</t>
  </si>
  <si>
    <t>Import / export de données</t>
  </si>
  <si>
    <t>Document principal</t>
  </si>
  <si>
    <t>10.2.1</t>
  </si>
  <si>
    <t>SOC-INT-IED-02</t>
  </si>
  <si>
    <t>Applicatif</t>
  </si>
  <si>
    <t>Un mécanisme de gestion des erreurs DOIT être prévu permettant de reprendre les données des lots en erreur de manière automatique ou manuelle.</t>
  </si>
  <si>
    <t>SOC-INT-IED-03</t>
  </si>
  <si>
    <t>Pour répondre aux besoins de chargement de gros volumes de données, la solution ENT DEVRAIT proposer un découpage en différents lots accompagné de mécanismes de reprise permettant le rejeu d’un lot à une étape donnée sans avoir à reprendre, en cas d’erreur, le traitement global depuis le début (mode transactionnel).</t>
  </si>
  <si>
    <t>R</t>
  </si>
  <si>
    <t>SOC-INT-IED-04</t>
  </si>
  <si>
    <t>V6.1</t>
  </si>
  <si>
    <t>Les services de l’ENT pour lesquels la fonctionnalité d’import / export des données est requise PEUVENT proposer à l’utilisateur une interface lui permettant de sélectionner les éléments des données à exporter ou des archives à importer, et cela pour chaque type de donnée concerné par l’exigence.</t>
  </si>
  <si>
    <t>F</t>
  </si>
  <si>
    <t>SOC-INT-IED-05</t>
  </si>
  <si>
    <t>Pour faciliter la portabilité de données entre projets ENT, les données exportées par les services d’un ENT A, appartenant à un projet ENT Pa, PEUVENT être importables dans le même service d’un autre ENT B, appartenant à un autre projet Pb, par le biais de transformations et opérations simples et déductibles d’une documentation décrivant le format de l’archive d’import / export utilisé. Ces formats DEVRAIENT être outillés, par exemple à l’aide d’un schéma permettant de contrôler la qualité des données et être publiés sous licence libre par l’éditeur ou l’intégrateur de la solution de l’ENT du projet Pa. Une fois les données importées dans le service de l’ENT B, elles DEVRAIENT être exploitables dans les mêmes conditions qu’avant l’export.</t>
  </si>
  <si>
    <t>SOC-INT-IED-06</t>
  </si>
  <si>
    <t>Les données exportées par les services de l’ENT PEUVENT être réimportables dans le même service du même projet ENT et, une fois importées, exploitables dans les mêmes conditions qu’avant l’export.</t>
  </si>
  <si>
    <t>SOC-INT-IED-07</t>
  </si>
  <si>
    <t>Le service Import / export de données des services de l’ENT PEUT utiliser des formats de données standards ou reconnus et éprouvés lorsqu’ils sont disponibles et adaptés au besoin (SCORM, xAPI, IMS Common Cartridge, OpenDocument, xlsx, docx, HTML, XML, etc.).</t>
  </si>
  <si>
    <t>SOC-INT-IED-08</t>
  </si>
  <si>
    <t>S’il n’existe pas de format représentation des données standard ou reconnu et éprouvé pour exporter les données d’un service de l’ENT pour lesquelles cette fonctionnalité est requise, des formats spécifiques ouverts et structurés d’import / export des données concernées PEUVENT être proposés et documentés dans la solution ENT.</t>
  </si>
  <si>
    <t>SOC-INT-IED-09</t>
  </si>
  <si>
    <t>Si les données d’un service ENT peuvent être facilement sérialisées dans un seul et unique fichier utilisant un format ouvert (XML, JSON, YAML, HTML…), la solution PEUT proposer un format autoporteur de la documentation permettant l’interprétation et la vérification des données. Le format utilisé DEVRAIT permettre aussi de gérer les versions et des informations (métadonnées) telles que les droits sur les objets, la date de création ou de modification, le chemin dans l’ENT…</t>
  </si>
  <si>
    <t>SOC-INT-IED-10</t>
  </si>
  <si>
    <t>Pour des données complexes, reliant plusieurs objets ou fichiers avec des liens complexes, le service de l’ENT PEUT proposer un format basé sur des standards ouverts d’archivage (de type ZIP, tar, 7z, etc.) pour encapsuler l’ensemble des données concernées (documents, données manipulées et liens entre eux et avec l’ENT). Dans ce cas, l’archive produite DEVRAIT inclure un fichier décrivant le contenu de l’archive (un fichier MANIFEST).</t>
  </si>
  <si>
    <t>SOC-INT-IED-11</t>
  </si>
  <si>
    <t>Les formats de données utilisés par le service Import / export de la solution ENT PEUVENT être intégralement documentés et outillés afin de permettre aux éditeurs / intégrateurs ENT et aux projets de développer des modules de transformation pour les importer.</t>
  </si>
  <si>
    <t>SOC-INT-IED-12</t>
  </si>
  <si>
    <t>Les formats de données utilisés par le service Import / export de la solution ENT PEUVENT être maintenus et versionnés au besoin par l’éditeur de la solution ENT.</t>
  </si>
  <si>
    <t>SOC-INT-IED-13</t>
  </si>
  <si>
    <t>L'éditeur de la solution ENT PEUT fournir la liste de versions en vigueur et DEVRAIT supporter et maintenir les versions utilisées sur l’ENT pendant toute la durée de l’utilisation de la solution ENT.</t>
  </si>
  <si>
    <t>SOC-INT-IED-14</t>
  </si>
  <si>
    <t>Pour les données à importer dans les services de l’ENT, la solution PEUT proposer, parmi d’autres, les politiques de mise à jour « politique annule et remplace », « politique de refus d’import en cas de données existantes » et « politique de fusion des données existantes et des données importées ».
La solution ENT PEUT également proposer une politique plus élaborée ou complexe, basée sur ces politiques ou sur d’autres.</t>
  </si>
  <si>
    <t>SOC-INT-IED-15</t>
  </si>
  <si>
    <t>Concernant la politique d’import de données « fusion des données existantes et des données importées », la solution ENT PEUT permettre au porteur de projet ENT de définir les mécanismes d’arbitrage pour chaque conflit possible à l’import (pour chaque type de donnée concerné de chaque service concerné), ce qui peut s’avérer complexe et coûteux. Pour cette raison, les politiques « annule et remplace » et « refus d’import en cas de données existantes » PEUVENT être retenues.</t>
  </si>
  <si>
    <t>SOC-INT-IED-16</t>
  </si>
  <si>
    <t>Un mécanisme de gestion des erreurs d’import ou d’export de données dans les services de l’ENT PEUT être prévu afin de pouvoir identifier des tentatives d’import de formats de données ou de versions de format de données non pris en charge, ou en cas de problème survenant lors de l’import ou de l’export de données.</t>
  </si>
  <si>
    <t>SOC-INT-IED-17</t>
  </si>
  <si>
    <t>L’exposition des données des services d’un projet ENT pour consultation à partir d’un autre projet ENT PEUT être envisagée (exposition de Web Services en lecture seule). Cette exposition permettrait à un projet ENT d’importer des données d’un autre projet ENT mais, pour cela, les solutions ENT DEVRAIENT gérer la même version du format de ces données.</t>
  </si>
  <si>
    <t>SOC-INT-IED-18</t>
  </si>
  <si>
    <t>Les archives exportées par les services de l'ENT DEVRAIENT porter des informations sur la version du format spécifique d’import / export utilisé afin de permettre de réimporter correctement les données.</t>
  </si>
  <si>
    <t>SOC-INT-IED-19</t>
  </si>
  <si>
    <t>Les formats de type JSON Schema ou XSD PEUVENT être utilisés pour définir et documenter les formats structurés à utiliser dans le service d'import / export de l'ENT.</t>
  </si>
  <si>
    <t>SOC-INT-IED-20</t>
  </si>
  <si>
    <t>Le service d’import / export de données des services de l’ENT PEUT spécifier quels formats de données et quelles versions il est capable d’importer, aussi bien pour des données provenant de la solution ENT sous-jacente que pour celles en provenance d’autres projets ENT (avec la même solution ENT ou une solution ENT différente).</t>
  </si>
  <si>
    <t>SOC-INT-IED-21</t>
  </si>
  <si>
    <t>En cas de problème ou d’erreur d’import ou d’export de données dans un service de l’ENT à la demande de l’utilisateur, la solution ENT DEVRAIT être en mesure d’informer l’utilisateur.</t>
  </si>
  <si>
    <t>SOC-INT-IED-22</t>
  </si>
  <si>
    <t>En cas de problème bloquant lors de l’import de données dans un service de l’ENT, la solution ENT du projet DEVRAIT être en mesure d’annuler les opérations réalisées sur les données afin de remettre le système dans l’état initial avant l’import (comportement transactionnel).</t>
  </si>
  <si>
    <t>SOC-INT-IED-23</t>
  </si>
  <si>
    <t>La solution ENT DEVRAIT spécifier quels sont les formats et les versions de format d'export qu’il produit. La solution ENT DEVRAIT proposer à l’utilisateur le choix de la version (parmi celles gérées par le service) à utiliser pour l’export de chaque type de donnée.</t>
  </si>
  <si>
    <t>SOC-INT-ASE</t>
  </si>
  <si>
    <t>SOC-INT-ASE-01</t>
  </si>
  <si>
    <t>Les appels de services entre la solution ENT et ses fournisseurs de services DOIVENT se faire en utilisant des protocoles standards et éprouvés.</t>
  </si>
  <si>
    <t>Appel de services externes</t>
  </si>
  <si>
    <t>SOC-INT-ASE-02</t>
  </si>
  <si>
    <t>Un protocole d’échange (services exposés, format des données échangées, gestion des exceptions) DOIT être défini entre la solution ENT et les fournisseurs de services appelés.</t>
  </si>
  <si>
    <t>SOC-INT-ASE-03</t>
  </si>
  <si>
    <t>Un mécanisme d’authentification unique (SSO) DOIT être mis en place entre la solution ENT et les services appelés afin de ne pas demander à l’utilisateur de s’authentifier à nouveau alors qu’il s’est déjà authentifié lors de la connexion à son ENT.</t>
  </si>
  <si>
    <t>SOC-INT-ASE-04</t>
  </si>
  <si>
    <t>Dans le but de garantir la protection des données, les données transmises entre la solution ENT et un service Tiers DOIVENT être conformes aux règles définies dans l’annexe opérationnelle (sur les catégories de services Tiers) et précisées dans le cadre d’une convention de service (cf. chapitre « Convention de service » de l’annexe opérationnelle).</t>
  </si>
  <si>
    <t>SOC-INT-PSE</t>
  </si>
  <si>
    <t>SOC-INT-PSE-01</t>
  </si>
  <si>
    <t>Les appels de services entre la solution ENT et ses clients DOIVENT se faire en utilisant des protocoles standards et un style d’architecture éprouvés.</t>
  </si>
  <si>
    <t>Présentation de services vers l’extérieur</t>
  </si>
  <si>
    <t>SOC-INT-PSE-02</t>
  </si>
  <si>
    <t>Un protocole d’échange (services exposés, format des données échangées, gestion des exceptions) DOIT être défini entre la solution ENT et les clients de ses services exposés.</t>
  </si>
  <si>
    <t>SOC-INT-PSE-03</t>
  </si>
  <si>
    <t>Dans le but de garantir la protection des données, les services exposés DOIVENT être sécurisés et les clients authentifiés.</t>
  </si>
  <si>
    <t>SOC-SEC-01</t>
  </si>
  <si>
    <t>Sécurité référentiel</t>
  </si>
  <si>
    <t>La mise en œuvre de la sécurité d’accès à l’ENT depuis l’école ou l’établissement scolaire DOIT respecter les exigences de sécurité du référentiel CARINE[1] (Cadre de référence des services d’infrastructures numériques d’établissements scolaires et d’écoles).</t>
  </si>
  <si>
    <t xml:space="preserve">Services Sécurité </t>
  </si>
  <si>
    <t>10.2.2</t>
  </si>
  <si>
    <t>SOC-SEC-02</t>
  </si>
  <si>
    <t>La mise en œuvre de la sécurité d’accès à l’ENT ou à des services de l’ENT depuis un équipement individuel mobile DOIT respecter les exigences de sécurité du référentiel CARMO[2] (Cadre de référence pour l’accès aux ressources pédagogiques depuis un équipement individuel mobile).</t>
  </si>
  <si>
    <t>SOC-SEC-IAU</t>
  </si>
  <si>
    <t>SOC-SEC-IAU-01</t>
  </si>
  <si>
    <t>Identifiant</t>
  </si>
  <si>
    <t>Tout utilisateur de l’ENT DOIT posséder au moins un identifiant unique, personnel et invariant, lui permettant d’être identifié et authentifié lors de ses accès aux services Utilisateur.</t>
  </si>
  <si>
    <t xml:space="preserve">Identification et authentification </t>
  </si>
  <si>
    <t>SOC-SEC-IAU-02</t>
  </si>
  <si>
    <t>Lors d’un changement de solution ENT, cet identifiant unique, personnel et invariant DOIT être conservé d’une solution à l’autre pour les élèves et les enseignants. Les procédures de reprise de données doivent transférer dans la nouvelle solution les identifiants utilisés dans la solution remplacée.</t>
  </si>
  <si>
    <t>SOC-SEC-IAU-03</t>
  </si>
  <si>
    <t>Moyen d’authentification</t>
  </si>
  <si>
    <t>Tout accédant à l’ENT DOIT disposer d’un moyen d’authentification d’un niveau de sécurité adapté à la criticité des données et services auxquels il accède.</t>
  </si>
  <si>
    <t>SOC-SEC-IAU-04</t>
  </si>
  <si>
    <t>Session utilisateur</t>
  </si>
  <si>
    <t>La solution ENT DOIT mettre en place une fonction de déconnexion permettant à l’utilisateur de mettre fin à sa session.</t>
  </si>
  <si>
    <t>SOC-SEC-IAU-05</t>
  </si>
  <si>
    <t>Suite à une période d’inactivité atteignant une durée maximum fixée, le service Authentification DOIT demander une nouvelle authentification de l’utilisateur pour le maintien de sa session. La valeur de cette durée maximum peut varier selon les profils usager et modalités d’accès. Cette durée maximum doit prendre en considération l’ensemble des usages incluant l’utilisation de services Tiers accédés depuis l’ENT.
Pour des questions d’accessibilité, il est souhaitable que cette durée soit réglable par l’utilisateur lui-même (cf. dyspraxie).</t>
  </si>
  <si>
    <t>SOC-SEC-IAU-06</t>
  </si>
  <si>
    <t>Authentification</t>
  </si>
  <si>
    <t>Le service Authentification DOIT être le seul service de la solution ENT auquel les données d’authentification sont directement transmises. Les autres services Socle et les services Utilisateur ne reçoivent que les informations d’identité.</t>
  </si>
  <si>
    <t>SOC-SEC-IAU-07</t>
  </si>
  <si>
    <t>La confidentialité et l’intégrité des informations d’identification et d’authentification échangées DOIVENT être assurées de bout en bout (par exemple : les mots de passe NE DOIVENT PAS être déchiffrés puis chiffrés de nouveau successivement par des éléments intermédiaires)</t>
  </si>
  <si>
    <t>SOC-SEC-IAU-08</t>
  </si>
  <si>
    <t>Les données d’authentification NE DOIVENT PAS être stockées en clair, ni enregistrées dans des fichiers log non protégés.</t>
  </si>
  <si>
    <t>SOC-SEC-IAU-09</t>
  </si>
  <si>
    <t>Les données d’authentification DEVRAIENT être stockées de manière chiffrée et irréversible, éventuellement sous forme d’empreintes numériques.</t>
  </si>
  <si>
    <t>SOC-SEC-IAU-10</t>
  </si>
  <si>
    <t>Dans le cas d’utilisation de certificats comme moyen d’authentification, ceux-ci DOIVENT être émis par une autorité de certification reconnue à la fois par le service Identification et authentification de la solution ENT et par ses services Utilisateur. Ces certificats DOIVENT être en cours de validité (non révoqués ni expirés). La gestion de ces certificats DOIT faire l’objet d’une politique de certification.</t>
  </si>
  <si>
    <t>SOC-SEC-IAU-11</t>
  </si>
  <si>
    <t xml:space="preserve">Chaque projet ENT DOIT définir :
- les différents moyens d’authentification pris en charge ;
- la hiérarchie de niveau entre ces moyens d’authentification ;
- le moyen d’authentification associé à chaque ressource /service Utilisateur de l’ENT.
</t>
  </si>
  <si>
    <t>SOC-SEC-IAU-12</t>
  </si>
  <si>
    <t>Un utilisateur DOIT accéder à une ressource / service Utilisateur uniquement s’il est authentifié par un moyen d‘authentification dont le niveau est supérieur ou égal au niveau requis pour cette ressource / service Utilisateur. Dans le cas contraire une nouvelle demande d’authentification utilisateur DOIT être demandée avec un moyen d’authentification de niveau supérieur.</t>
  </si>
  <si>
    <t>SOC-SEC-IAU-13</t>
  </si>
  <si>
    <t>Gestion du cycle de vie des identités</t>
  </si>
  <si>
    <t>Une gestion du cycle de vie des identités DOIT être mise en œuvre et proposer au minimum les processus suivants :
- inscription / activation (implicite ou explicite) d’un utilisateur ;
- attribution / retrait d’un identifiant ;
- modification des caractéristiques d’un utilisateur ;
- désactivation / suspension / suppression d’un utilisateur.</t>
  </si>
  <si>
    <t>SOC-SEC-IAU-14</t>
  </si>
  <si>
    <t>Gestion du cycle de vie des moyens d’authentification</t>
  </si>
  <si>
    <t>Une gestion du cycle de vie des moyens d'authentification DOIT être mise en œuvre et proposer au minimum les processus suivants :
- distribution, mise à jour, renouvellement, retrait des moyens d’authentification et/ou de leurs supports, changement / réinitialisation des mots de passe ;
- gestion de la révocation, perte, vol, dysfonctionnement des moyens d’authentification.</t>
  </si>
  <si>
    <t>SOC-SEC-AUT</t>
  </si>
  <si>
    <t>SOC-SEC-AUT-01</t>
  </si>
  <si>
    <t>Sécurité autorisation</t>
  </si>
  <si>
    <t>Le contrôle des autorisations pour l’accès aux services Utilisateur DOIT être réalisé par le service Autorisation.</t>
  </si>
  <si>
    <t>Autorisation</t>
  </si>
  <si>
    <t>SOC-SEC-AUT-02</t>
  </si>
  <si>
    <t>Les informations sur les identités et habilitations des utilisateurs DOIVENT pouvoir être mises à disposition des services Utilisateur qui auraient besoin de contrôler des autorisations sur des fonctions ou des données qui leur seraient directement attachées.</t>
  </si>
  <si>
    <t>SOC-SEC-AUT-03</t>
  </si>
  <si>
    <t>Sécurité gestion cycle de vie des autorisations</t>
  </si>
  <si>
    <t>Une gestion du cycle de vie des autorisations DOIT être mise en œuvre et proposer au minimum les processus suivants :
- attribution / suspension / suppression / modification des autorisations ;
- modification des caractéristiques nécessaires au contrôle des autorisations ;
- délégation des autorisations.</t>
  </si>
  <si>
    <t>SOC-SEC-PII</t>
  </si>
  <si>
    <t>SOC-SEC-PII-01</t>
  </si>
  <si>
    <t xml:space="preserve">La solution ENT DOIT offrir une fonction de SSO. Cette fonction permet à un utilisateur d’accéder à différents services Utilisateur (internes ou comme externes) en ne s’authentifiant qu’une seule fois (tant que l’authentification préalable auprès du service d’authentification est valable) </t>
  </si>
  <si>
    <t>Propagation des informations d’identité</t>
  </si>
  <si>
    <t>SOC-SEC-PII-02</t>
  </si>
  <si>
    <t xml:space="preserve">Le service Identification et authentification et le service Propagation des informations d'identité DOIVENT réaliser : 
- la transmission aux services Utilisateur de l’ENT (internes comme externes) des identifiants, des preuves d’authentification (précisant au minimum le moyen d’authentification) et d’attributs caractérisant les utilisateurs ; 
- la propagation de la déconnexion auprès de ces services avec lesquels l’utilisateur a une session en cours.
La déconnexion DOIT se traduire par la destruction des preuves d’authentification émises.
</t>
  </si>
  <si>
    <t>SOC-SEC-PII-03</t>
  </si>
  <si>
    <t xml:space="preserve">Le service Propagation des informations d’identité hors de la solution ENT DOIT permettre l’anonymisation des identités : un autre identifiant non significatif (c’est-à-dire opaque) est transmis et non l’alias de connexion. 
La confidentialité et l’intégrité des informations d’identification échangées DOIVENT être assurées de bout en bout lors des échanges entre les différents services. Les authentifiants NE DOIVENT PAS être propagés. Seules les informations d’identité (identifiant, preuve d’authentification et attributs) peuvent être propagées.
</t>
  </si>
  <si>
    <t>SOC-SEC-PII-04</t>
  </si>
  <si>
    <t>Afin de garantir la traçabilité, le service Identification et authentification et le service Propagation des informations d’identité DOIVENT être capables à tout instant de faire le lien entre les informations d’identité propagées et l’identifiant de l’utilisateur.</t>
  </si>
  <si>
    <t>SOC-SEC-PII-05</t>
  </si>
  <si>
    <t>Le service Identification et authentification et le service Propagation des informations d’identité hors de l’ENT DOIVENT permettre aux services Utilisateur (internes comme externes) demandés d’interpréter une preuve d’authentification venant d’un service Authentification extérieur (les guichets par exemple).</t>
  </si>
  <si>
    <t>SOC-SEC-PII-06</t>
  </si>
  <si>
    <t>Sécurité confidentialité et intégrité échanges</t>
  </si>
  <si>
    <t>Lors des échanges d’informations d’identité, l’identité des services impliqués ou des serveurs supportant les services en question DOIT être garantie, par exemple à travers une authentification par certificat.</t>
  </si>
  <si>
    <t>SOC-SEC-PII-07</t>
  </si>
  <si>
    <t>La confidentialité et l’intégrité des échanges d’information d’identité DOIVENT être assurées de bout en bout.</t>
  </si>
  <si>
    <t>SOC-SEC-APS</t>
  </si>
  <si>
    <t>SOC-SEC-APS-01</t>
  </si>
  <si>
    <t>Une politique de sécurité DOIT être définie et appliquée.</t>
  </si>
  <si>
    <t xml:space="preserve">Application de la politique de sécurité </t>
  </si>
  <si>
    <t>SOC-SEC-APS-02</t>
  </si>
  <si>
    <t>La politique de sécurité DOIT traiter les thèmes suivants permettant de maintenir l’ENT en condition de sécurité :
- gestion des moyens d’accès ;
- gestion des autorisations ;
- prévention et lutte contre les actes malveillants ;
- sécurité et intégrité des échanges de données avec l’extérieur.</t>
  </si>
  <si>
    <t>SOC-SEC-APS-03</t>
  </si>
  <si>
    <t>Sécurité traçabilité</t>
  </si>
  <si>
    <t>La solution ENT DOIT garantir la traçabilité des opérations d’authentification, d’autorisation et de SSO, permettant de répondre aux besoins suivants :
- analyse a posteriori en cas d’incident de fonctionnement, d’abus d’utilisation ou d’audit de sécurité ;
- respect des obligations réglementaires.  
Les journaux produits DOIVENT être exploitables. Ils DOIVENT permettre à tout moment :
- de dater et associer une opération d’authentification, d’autorisation ou de SSO, à une identité ;
- de reconstituer la chaîne des opérations d’authentification, d’autorisation ou de SSO, liées à une identité.
Ces journaux DOIVENT être protégés (accès en lecture aux seuls administrateurs autorisés).
Cette recommandation s’applique également pour les opérations d’authentification, d’autorisation et de SSO, impliquant plusieurs projets ENT ou organismes partenaires. Les modalités de ces journalisations DOIVENT respecter la législation en vigueur (données, durée de conservation, moyens de recouvrement…).
Dans le cadre d’une fédération d’identités, ces exigences de traçabilité DOIVENT être décrites dans les accords de fédération.</t>
  </si>
  <si>
    <t>SOC-SEC-APS-04</t>
  </si>
  <si>
    <t>Des moyens permettant d’assurer l’intégrité des journaux et le contrôle d’accès à ces journaux DEVRAIENT être mis en place.</t>
  </si>
  <si>
    <t>SOC-SEC-DVS</t>
  </si>
  <si>
    <t>SOC-SEC-DVS-01</t>
  </si>
  <si>
    <t>La solution ENT DOIT proposer un service de prévention et de détection des violations de sécurité garantissant le respect des règles de sécurité et générant des alertes en cas de tentative de déviations.</t>
  </si>
  <si>
    <t xml:space="preserve">Détection et prévention des violations de sécurité </t>
  </si>
  <si>
    <t>SOC-POR-PRE</t>
  </si>
  <si>
    <t>SOC-POR-PRE-01</t>
  </si>
  <si>
    <t>Présentation</t>
  </si>
  <si>
    <t>La solution ENT DEVRAIT présenter de manière cohérente, homogène et accessible le contenu et les services Utilisateur d’un usager quels que soient le canal d’accès et le support utilisés. La navigation entre les différents services Utilisateur DEVRAIT être simple, rapide et ergonomique.</t>
  </si>
  <si>
    <t xml:space="preserve">Présentation </t>
  </si>
  <si>
    <t>10.2.3</t>
  </si>
  <si>
    <t>SOC-POR-PRE-02</t>
  </si>
  <si>
    <t>Les technologies Web 2.0 (appel REST ou SOAP en Ajax) DEVRAIENT être utilisées notamment pour tout ce qui concerne le non rechargement des pages.</t>
  </si>
  <si>
    <t>SOC-POR-PRE-03</t>
  </si>
  <si>
    <t>La solution ENT DEVRAIT proposer un mode conception adaptative (Responsive Web Design - RWD) pour faciliter une présentation adaptée et une cohérence dans le contenu sur les différents supports d’accès.</t>
  </si>
  <si>
    <t>SOC-POR-PPO</t>
  </si>
  <si>
    <t>SOC-POR-PPO-01</t>
  </si>
  <si>
    <t>Le logo de l'académie DOIT être présent sur la page d’accueil, les collectivités sont libres d’afficher leur logo ou non.</t>
  </si>
  <si>
    <t xml:space="preserve">Personnalisation du portail </t>
  </si>
  <si>
    <t>SOC-POR-PPO-02</t>
  </si>
  <si>
    <t>La page d’accueil PEUT permettre aux porteurs de projets de diffuser du contenu profilé réactualisé.</t>
  </si>
  <si>
    <t>SOC-POR-PPO-03</t>
  </si>
  <si>
    <t>Les services proposés par défaut sur la page d’accueil à la première connexion DEVRAIENT être personnalisables par l’utilisateur (possibilité d’activer/désactiver l’affichage du contenu), à l’exception des informations issues des administrations dont ils dépendent.</t>
  </si>
  <si>
    <t>SOC-POR-PPO-04</t>
  </si>
  <si>
    <t>La liste des services Utilisateur accessibles DOIT être définie à partir du service de sécurité Autorisation. En fonction de ses droits, l’utilisateur DOIT pouvoir choisir d’afficher ou non certains services.</t>
  </si>
  <si>
    <t>SOC-POR-PPO-05</t>
  </si>
  <si>
    <t>Personnalisation du portail (vue école/établissement)</t>
  </si>
  <si>
    <t>La solution ENT PEUT proposer une personnalisation de la présentation graphique de l’ENT, ainsi que ses services Utilisateur (personnalisation par profil d’usager) au niveau de l’école / établissement.</t>
  </si>
  <si>
    <t>SOC-POR-PPO-06</t>
  </si>
  <si>
    <t>Personnalisation du portail (vue groupe)</t>
  </si>
  <si>
    <t>La solution ENT PEUT proposer une personnalisation de la présentation graphique de l’ENT, ainsi que ses services Utilisateur (personnalisation par profil d’usager) au niveau des composantes ou des pôles de l’école/l’établissement, dans la limite autorisée par l’école/l’établissement.</t>
  </si>
  <si>
    <t>SOC-POR-PPO-07</t>
  </si>
  <si>
    <t>Personnalisation du portail (vue usager)</t>
  </si>
  <si>
    <t>La solution ENT PEUT proposer à tout utilisateur autorisé une personnalisation de la présentation graphique de son espace numérique de travail ainsi que ses services Utilisateur, dans la limite autorisée par l’école/l’établissement ou les porteurs de projet.</t>
  </si>
  <si>
    <t>SOC-POR-PPO-08</t>
  </si>
  <si>
    <t>Juridique</t>
  </si>
  <si>
    <t>Le lien vers le RU-003, avec lequel le responsable de traitement s’est engagé à être en conformité, DOIT être présenté sur la page d’accueil de l’ENT.</t>
  </si>
  <si>
    <t>SOC-POR-GMC</t>
  </si>
  <si>
    <t>SOC-POR-GMC-01</t>
  </si>
  <si>
    <t>Gestion multicanal</t>
  </si>
  <si>
    <t>Le portail de l’ENT DOIT permettre de présenter un contenu homogène, accessible et adapté aux différents types de canaux d’accès et supports clients retenus par l’école, l’établissement ou le porteur de projet. Pour cela, le service Gestion multicanal DOIT pouvoir détecter le type de support ainsi que le type de canal d’accès utilisés par l’usager et propager cette information au service Présentation afin de construire la réponse adéquate au format de présentation attendu. Il DOIT également définir les services Utilisateur accessibles selon le canal d’accès et selon le support de lecture.</t>
  </si>
  <si>
    <t xml:space="preserve">Gestion multicanal </t>
  </si>
  <si>
    <t>SOC-POR-GMC-02</t>
  </si>
  <si>
    <t>La solution logicielle DOIT être accessible depuis tout point disposant d’une connexion au réseau internet (école, établissement, académie, domicile, collectivité…).</t>
  </si>
  <si>
    <t>SOC-POR-MDR</t>
  </si>
  <si>
    <t>SOC-POR-MDR-01</t>
  </si>
  <si>
    <t>Moteurs de recherche</t>
  </si>
  <si>
    <t xml:space="preserve">Tout usager DOIT disposer d'un ou plusieurs outils lui permettant de rechercher du contenu parmi les différentes données textuelles auxquelles il a accès sur son espace numérique de travail (pages et articles Web, courriels, blogs, forums...) ainsi que leurs métadonnées associées. </t>
  </si>
  <si>
    <t xml:space="preserve">Moteurs de recherche </t>
  </si>
  <si>
    <t>SOC-POR-MDR-02</t>
  </si>
  <si>
    <t>Le service Moteurs de recherche DOIT être disponible sur chaque ensemble de pages  de l’ENT.</t>
  </si>
  <si>
    <t>SOC-POR-MDR-03</t>
  </si>
  <si>
    <t>Tout usager DEVRAIT disposer d'un ou plusieurs outils permettant une recherche sur l’ensemble des données non textuelles auxquelles il a accès sur son espace numérique de travail (fichiers, fichiers audio ou vidéo, pièces attachées aux courriels...) ainsi que leurs métadonnées associées.</t>
  </si>
  <si>
    <t>SOC-POR-MDR-04</t>
  </si>
  <si>
    <t>Des interfaces DEVRAIENT permettre d’intégrer les données manipulées ou produites par les services Utilisateur dans le moteur de recherche (interface entre les services Utilisateur et le service Moteurs de recherche).</t>
  </si>
  <si>
    <t>SOC-POR-MDR-05</t>
  </si>
  <si>
    <t>Les moteurs de recherche PEUVENT être fédérés.</t>
  </si>
  <si>
    <t>SOC-POR-MDR-06</t>
  </si>
  <si>
    <t>Les outils de recherche DEVRAIENT permettre de conserver l’historique des recherches effectuées. Les outils de recherche DEVRAIENT permettre de sauvegarder tout ou partie des résultats de recherche.</t>
  </si>
  <si>
    <t>SOC-POR-MDR-07</t>
  </si>
  <si>
    <t xml:space="preserve">Le service Moteurs de recherche DEVRAIT proposer :
- des critères de recherche avancée (choix du type de données, exploitation des métadonnées). Cela est spécialement nécessaire sur certains types de contenus comme Dublin Core ;
- un champ de saisie du moteur de recherche en mode plein texte.
</t>
  </si>
  <si>
    <t>SOC-SUP-HEB</t>
  </si>
  <si>
    <t>SOC-SUP-HEB-01</t>
  </si>
  <si>
    <t>Sécurité protection des données</t>
  </si>
  <si>
    <t>Un cloisonnement de l’environnement technique de production DOIT être mis en place afin d’empêcher le moindre accès aux données de l’ENT à partir d’autres plateformes (exemple : plateforme de test).</t>
  </si>
  <si>
    <t>Hébergement</t>
  </si>
  <si>
    <t>10.2.4</t>
  </si>
  <si>
    <t>SOC-SUP-HEB-02</t>
  </si>
  <si>
    <t>Sécurité antivirus</t>
  </si>
  <si>
    <t xml:space="preserve">Dans le cadre de la lutte antivirale, quatre grands axes DOIVENT être mis en œuvre dans le cadre d’un projet ENT :
- la veille contre les menaces et la mise à jour de l’antivirus ;
-l’évolution de l’infrastructure antivirus ;
- la supervision de l’infrastructure antivirus ;
-la gestion des incidents, à savoir la capacité à s’intégrer dans un processus de gestion des incidents.
</t>
  </si>
  <si>
    <t>SOC-SUP-HEB-03</t>
  </si>
  <si>
    <t>Réversibilité</t>
  </si>
  <si>
    <t>Les procédures de réversibilité associées à la partie hébergement DOIVENT être mises à jour régulièrement suivant une périodicité prédéfinie par le porteur de projet.</t>
  </si>
  <si>
    <t>SOC-SUP-HEB-04</t>
  </si>
  <si>
    <t>Maintien en condition opérationnelle</t>
  </si>
  <si>
    <t>Un plan de reprise des activités (PRA) DEVRAIT être proposé pour limiter l’interruption de service du projet ENT en cas de sinistre majeur.</t>
  </si>
  <si>
    <t>SOC-SUP-HEB-05</t>
  </si>
  <si>
    <t>Les procédures de réversibilité associées à l'hébergement DOIVENT être exécutées régulièrement par l'exploitant suivant une périodicité prédéfinie par le porteur de projet ENT.</t>
  </si>
  <si>
    <t>SOC-SUP-HEB-06</t>
  </si>
  <si>
    <t xml:space="preserve">La solution ENT DOIT être en mesure de sauvegarder et restaurer à la demande l'ensemble de données désignées comme éligibles à la reprise dans le cahier de charges. Cette reprise de données en cas de réversibilité DOIT s’appuyer sur les mécanismes d’import / export de la solution ENT et utiliser des formats de données standards, quand ils existent, ou des formats de données spécifiques mais ouverts, structurés, documentés et outillés. </t>
  </si>
  <si>
    <t>SOC-SUP-EXP</t>
  </si>
  <si>
    <t>SOC-SUP-EXP-01</t>
  </si>
  <si>
    <t>Journalisation</t>
  </si>
  <si>
    <t>Une journalisation des accès aux ressources et des actions associées, aussi bien des usagers que des personnels techniques (administrateurs, exploitants…) DOIT être mise en place. Les journaux ainsi constitués DOIVENT contenir les informations relatives à l’identifiant nominatif, la date et heure de l’accès et les opérations effectuées.</t>
  </si>
  <si>
    <t>Exploitation</t>
  </si>
  <si>
    <t>SOC-SUP-EXP-02</t>
  </si>
  <si>
    <t>Toutes les opérations d’exploitation (prise de main à distance, sauvegarde, arrêt et redémarrage d’un service, suppression de fichiers…) DOIVENT être tracées.</t>
  </si>
  <si>
    <t>SOC-SUP-EXP-03</t>
  </si>
  <si>
    <t>Conservation des données</t>
  </si>
  <si>
    <t>La durée de conservation des données en ligne, sauvegardées ou archivées DOIT être en conformité avec les besoins exprimés, les règles de sécurité, les accords des personnes concernées, la législation et la réglementation en vigueur.</t>
  </si>
  <si>
    <t>SOC-SUP-EXP-04</t>
  </si>
  <si>
    <t>Sauvegarde</t>
  </si>
  <si>
    <t>Le cycle des sauvegardes DOIT être au minimum :
- une sauvegarde incrémentale par jour ;
- une sauvegarde complète par mois.</t>
  </si>
  <si>
    <t>SOC-SUP-EXP-05</t>
  </si>
  <si>
    <t>Les droits d’accès aux données archivées DEVRAIENT être identiques à ceux des données en ligne.</t>
  </si>
  <si>
    <t>SOC-SUP-ABO</t>
  </si>
  <si>
    <t>SOC-SUP-ABO-01</t>
  </si>
  <si>
    <t>Suppression des données</t>
  </si>
  <si>
    <t>Les données à caractère personnel traitées dans le cadre d’un compte ENT DOIVENT être « supprimées de l’ENT dans un délai de 3 mois dès lors que la personne concernée n’a plus vocation à détenir un compte »</t>
  </si>
  <si>
    <t xml:space="preserve">Administration et back-office </t>
  </si>
  <si>
    <t>SOC-SUP-ABO-02</t>
  </si>
  <si>
    <t>Administration des accès</t>
  </si>
  <si>
    <t>Un compte usager qui a expiré DEVRAIT être d’abord désactivé pour une durée limitée avant d’être supprimé.</t>
  </si>
  <si>
    <t>SOC-SUP-ABO-03</t>
  </si>
  <si>
    <t>La solution ENT PEUT proposer aux utilisateurs autorisés une procédure permettant de gérer un nouveau mot de passe en utilisant une ou plusieurs modalités de contrôle et en empruntant des canaux de communication différents de l’ENT (adresse électronique secondaire, SMS…).</t>
  </si>
  <si>
    <t>SOC-SUP-ABO-04</t>
  </si>
  <si>
    <t>Délégation de l’administration</t>
  </si>
  <si>
    <t>Les droits d’administration associés à ces services sont octroyés à certains utilisateurs disposant du rôle spécifique d’administrateur fonctionnel. Ces administrateurs DOIVENT pouvoir déléguer ou attribuer leurs droits à d’autres utilisateurs de manière contrôlée, assurant ainsi une possibilité de back-up pendant une durée déterminée et dans des limites fixées par l’administrateur.</t>
  </si>
  <si>
    <t>SOC-SUP-ASU</t>
  </si>
  <si>
    <t>SOC-SUP-ASU-01</t>
  </si>
  <si>
    <t>Collecte incidents</t>
  </si>
  <si>
    <t>Le centre d’assistance, apportant des fonctions de collecte et d’analyse premier niveau DEVRAIT fonctionner au minimum sur la plage continue 8H-18H les jours ouvrables, y compris pendant les vacances scolaires.</t>
  </si>
  <si>
    <t xml:space="preserve">Assistance utilisateur </t>
  </si>
  <si>
    <t>SOC-SUP-ASU-02</t>
  </si>
  <si>
    <t>Un service de signalement d’incidents auprès du niveau 1 (par exemple, par dépôt d’un ticket) DOIT être disponible sur les périodes d’ouverture de l’ENT, afin de permettre aux utilisateurs autorisés (par exemple, les administrateurs ENT en établissement) de signaler les incidents bloquants</t>
  </si>
  <si>
    <t>SOC-SUP-ASU-03</t>
  </si>
  <si>
    <t xml:space="preserve">Outils </t>
  </si>
  <si>
    <t>Les outils de collecte des incidents – que ces derniers soient remontés par les outils de surveillance ou signalés par les utilisateurs ou leurs représentants – ainsi que l’outil du centre d’assistance (help desk) DEVRAIENT être compatibles. Des interfaces sont requises pour assurer une continuité et efficacité du service.</t>
  </si>
  <si>
    <t>SOC-SUP-ASU-04</t>
  </si>
  <si>
    <t>Visibilité des tickets d’incidents</t>
  </si>
  <si>
    <t>Le porteur de projet DEVRAIT avoir un accès en consultation aux incidents signalés.</t>
  </si>
  <si>
    <t>UTI-CCO-CEL</t>
  </si>
  <si>
    <t>Courrier électronique</t>
  </si>
  <si>
    <t>La solution ENT DOIT proposer un service "Courrier électronique".</t>
  </si>
  <si>
    <t xml:space="preserve">Courrier électronique </t>
  </si>
  <si>
    <t>10.4.1</t>
  </si>
  <si>
    <t>Espaces d’échanges et de collaboration</t>
  </si>
  <si>
    <t>La solution ENT DOIT proposer un service "Espaces d’échanges et de collaboration".</t>
  </si>
  <si>
    <t>UTI-CCO-MIN</t>
  </si>
  <si>
    <t>Messagerie instantanée</t>
  </si>
  <si>
    <t>La solution ENT DEVRAIT proposer un service "Messagerie instantanée".</t>
  </si>
  <si>
    <t xml:space="preserve">Messagerie instantanée </t>
  </si>
  <si>
    <t>Affichage d’informations</t>
  </si>
  <si>
    <t>La solution ENT DOIT proposer un service "Affichage d’informations".</t>
  </si>
  <si>
    <t>Publication Web</t>
  </si>
  <si>
    <t>La solution ENT DOIT proposer un service "Publication Web".</t>
  </si>
  <si>
    <t>Conférence audio et vidéo</t>
  </si>
  <si>
    <t>La solution ENT PEUT proposer un service "Conférence audio et vidéo".</t>
  </si>
  <si>
    <t>UTI-CCO-CEL-01</t>
  </si>
  <si>
    <t>Accès aux boîtes</t>
  </si>
  <si>
    <t>Le service de courrier électronique DOIT être accessible à l’aide de clients s’appuyant sur des protocoles standard.</t>
  </si>
  <si>
    <t>UTI-CCO-CEL-02</t>
  </si>
  <si>
    <t>Le service de courrier électronique DOIT permettre de lire, gérer et envoyer des courriers électroniques depuis un navigateur</t>
  </si>
  <si>
    <t>UTI-CCO-CEL-03</t>
  </si>
  <si>
    <t xml:space="preserve">Accès aux boîtes </t>
  </si>
  <si>
    <t>Le service courrier électronique de l'ENT DEVRAIT permettre aux utilisateurs autorisés d’accéder à plusieurs boîtes internes à l'ENT (personnelle, fonctionnelle) et des boîtes externes à l’ENT.</t>
  </si>
  <si>
    <t>UTI-CCO-CEL-04</t>
  </si>
  <si>
    <t>Transfert automatique</t>
  </si>
  <si>
    <t>Le service courrier électronique de l’ENT DEVRAIT permettre aux utilisateurs autorisés, notamment le personnel, de programmer le transfert automatique des courriers électroniques de leur adresse de l’ENT vers une adresse professionnelle externe autorisée (p.ex. l’adresse académique pour les enseignants).</t>
  </si>
  <si>
    <t>UTI-CCO-CEL-05</t>
  </si>
  <si>
    <t xml:space="preserve">Protection des mineurs </t>
  </si>
  <si>
    <t>Le service courrier électronique de l’ENT DOIT pouvoir être limité à un usage de communication exclusivement interne à l’école/l'établissement pour certains profils utilisateurs.</t>
  </si>
  <si>
    <t>UTI-CCO-CEL-06</t>
  </si>
  <si>
    <t>Protection des mineurs</t>
  </si>
  <si>
    <t>Le service courrier électronique de l’ENT DOIT permettre de limiter la communication externe des utilisateurs, selon leurs droits, à des listes blanches (de domaine, ou d’utilisateurs).</t>
  </si>
  <si>
    <t>UTI-CCO-CEL-07</t>
  </si>
  <si>
    <t>Éditeur de la messagerie</t>
  </si>
  <si>
    <t>Le service courrier électronique de l’ENT DOIT proposer les fonctionnalités standard d’un éditeur de messagerie : attachement d’un ou plusieurs fichiers stockés ou non sur l’ENT, sauvegarde automatique ou non d’un brouillon de message, enrichissement du texte.</t>
  </si>
  <si>
    <t>UTI-CCO-CEL-08</t>
  </si>
  <si>
    <t>Envoi et réception</t>
  </si>
  <si>
    <t>Le service courrier électronique DEVRAIT permettre de demander un accusé de réception.</t>
  </si>
  <si>
    <t>UTI-CCO-CEL-09</t>
  </si>
  <si>
    <t>Le service de courrier électronique PEUT proposer le moyen de chiffrer les messages.</t>
  </si>
  <si>
    <t>UTI-CCO-CEL-10</t>
  </si>
  <si>
    <t>Le service de courrier électronique DEVRAIT proposer le moyen d’archiver des courriels émis ou réceptionnés, et de les récupérer.</t>
  </si>
  <si>
    <t>UTI-CCO-CEL-11</t>
  </si>
  <si>
    <t>Gestion de dossiers dans la messagerie</t>
  </si>
  <si>
    <t>Le service de courrier électronique DOIT permettre aux utilisateurs autorisés de créer des dossiers et des sous dossiers et d’y classer ses courriers.</t>
  </si>
  <si>
    <t>UTI-CCO-CEL-12</t>
  </si>
  <si>
    <t>Anstipam</t>
  </si>
  <si>
    <t>Un service permettant de bloquer les adresses indésirables DEVRAIT être proposé (gestion de l’antispam).</t>
  </si>
  <si>
    <t>UTI-CCO-CEL-13</t>
  </si>
  <si>
    <t>Gestionnaire d’absence</t>
  </si>
  <si>
    <t>Une fonction de notification d’absence, avec un contenu de message et des dates d’activation / désactivation paramétrable, DEVRAIT être disponible.</t>
  </si>
  <si>
    <t>UTI-CCO-CEL-14</t>
  </si>
  <si>
    <t>Dans le cas où une fonction de notification d’absence est disponible, un dispositif spécifique DOIT être mis en place afin d’éviter de saturer des listes de diffusion.</t>
  </si>
  <si>
    <t>UTI-CCO-CEL-15</t>
  </si>
  <si>
    <t>Gestion par lot</t>
  </si>
  <si>
    <t>Le service de courrier électronique DOIT proposer une fonction de traitement par lot (application d’une même action à une sélection multiple de messages).</t>
  </si>
  <si>
    <t>UTI-CCO-CEL-16</t>
  </si>
  <si>
    <t>Alias</t>
  </si>
  <si>
    <t>Une fonction de création d’un « alias » de messagerie DEVRAIT être offerte à certains utilisateurs autorisés.</t>
  </si>
  <si>
    <t>UTI-CCO-CEL-17</t>
  </si>
  <si>
    <t>Import / export de données dans un format standard ou ouvert, structuré, documenté et outillé</t>
  </si>
  <si>
    <t>Le service de courrier électronique DEVRAIT permettre aux utilisateurs habilités d’exporter et d’importer leurs données personnelles du service, soit dans un format standard ou reconnu et éprouvé s’il existe, soit dans un format ouvert, structuré, documenté et outillé.</t>
  </si>
  <si>
    <t>UTI-CCO-CEL-18</t>
  </si>
  <si>
    <t>Le service de courrier électronique DEVRAIT permettre aux administrateurs et exploitants et aux utilisateurs habilités de l’ENT d’exporter et d’importer (individuellement ou en masse) les données du service des utilisateurs, soit dans un format standard ou reconnu et éprouvé s’il existe, soit dans un format ouvert, structuré, documenté et outillé.</t>
  </si>
  <si>
    <t>UTI-CCO-EEC-01</t>
  </si>
  <si>
    <t xml:space="preserve">Gestion des espaces de discussion </t>
  </si>
  <si>
    <t>Au sein de groupes d’utilisateurs, les utilisateurs autorisés DOIVENT pouvoir créer, gérer, et supprimer des espaces de discussion, en gérer les droits d'accès et fixer les modalités d’inscription et de désinscription.</t>
  </si>
  <si>
    <t>UTI-CCO-EEC-02</t>
  </si>
  <si>
    <t>Outil de recherche Annuaire</t>
  </si>
  <si>
    <t>Tout gestionnaire d’espace de discussion DOIT pouvoir utiliser des recherches dans l'annuaire d’école/d'établissement ou la composition des groupes de travail pour inviter les membres d'un espace de discussion.</t>
  </si>
  <si>
    <t>UTI-CCO-EEC-03</t>
  </si>
  <si>
    <t>Accès aux espaces de discussion</t>
  </si>
  <si>
    <t>Ces espaces de discussions DEVRAIENT être accessibles aux utilisateurs de l’ENT en ligne (forum) ou par l'intermédiaire du courrier électronique (liste de discussion), auquel cas il leur est associé une adresse électronique conforme aux règles de nommage en vigueur dans l’école/l'établissement.</t>
  </si>
  <si>
    <t>UTI-CCO-EEC-04</t>
  </si>
  <si>
    <t>Tout utilisateur DOIT avoir accès à une vue de l'ensemble des espaces de discussion qu'il gère ou auxquels il est inscrit, et voir les discussions par fil de discussion, par date.</t>
  </si>
  <si>
    <t>UTI-CCO-EEC-05</t>
  </si>
  <si>
    <t>Règles d’abonnement à un espace de discussion</t>
  </si>
  <si>
    <t>La solution ENT DOIT permettre de limiter dans le temps les durées des abonnements des membres d’un groupe à un espace de discussion qui ne DOIVENT en aucun cas excéder la durée de l’inscription au projet ENT.</t>
  </si>
  <si>
    <t>UTI-CCO-EEC-06</t>
  </si>
  <si>
    <t>Suivant la politique de l’école/l'établissement et celle de chaque gestionnaire de groupe, tout utilisateur en ayant le droit DOIT pouvoir s'abonner à ces espaces de discussions librement ou avec validation d'un gestionnaire, pouvoir se désabonner, ou suspendre la réception des messages de manière temporaire (de date à date).</t>
  </si>
  <si>
    <t>UTI-CCO-EEC-07</t>
  </si>
  <si>
    <t>Éditeur de l’espace de discussion</t>
  </si>
  <si>
    <t>Les utilisateurs selon leurs droits DOIVENT pouvoir inclure des liens actifs aux messages des espaces de discussion.</t>
  </si>
  <si>
    <t>UTI-CCO-EEC-08</t>
  </si>
  <si>
    <t>Archivage et règles d’anonymisation</t>
  </si>
  <si>
    <t>Une fonction d’archivage des échanges dans un fichier au format standard (Format OpenDocument, TXT ou HTML) PEUT être proposée aux utilisateurs d'un espace de discussion.</t>
  </si>
  <si>
    <t>UTI-CCO-EEC-09</t>
  </si>
  <si>
    <t>Lorsqu’un utilisateur archive les échanges d’un espace de discussion, l’ENT DEVRAIT anonymiser les messages en masquant ou maquillant le nom des correspondants.</t>
  </si>
  <si>
    <t>UTI-CCO-EEC-10</t>
  </si>
  <si>
    <t>Les messages des espaces de discussions DEVRAIENT automatiquement être archivés selon les règles suivantes :
- pour une durée paramétrable (ne pouvant excéder un an après la fermeture de l’espace) ;
- lorsqu’un compte utilisateur a été supprimé dans l’ENT, ses messages sont conservés et anonymisés.</t>
  </si>
  <si>
    <t>UTI-CCO-EEC-11</t>
  </si>
  <si>
    <t xml:space="preserve">Notification </t>
  </si>
  <si>
    <t>Tout utilisateur, abonné à un espace de discussion, DEVRAIT pouvoir demander à recevoir une notification lorsqu'une contribution à un espace de discussion est apportée et/ou lorsqu’une réponse à une de ses contributions est apportée.</t>
  </si>
  <si>
    <t>UTI-CCO-EEC-12</t>
  </si>
  <si>
    <t>Tout gestionnaire d’un espace de discussion DEVRAIT pouvoir modérer les discussions et déléguer la modération de discussions.</t>
  </si>
  <si>
    <t>UTI-CCO-EEC-13</t>
  </si>
  <si>
    <t>Les listes de diffusion regroupant les membres appartenant à une même structure pédagogique DOIVENT être à disposition des utilisateurs autorisés. La constitution de ces listes DOIT être automatique, sans intervention d’un utilisateur.</t>
  </si>
  <si>
    <t>UTI-CCO-EEC-14</t>
  </si>
  <si>
    <t>Tout utilisateur autorisé DEVRAIT disposer de la fonctionnalité de création de ses propres listes de diffusion.</t>
  </si>
  <si>
    <t>UTI-CCO-EEC-15</t>
  </si>
  <si>
    <t>Espaces de travail collaboratif</t>
  </si>
  <si>
    <t>Toute solution ENT (d’école, de collège ou de lycée) PEUT proposer des espaces de travail collaboratif et permettre aux projets ENT de les ouvrir à des utilisateurs d’autres ENT. Lorsqu’il s’agit d’ENT de projets différents, il convient alors de conclure une convention de partenariat entre ces projets.</t>
  </si>
  <si>
    <t>UTI-CCO-EEC-16</t>
  </si>
  <si>
    <t>Les espaces de travail collaboratif créés PEUVENT être internes (dédiés exclusivement aux utilisateurs de l'ENT qui l’accueille) ou inter-établissements (ouverts à d’autres ENT, qu’ils soient dans le même projet ENT ou pas).</t>
  </si>
  <si>
    <t>UTI-CCO-EEC-17</t>
  </si>
  <si>
    <t>Si une solution ENT offre la possibilité d’accueillir des espaces de travail collaboratif, elle PEUT permettre à un utilisateur habilité (p. ex. avec un profil administrateur) de configurer la durée de conservation des données des espaces de travail collaboratif avant leur destruction suite à leur suppression. Les règles de conservation des données du projet ENT associé DEVRAIENT s’appliquer par défaut aux données des espaces de travail collaboratif qu’il accueille sauf s’il existe une convention de partenariat qui en décide autrement.</t>
  </si>
  <si>
    <t>UTI-CCO-EEC-18</t>
  </si>
  <si>
    <t>Utilisateurs des espaces de travail collaboratif</t>
  </si>
  <si>
    <t>Dans un premier temps, les espaces de travail collaboratif PEUVENT être disponibles au moins pour les enseignants et les élèves. D’autres profils d’utilisateur PEUVENT être autorisés à s’y connecter si les parties prenantes des projets ENT concernés le stipulent ainsi dans leur convention de partenariat de collaboration</t>
  </si>
  <si>
    <t>UTI-CCO-EEC-19</t>
  </si>
  <si>
    <t>Lorsque des utilisateurs d’un autre projet ENT PEUVENT accéder à un espace de travail collaboratif, cet accès PEUT être encadré par une convention de partenariat entre les projets ENT concernés. Dans ce cas, les solutions ENT DEVRAIENT permettre de limiter dans le temps la durée des comptes des utilisateurs externes d’un espace de travail collaboratif et qui NE DEVRAIT en aucun cas excéder la durée de l’inscription des utilisateurs au projet ENT</t>
  </si>
  <si>
    <t>UTI-CCO-EEC-20</t>
  </si>
  <si>
    <t>Un projet ENT ayant établi une convention de partenariat avec d’autres projets ENT PEUT permettre à ses utilisateurs habilités de déclarer des espaces de travail collaboratif hébergés sur les autres projets ENT du partenariat à condition de l’avoir prévu et que les solutions ENT sur lesquelles reposent les projets le permettent</t>
  </si>
  <si>
    <t>UTI-CCO-EEC-21</t>
  </si>
  <si>
    <t>Gestion des espaces de travail collaboratif</t>
  </si>
  <si>
    <t>Les solutions ENT proposant des espaces de travail collaboratif PEUVENT permettre aux utilisateurs autorisés de créer, gérer et supprimer des espaces de travail collaboratif, d’en gérer les droits d'accès et de fixer les modalités d’inscription et de désinscription des membres. La suspension temporaire/réactivation des services offerts PEUT aussi être proposée.</t>
  </si>
  <si>
    <t>UTI-CCO-EEC-22</t>
  </si>
  <si>
    <t>Services des espaces de travail collaboratif</t>
  </si>
  <si>
    <t>Les espaces de travail collaboratif PEUVENT proposer un minimum de services tels que blog, forum, agenda partagé, stockage partagé de fichiers et coproduction de fichiers texte.</t>
  </si>
  <si>
    <t>UTI-CCO-EEC-23</t>
  </si>
  <si>
    <t>Les espaces de travail collaboratif PEUVENT proposer des services de coproduction de fichiers bureautiques, carte mentale, frise chronologique ou tout autre service disponible dans l'ENT qui les héberge.</t>
  </si>
  <si>
    <t>UTI-CCO-EEC-24</t>
  </si>
  <si>
    <t>Archivage et import / export de données</t>
  </si>
  <si>
    <t>Les données et documents produits dans un espace de travail collaboratif PEUVENT être stockés sur le système dans lequel l’espace de travail est hébergé et être exportables et importables au même titre que les autres productions des utilisateurs d’ENT.</t>
  </si>
  <si>
    <t>UTI-CCO-EEC-25</t>
  </si>
  <si>
    <t>Les espaces de travail collaboratif PEUT permettre aux utilisateurs habilités de sauvegarder les données sur lesquelles ils ont des droits d'accès.</t>
  </si>
  <si>
    <t>UTI-CCO-EEC-26</t>
  </si>
  <si>
    <t>Lorsque qu’un utilisateur habilité archive des données d’un espace de travail collaboratif, l’ENT PEUT anonymiser les informations en masquant ou maquillant le nom des correspondants.</t>
  </si>
  <si>
    <t>UTI-CCO-EEC-27</t>
  </si>
  <si>
    <t>Interface des espaces de travail collaboratif</t>
  </si>
  <si>
    <t>L’ergonomie de l’interface proposée par les espaces de travail collaboratif des ENT PEUT s’adapter selon le profil de l’utilisateur (principalement le degré et le type d'utilisateur - élève ou enseignant).</t>
  </si>
  <si>
    <t>UTI-CCO-EEC-28</t>
  </si>
  <si>
    <t>Dans le cadre particulier du cycle 3, les espaces de travail collaboratif PEUVENT proposer une interface adaptée pour les élèves de l'école (CM1 et CM2), même s'ils sont hébergés sur l'ENT du collège.</t>
  </si>
  <si>
    <t>UTI-CCO-EEC-29</t>
  </si>
  <si>
    <t>Format des documents dans les espaces de travail collaboratif</t>
  </si>
  <si>
    <t>Les formats à utiliser dans les espaces de travail collaboratif des ENT pour l’ensemble des services de coproduction bureautique devraient être de préférence des standards ouverts tels qu’OpenDocument (recommandé dans le RGI du 20 avril 2016) ou des formats reconnus. Les espaces de travail PEUVENT manipuler d’autres types de documents ou de données, mais l’import / export de ces données DEVRAIT être possible au moins dans un format ouvert, structuré, documenté et outillé (tel que recommandé dans le SDET pour certains services de l’ENT).</t>
  </si>
  <si>
    <t>UTI-CCO-EEC-30</t>
  </si>
  <si>
    <t>Les données hébergées dans les espaces de travail collaboratif internes à un projet ENT PEUVENT être prises en compte dans les fonctionnalités de recherche disponibles pour les membres de l’espace de travail.</t>
  </si>
  <si>
    <t>UTI-CCO-EEC-31</t>
  </si>
  <si>
    <t>Afin de permettre la recherche sur les espaces de travail collaboratif hébergés sur d’autres ENT, la mise à disposition d’un service de recherche sur les données PEUT être proposée sur la solution ENT (l’exposition sous la forme de Web Services en lecture seule semble une solution adaptée).</t>
  </si>
  <si>
    <t>UTI-CCO-EEC-32</t>
  </si>
  <si>
    <t>Les données hébergées dans les espaces de travail collaboratif PEUVENT être accessibles via des protocoles de type WebDAV. Dans ce cas, les contraintes de sécurité et de confidentialités qui s’appliquent aux données personnelles des utilisateurs dans les projets ENT DEVRAIENT être respectées.</t>
  </si>
  <si>
    <t>UTI-CCO-EEC-33</t>
  </si>
  <si>
    <t>Les espaces de travail collaboratif PEUVENT faire l’objet d’une traçabilité sur l'ENT qui les accueille.</t>
  </si>
  <si>
    <t>UTI-CCO-EEC-34</t>
  </si>
  <si>
    <t>Afin de faciliter le changement d'année scolaire et la réversibilité, la solution ENT PEUT proposer une fonctionnalité d'import / export de la configuration d’un espace de travail collaboratif dans un format structuré (XML, JSON…).</t>
  </si>
  <si>
    <t>UTI-CCO-EEC-35</t>
  </si>
  <si>
    <t>Administration des espaces de travail collaboratif</t>
  </si>
  <si>
    <t>La suppression d'un espace de travail collaboratif par l'utilisateur gérant PEUT ne pas supprimer les données associées mais uniquement suspendre l'accès en écriture à l'espace de travail pendant une période à définir par les parties prenantes du projet de collaboration.</t>
  </si>
  <si>
    <t>UTI-CCO-EEC-36</t>
  </si>
  <si>
    <t>La solution ENT PEUT permettre la configuration de la durée de conservation des données des espaces de travail collaboratif avant leur destruction suite à la suppression de ces derniers.</t>
  </si>
  <si>
    <t>UTI-CCO-EEC-37</t>
  </si>
  <si>
    <t>La solution ENT PEUT permettre la désactivation complète (lecture et écriture) de l'accès à un espace de travail collaboratif.</t>
  </si>
  <si>
    <t>UTI-CCO-EEC-38</t>
  </si>
  <si>
    <t>Les données (productions des utilisateurs et documents partagés) hébergées dans les espaces de travail collaboratif PEUVENT être stockées sur l'espace de stockage du projet ENT hébergeant l'espace de travail collaboratif pour bénéficier de la sécurité déjà en place. L’utilisation de systèmes de stockage tiers de type « drive » reste possible, mais à condition de garantir le même niveau de confidentialité et de sécurité que le stockage dans le projet ENT. Cette option PEUT être validée dans le cadre de la convention de partenariat entre les projets ENT concernés.</t>
  </si>
  <si>
    <t>UTI-CCO-EEC-39</t>
  </si>
  <si>
    <t>Dans un premier temps, les espaces de travail collaboratif PEUVENT être disponibles au moins pour les profils enseignant et élève. D’autres profils d’utilisateur PEUVENT être autorisés à s’y connecter si les parties prenantes des ENT concernés ainsi le stipulent dans leur projet de collaboration.</t>
  </si>
  <si>
    <t>UTI-CCO-EEC-40</t>
  </si>
  <si>
    <t>Pour chaque type de donnée du service, le service PEUT permettre aux administrateurs et exploitants de l’ENT et aux utilisateurs habilités d’exporter et d’importer (individuellement ou en masse) les données personnelles du service des utilisateurs (productions et documents),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</si>
  <si>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UTI-CCO-MIN-01</t>
  </si>
  <si>
    <t>Accès au service dans l’ENT</t>
  </si>
  <si>
    <t>La messagerie instantanée DEVRAIT être accessible sur chacune des pages de l’ENT.</t>
  </si>
  <si>
    <t>UTI-CCO-MIN-02</t>
  </si>
  <si>
    <t>Gestion des espaces d’échanges</t>
  </si>
  <si>
    <t>La messagerie instantanée DEVRAIT comporter plusieurs espaces d'échanges (canaux) associés à des groupes d’usagers ou des thématiques. Les espaces d’échanges DEVRAIENT pouvoir être créés, gérés, et supprimés par les utilisateurs selon leurs droits.</t>
  </si>
  <si>
    <t>UTI-CCO-MIN-03</t>
  </si>
  <si>
    <t>Message privé</t>
  </si>
  <si>
    <t>Tout participant d’un espace d’échanges DEVRAIT pouvoir envoyer un message privé à un autre participant.</t>
  </si>
  <si>
    <t>UTI-CCO-MIN-04</t>
  </si>
  <si>
    <t>Gestion de statuts</t>
  </si>
  <si>
    <t>Tout utilisateur DEVRAIT pouvoir indiquer son statut (disponible, non disponible, occupé, etc.) sur la messagerie instantanée.</t>
  </si>
  <si>
    <t>UTI-CCO-MIN-05</t>
  </si>
  <si>
    <t>Tout utilisateur autorisé DEVRAIT pouvoir limiter les appels entrants à une liste de contacts qu’il a autorisés sur la messagerie instantanée.</t>
  </si>
  <si>
    <t>UTI-CCO-MIN-06</t>
  </si>
  <si>
    <t>L'accès au service de messagerie instantanée DEVRAIT pouvoir être interdit, limité, ou limité à certains horaires aux utilisateurs selon leur profil et leur niveau d’habilitation.</t>
  </si>
  <si>
    <t>UTI-CCO-AIN-01</t>
  </si>
  <si>
    <t xml:space="preserve">Gestion d’alertes et de l’affichage interne </t>
  </si>
  <si>
    <t>Les utilisateurs autorisés DOIVENT pouvoir afficher des informations de type alerte ou actualités à destination de l'ensemble de la communauté ou par groupes de diffusion en déterminant une durée d’affichage.</t>
  </si>
  <si>
    <t>UTI-CCO-AIN-02</t>
  </si>
  <si>
    <t>Durée de visibilité</t>
  </si>
  <si>
    <t>Le service DOIT permettre d’indiquer une durée ou une date de fin d’affichage, au bout de laquelle l’alerte ou l’actualité ne sera plus affichée.</t>
  </si>
  <si>
    <t>UTI-CCO-AIN-03</t>
  </si>
  <si>
    <t>Gestion de l’affichage interne</t>
  </si>
  <si>
    <t>Les utilisateurs autorisés DEVRAIENT pouvoir envoyer tout élément d’information de l’école ou des groupes classes vers tous ou certains cahiers de liaison.</t>
  </si>
  <si>
    <t>UTI-CCO-AIN-04</t>
  </si>
  <si>
    <t>Règles de publication</t>
  </si>
  <si>
    <t>L’affichage des informations sur les différentes pages de l’ENT DOIT se faire dans le respect du circuit de validation et des responsabilités éditoriales correspondant aux informations traitées.</t>
  </si>
  <si>
    <t>UTI-CCO-PWE-01</t>
  </si>
  <si>
    <t>Accès au service</t>
  </si>
  <si>
    <t>Un outil permettant de publier simplement des pages Web ou des blogs DOIT être à la disposition des utilisateurs autorisés.</t>
  </si>
  <si>
    <t>UTI-CCO-PWE-02</t>
  </si>
  <si>
    <t>Gestion des règles de publication</t>
  </si>
  <si>
    <t>La publication des pages Web et des blogs DEVRAIT s'effectuer sur l'intranet de l’école/l'établissement (partie privée) et/ou sur Internet (partie publique du site), en pouvant être limitée à l’intranet.</t>
  </si>
  <si>
    <t>UTI-CCO-PWE-03</t>
  </si>
  <si>
    <t>Les gestionnaires de groupes DEVRAIENT pouvoir accorder des droits d'accès au niveau groupe ou usager (lecture, modification, suppression, publication, modération), pour chaque page ou partie du site.</t>
  </si>
  <si>
    <t>UTI-CCO-PWE-04</t>
  </si>
  <si>
    <t>Validation</t>
  </si>
  <si>
    <t>La publication et l'édition de pages internet DEVRAIENT faire l'objet d'une procédure de modération et/ou d'un circuit de validation.</t>
  </si>
  <si>
    <t>UTI-CCO-PWE-05</t>
  </si>
  <si>
    <t>Le service PEUT permettre aux utilisateurs habilités d’exporter et d’importer leurs données de publication liées au service,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</si>
  <si>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UTI-CCO-PWE-06</t>
  </si>
  <si>
    <t>Le service PEUT permettre aux administrateurs et exploitants et aux utilisateurs habilités de l’ENT d’exporter et d’importer (individuellement ou en masse) les données de publication des utilisateurs,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</si>
  <si>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UTI-CCO-CAV-01</t>
  </si>
  <si>
    <t>Un service d’audioconférence multipoints PEUT être mis à disposition des utilisateurs ou groupes d’utilisateurs, selon leurs droits.</t>
  </si>
  <si>
    <t>UTI-CCO-CAV-02</t>
  </si>
  <si>
    <t>Dans le premier degré, un service de visioconférence multipoints PEUT être mis à disposition des utilisateurs ou groupes d’utilisateurs, selon leurs droits.</t>
  </si>
  <si>
    <t>UTI-CCO-CAV-03</t>
  </si>
  <si>
    <t>Gestion des participants</t>
  </si>
  <si>
    <t>Les services de visioconférence et/ou d’audioconférence DEVRAIENT proposer un système de gestion des participants.</t>
  </si>
  <si>
    <t xml:space="preserve">Conférence audio et vidéo </t>
  </si>
  <si>
    <t>UTI-CCO-CAV-04</t>
  </si>
  <si>
    <t>Les services de visioconférence et/ou d’audioconférence PEUVENT proposer un système de messagerie instantanée aux participants.</t>
  </si>
  <si>
    <t>UTI-CCO-CAV-05</t>
  </si>
  <si>
    <t>Partage de documents et applications</t>
  </si>
  <si>
    <t>Dans le premier degré, les services de visioconférence PEUVENT permettre de partager l’écran, des documents et applications.</t>
  </si>
  <si>
    <t>(N/A)</t>
  </si>
  <si>
    <t>Dans le second degré, les services de visioconférence DEVRAIENT permettre de partager l’écran, des documents et applications.</t>
  </si>
  <si>
    <t>UTI-CCO-CAV-06</t>
  </si>
  <si>
    <t>Le service PEUT permettre aux utilisateurs habilités d’exporter et d’importer les données enregistrées de conférences audio et vidéo,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</si>
  <si>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UTI-CCO-CAV-07</t>
  </si>
  <si>
    <t>Le service PEUT permettre aux administrateurs et exploitants et aux utilisateurs habilités de l’ENT d’exporter et d’importer (individuellement ou en masse) les données enregistrées de conférences audio et vidéo des utilisateurs,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</si>
  <si>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UTI-IDO-CAD</t>
  </si>
  <si>
    <t>Carnet d’adresses</t>
  </si>
  <si>
    <t>La solution ENT DOIT proposer un service "Carnet d’adresses".</t>
  </si>
  <si>
    <t>Carnet d'adresses</t>
  </si>
  <si>
    <t>10.4.2</t>
  </si>
  <si>
    <t>UTI-IDO-AGE</t>
  </si>
  <si>
    <t>Service d’agendas</t>
  </si>
  <si>
    <t>La solution ENT DOIT proposer un "service d’agendas".</t>
  </si>
  <si>
    <t>Service d'agendas</t>
  </si>
  <si>
    <t>UTI-IDO-PBL</t>
  </si>
  <si>
    <t>Pages blanches</t>
  </si>
  <si>
    <t>La solution ENT DOIT proposer un service "Pages blanches".</t>
  </si>
  <si>
    <t>UTI-IDO-REC</t>
  </si>
  <si>
    <t>Service de recherche</t>
  </si>
  <si>
    <t>La solution ENT DOIT proposer un  "Service de recherche".</t>
  </si>
  <si>
    <t>UTI-IDO-GSI</t>
  </si>
  <si>
    <t>Gestion des signets</t>
  </si>
  <si>
    <t>La solution ENT DEVRAIT proposer un service "Gestion des signets".</t>
  </si>
  <si>
    <t>UTI-IDO-ARP</t>
  </si>
  <si>
    <t>Accès aux ressources pédagogiques éditoriales</t>
  </si>
  <si>
    <t>La solution ENT DOIT proposer un service "Accès aux ressources pédagogiques éditoriales".</t>
  </si>
  <si>
    <t>UTI-IDO-GDO</t>
  </si>
  <si>
    <t>Gestion des activités documentaires</t>
  </si>
  <si>
    <t>Dans le secon degré, la solution ENT DEVRAIT proposer un service "Gestion des activités documentaires".</t>
  </si>
  <si>
    <t>UTI-IDO-CAD-01</t>
  </si>
  <si>
    <t>Tout utilisateur ou groupe d’utilisateurs DOIT disposer d'un service de carnet d'adresses dont les entrées seront utilisables par les différents services.</t>
  </si>
  <si>
    <t>UTI-IDO-CAD-02</t>
  </si>
  <si>
    <t>Contenu</t>
  </si>
  <si>
    <t>Le carnet d'adresses DOIT proposer au moins les renseignements suivants : nom, prénom, fonction et institution d'appartenance, adresse professionnelle, coordonnées téléphoniques, adresses électroniques (sous réserve que l’utilisateur décide de rendre accessible ces informations).</t>
  </si>
  <si>
    <t>UTI-IDO-CAD-03</t>
  </si>
  <si>
    <t>Import / export</t>
  </si>
  <si>
    <t>Les utilisateurs autorisés DEVRAIENT pouvoir importer des entrées de carnets d'adresses à partir de l'annuaire de l’école/l'établissement.</t>
  </si>
  <si>
    <t>UTI-IDO-CAD-04</t>
  </si>
  <si>
    <t>Les utilisateurs autorisés DEVRAIENT pouvoir synchroniser des entrées de carnets d'adresses avec les applications de gestion de carnet d'adresses courants les plus répandus (et y compris celles des terminaux mobiles), en particulier en utilisant les formats d’échange standardisés.</t>
  </si>
  <si>
    <t>UTI-IDO-CAD-05</t>
  </si>
  <si>
    <t>Les utilisateurs autorisés DEVRAIENT pouvoir importer, exporter, archiver des entrées de son carnet d'adresses aux formats les plus courants (vCard (RFC 2425-2426), LDIF…).</t>
  </si>
  <si>
    <t>UTI-IDO-CAD-06</t>
  </si>
  <si>
    <t>Les utilisateurs autorisés PEUVENT enrichir leur carnet d'adresse personnel avec ceux du ou des groupes auxquels ils appartiennent.</t>
  </si>
  <si>
    <t>10.4.3</t>
  </si>
  <si>
    <t>UTI-IDO-AGE-01</t>
  </si>
  <si>
    <t>Un agenda personnel DOIT être proposé aux utilisateurs autorisés. Un (Des) agenda(s) global (globaux) de l’école/l’établissement DOIT (DOIVENT) être disponible(s) pour tous les utilisateurs. L’accès en lecture ou écriture DOIT être paramétrable suivant les catégories d’utilisateurs.</t>
  </si>
  <si>
    <t>UTI-IDO-AGE-02</t>
  </si>
  <si>
    <t>Les utilisateurs autorisés DEVRAIENT disposer d'un agenda partagé en écriture ou en lecture.</t>
  </si>
  <si>
    <t>UTI-IDO-AGE-03</t>
  </si>
  <si>
    <t>Synchronisation d’agendas</t>
  </si>
  <si>
    <t>Les utilisateurs autorisés DEVRAIENT pouvoir synchroniser leur agenda avec les logiciels de gestion d'agenda les plus répandus.</t>
  </si>
  <si>
    <t>UTI-IDO-AGE-04</t>
  </si>
  <si>
    <t>Une fonction d’import, d’export, d’archivage de l’agenda aux formats les plus répandus PEUT être proposée.</t>
  </si>
  <si>
    <t>UTI-IDO-AGE-05</t>
  </si>
  <si>
    <t>Délégation</t>
  </si>
  <si>
    <t>Une fonction de délégation permettant à un utilisateur d’autoriser d’autres utilisateurs (ou groupe d’utilisateurs) à créer, éditer ou supprimer des événements dans son agenda personnel, DEVRAIT être proposée.</t>
  </si>
  <si>
    <t>UTI-IDO-AGE-06</t>
  </si>
  <si>
    <t>Tout utilisateur DEVRAIT pouvoir superposer sur une même vue les événements de son agenda personnel, des agendas partagés de ses groupes, de son emploi du temps, des consignes de son cahier de textes ou cahier journal (affichage par filtres).</t>
  </si>
  <si>
    <t>UTI-IDO-AGE-07</t>
  </si>
  <si>
    <t>Gestion des événements</t>
  </si>
  <si>
    <t>Les gestionnaires de tout groupe d’utilisateurs DEVRAIENT pouvoir autoriser certaines catégories de membres ou certains membres à créer, éditer, ou supprimer, des événements dans l'agenda partagé du groupe.</t>
  </si>
  <si>
    <t>UTI-IDO-AGE-08</t>
  </si>
  <si>
    <t>Dans le premier degré, certains évènements insérés dans les agendas partagés PEUVENT faire l’objet d’une notification par courrier électronique au groupe concerné.</t>
  </si>
  <si>
    <t>Dans le second degré, certains évènements insérés dans les agendas partagés DEVRAIENT faire l’objet d’une notification par courrier électronique au groupe concerné.</t>
  </si>
  <si>
    <t>UTI-IDO-AGE-09</t>
  </si>
  <si>
    <t>Certains évènements insérés dans les agendas partagés PEUVENT faire l’objet d’une notification par SMS</t>
  </si>
  <si>
    <t>UTI-IDO-AGE-10</t>
  </si>
  <si>
    <t>Le service agenda de l’ENT DEVRAIT permettre aux utilisateurs habilités d’exporter et d’importer leur agenda, et en particulier au directeur de l’école et au chef d’établissement, soit dans un format standard ou reconnu et éprouvé s’il existe, soit dans un format ouvert, structuré, documenté et outillé qui DEVRAIT être fourni et géré (versions) par la solution ou par le projet ENT. Le format fourni DEVRAIT être complètement documenté afin de faciliter le développement d’outils d’import de données.</t>
  </si>
  <si>
    <t>UTI-IDO-AGE-11</t>
  </si>
  <si>
    <t>La solution ENT DEVRAIT permettre aux administrateurs et exploitants et aux utilisateurs habilités de l’ENT d’exporter et d’importer (individuellement ou en masse) les données de publication des utilisateurs, et en particulier l’agenda du directeur de l’école ou celle du chef d’établissement et de l’équipe directive, soit dans un format standard ou reconnu et éprouvé s’il existe, soit dans un format ouvert, structuré, documenté et outillé qui DEVRAIT être fourni et géré (versions) par la solution ou par le projet ENT. Le format fourni DEVRAIT être complètement documenté afin de faciliter le développement d’outils d’import de données.</t>
  </si>
  <si>
    <t>UTI-IDO-PBL-01</t>
  </si>
  <si>
    <t>Consultation annuaires</t>
  </si>
  <si>
    <t>Les utilisateurs autorisés DOIVENT disposer d'un service de consultation de l'annuaire du projet ENT et/ou d’école / d'établissement.</t>
  </si>
  <si>
    <t>UTI-IDO-PBL-02</t>
  </si>
  <si>
    <t>Mise à jour d’informations personnelles</t>
  </si>
  <si>
    <t>Une fonction de mise à jour des informations personnelles, permettant aux utilisateurs autorisés de mettre à jour certaines informations personnelles les concernant dans l'annuaire d’école / d'établissement, DEVRAIT être proposé.</t>
  </si>
  <si>
    <t>UTI-IDO-PBL-03</t>
  </si>
  <si>
    <t>Gestion de la sécurité d’accès aux informations</t>
  </si>
  <si>
    <t>L’administrateur DOIT pouvoir paramétrer la liste des usagers "visibles" dans cet annuaire en fonction des droits de l'utilisateur consultant l’annuaire (on peut par exemple interdire aux élèves de consulter l'annuaire des enseignants).</t>
  </si>
  <si>
    <t>UTI-IDO-PBL-04</t>
  </si>
  <si>
    <t>Les utilisateurs autorisés DOIVENT pouvoir décider de restreindre la visibilité de certaines informations les concernant à certains usagers.</t>
  </si>
  <si>
    <t>UTI-IDO-PBL-05</t>
  </si>
  <si>
    <t>Transfert dans le carnet d’adresses personnel</t>
  </si>
  <si>
    <t>Une fonction permettant le transfert des adresses trouvées dans les pages blanches vers le carnet d’adresses de l’usager PEUT être proposée.</t>
  </si>
  <si>
    <t>UTI-IDO-PBL-06</t>
  </si>
  <si>
    <t>Recherche dans l’annuaire</t>
  </si>
  <si>
    <t>Les utilisateurs autorisés DEVRAIENT pouvoir effectuer des recherches dans l’annuaire selon différents critères et selon l'organisation de l’école/l'établissement.</t>
  </si>
  <si>
    <t>UTI-IDO-PBL-07</t>
  </si>
  <si>
    <t>Le service PEUT permettre aux administrateurs ENT et au personnel de direction d’exporter et d’importer les données Pages Blanches,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</si>
  <si>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UTI-IDO-PBL-08</t>
  </si>
  <si>
    <t>Le service PEUT permettre aux administrateurs et exploitants de l’ENT et au personnel de direction d’exporter et d’importer (individuellement ou en masse) les données de pages Blanches,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</si>
  <si>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UTI-IDO-REC-01</t>
  </si>
  <si>
    <t>Périmètre du service de recherche</t>
  </si>
  <si>
    <t>Tout utilisateur DOIT disposer d'un ou plusieurs services de recherche portant sur les données structurées auxquelles il a accès sur son ENT (pages Web, courriels, forums, cahier de textes, etc.).</t>
  </si>
  <si>
    <t>UTI-IDO-REC-02</t>
  </si>
  <si>
    <t>Une fonction permettant à l’utilisateur autorisé d’effectuer des recherches sur les données non structurées auxquelles il a accès sur son ENT (fichiers bureautiques, pièces jointes de courriels, fichiers multimedias…) PEUT être proposée.</t>
  </si>
  <si>
    <t>UTI-IDO-REC-03</t>
  </si>
  <si>
    <t>Outil de recherche</t>
  </si>
  <si>
    <t>Le service de recherche PEUT s’appuyer sur d’autres services de recherche (de fournisseurs tiers).</t>
  </si>
  <si>
    <t>UTI-IDO-REC-04</t>
  </si>
  <si>
    <t>Le service de recherche DEVRAIT être présent sur l’ensemble des pages de l’ENT, pour chaque usager.</t>
  </si>
  <si>
    <t>UTI-IDO-REC-05</t>
  </si>
  <si>
    <t>Critères de recherche</t>
  </si>
  <si>
    <t>Le service de recherche DEVRAIT pouvoir exploiter les métadonnées.</t>
  </si>
  <si>
    <t>UTI-IDO-REC-06</t>
  </si>
  <si>
    <t xml:space="preserve">Éditeur du moteur de recherche </t>
  </si>
  <si>
    <t>Le service de recherche DEVRAIT fonctionner en mode « plein texte ».</t>
  </si>
  <si>
    <t>UTI-IDO-GSI-01</t>
  </si>
  <si>
    <t>Tout utilisateur DEVRAIT pouvoir gérer ses signets (ajouter, modifier, organiser dans des dossiers), les partager en tout ou partie avec des utilisateurs ou des groupes.</t>
  </si>
  <si>
    <t>UTI-IDO-GSI-02</t>
  </si>
  <si>
    <t>Tout utilisateur DEVRAIT pouvoir importer ou exporter ses signets à partir ou vers des gestionnaires de signets les plus répandus. Le service DEVRAIT utiliser pour cela des formats standards quand ils existent ou, à défaut, des formats éprouvés et reconnus ou, le cas échéant, des formats ouverts, structurés, documentés et outillés.</t>
  </si>
  <si>
    <t>UTI-IDO-ARP-01</t>
  </si>
  <si>
    <t>Règle d’accès</t>
  </si>
  <si>
    <t>Les utilisateurs autorisés DOIVENT pouvoir accéder, depuis l’ENT, aux ressources pédagogiques éditoriales auxquelles ils peuvent prétendre.</t>
  </si>
  <si>
    <t xml:space="preserve">Accès aux ressources pédagogiques éditoriales </t>
  </si>
  <si>
    <t>UTI-IDO-ARP-02</t>
  </si>
  <si>
    <t>Organisation des points d’accès aux ressources</t>
  </si>
  <si>
    <t>Les utilisateurs autorisés DOIVENT disposer d’un espace présentant l’ensemble de leurs accès aux ressources pédagogiques éditoriales (cf. Médiacentre de l’ENT tel que décrit dans l’annexe opérationnelle).</t>
  </si>
  <si>
    <t>UTI-IDO-ARP-03</t>
  </si>
  <si>
    <t>Les utilisateurs autorisés DEVRAIENT pourvoir mettre à disposition des ressources pédagogiques à des groupes d’usagers, sous une forme organisée (par domaine disciplinaire ou transversal, par niveau, par thèmes des programmes, par éléments de progression etc.).</t>
  </si>
  <si>
    <t>UTI-IDO-GDO-01</t>
  </si>
  <si>
    <t xml:space="preserve">Périmètre du service </t>
  </si>
  <si>
    <t>Dans le premier degré, les utilisateurs autorisés PEUVENT accéder à des bases de données documentaires avec l'identification de l'ENT. Ces données proviennent de bases de données gérées par l’école au sein de son propre réseau ou d’écoles partenaires.</t>
  </si>
  <si>
    <t>Dans le second degré, les utilisateurs autorisés DEVRAIENT accéder à des bases de données documentaires avec l'identification de l'ENT. Ces données proviennent de bases de données gérées par l’établissement au sein de son propre réseau d’établissements partenaires.</t>
  </si>
  <si>
    <t>UTI-IDO-GDO-02</t>
  </si>
  <si>
    <t>Publication documentaire</t>
  </si>
  <si>
    <t>Dans le premier degré, les utilisateurs autorisés PEUVENT animer un espace de présentation des ressources numériques pour l'École disponibles (nouveautés, présentation thématique…).</t>
  </si>
  <si>
    <t>Dans le second degré, les utilisateurs autorisés DEVRAIENT pouvoir animer un espace de présentation des ressources numériques pour l'École disponibles (nouveautés, présentation thématique…).</t>
  </si>
  <si>
    <t>UTI-IDO-GDO-03</t>
  </si>
  <si>
    <t>Interrogation des bases de données des ressources numériques pour l'École</t>
  </si>
  <si>
    <t>Dans le premier degré, les utilisateurs autorisés PEUVENT interroger les bases de données des ressources numériques pour l'École et obtenir une synthèse de description (type, titre, auteur…) des documents et ouvrages.</t>
  </si>
  <si>
    <t>Dans le second degré, les utilisateurs autorisés DEVRAIENT pouvoir interroger les bases de données des ressources numériques pour l'École et obtenir une synthèse de description (type, titre, auteur …) des documents et ouvrages.</t>
  </si>
  <si>
    <t>UTI-IDO-GDO-04</t>
  </si>
  <si>
    <t>Dans le premier degré, les utilisateurs autorisés PEUVENT consulter les ressources numériques pour l'École proposées en ligne par l’école</t>
  </si>
  <si>
    <t>Dans le second degré, les utilisateurs autorisés DEVRAIENT pouvoir consulter les ressources numériques pour l'École proposées en ligne par l’établissement.</t>
  </si>
  <si>
    <t>UTI-IDO-GDO-05</t>
  </si>
  <si>
    <t>Réservation de ressources numériques pour l'École et gestion des comptes lecteurs</t>
  </si>
  <si>
    <t>Dans le premier degré, les utilisateurs autorisés PEUVENT avoir accès à un système de réservation des ressources numériques pour l'École et à l’état de leur compte emprunteur.</t>
  </si>
  <si>
    <t>Dans le second degré, les utilisateurs autorisés DEVRAIENT avoir accès à un système de réservation des ressources numériques pour l'École et à l’état de leur compte emprunteur.</t>
  </si>
  <si>
    <t>La solution ENT DOIT proposer un service "Cahiers de textes / cahier journal".</t>
  </si>
  <si>
    <t>Cahier de texte / cahier journal</t>
  </si>
  <si>
    <t>La solution ENT DEVRAIT proposer un service "Suivi individuel des élèves".</t>
  </si>
  <si>
    <t>UTI-AVE-EDT</t>
  </si>
  <si>
    <t>Dans le second degré, la solution ENT DEVRAIT proposer un service "Affichage de l'emploi du temps".</t>
  </si>
  <si>
    <t>Affichage de l'emploi du temps</t>
  </si>
  <si>
    <t>UTI-AVE-CLI</t>
  </si>
  <si>
    <t>Cahier de laison / de correspondance</t>
  </si>
  <si>
    <t>La solution ENT DEVRAIT proposer un service "Cahier de liaison / de correspondance".</t>
  </si>
  <si>
    <t>UTI-AVE-CDT-01</t>
  </si>
  <si>
    <t>Périmètre du service</t>
  </si>
  <si>
    <t>Dans le premier degré, chaque enseignant DOIT disposer d’un «cahier journal de l’enseignant».</t>
  </si>
  <si>
    <t>UTI-AVE-CDT-02</t>
  </si>
  <si>
    <t>L’ENT DOIT proposer un cahier de textes numérique pour toute classe ou groupe constitué d’élèves du second degré.</t>
  </si>
  <si>
    <t>UTI-AVE-CDT-03</t>
  </si>
  <si>
    <t>Les utilisateurs autorisés DOIVENT disposer d’un cahier de textes personnel.</t>
  </si>
  <si>
    <t>UTI-AVE-CDT-04</t>
  </si>
  <si>
    <t>Contenu du service</t>
  </si>
  <si>
    <t>Dans le premier degré, le cahier de textes de l’élève DOIT permettre de fournir aux utilisateurs autorisés les références des éléments qui seront à apprendre (leçons, poésies, autres travaux de mémorisation, travaux de recherche) et/ou leur consignation.</t>
  </si>
  <si>
    <t xml:space="preserve">Dans le second degré, le cahier de textes DOIT permettre de fournir à tout utilisateur autorisé des informations de natures différentes : date du jour, titre de la séance, descriptif de la séance, documents annexés, accès aux ressources pédagogiques associées, devoirs et travaux à effectuer à l’issue de la séance avec leurs dates de restitution, documents annexés aux devoirs et travaux.
Le cahier de textes DOIT permettre aux utilisateurs autorisés d’utiliser les données relatives aux emplois du temps des classes et groupes.
</t>
  </si>
  <si>
    <t>UTI-AVE-CDT-05</t>
  </si>
  <si>
    <t>Dans le premier degré, le cahier de textes personnel ou cahier journal de l’enseignant PEUT permettre aux utilisateurs autorisés de consigner leurs progressions et programmations, et le descriptif par journée des séances de classe.</t>
  </si>
  <si>
    <t>UTI-AVE-CDT-06</t>
  </si>
  <si>
    <t>Le contenu du cahier de textes personnel ou du cahier journal de l’enseignant DEVRAIT pouvoir être alimenté ou lié à partir de tout service de l’ENT.</t>
  </si>
  <si>
    <t>UTI-AVE-CDT-07</t>
  </si>
  <si>
    <t>Dans le second degré, les utilisateurs autorisés DEVRAIENT pouvoir alimenter le cahier de textes de la classe / groupe à partir de leur cahier de textes personnel.</t>
  </si>
  <si>
    <t>UTI-AVE-CDT-08</t>
  </si>
  <si>
    <t>Archivage des informations</t>
  </si>
  <si>
    <t>Les utilisateurs autorisés DEVRAIENT pouvoir archiver les informations saisies dans leur cahier de textes personnel, dans un fichier au format standard éditable (par exemple TXT, RTF, HTML, ODT).</t>
  </si>
  <si>
    <t>UTI-AVE-CDT-09</t>
  </si>
  <si>
    <t>Dans le second degré, le cahier de textes DEVRAIT être accessible par l'emploi du temps de la classe et par les groupes classes et disciplines.</t>
  </si>
  <si>
    <t>UTI-AVE-CDT-10</t>
  </si>
  <si>
    <t>Les utilisateurs autorisés DEVRAIENT pouvoir accéder à leurs cahiers de textes de l’année scolaire précédente.</t>
  </si>
  <si>
    <t>UTI-AVE-CDT-11</t>
  </si>
  <si>
    <t xml:space="preserve">Gestion des accès </t>
  </si>
  <si>
    <t>Dans le second degré, les utilisateurs autorisés DEVRAIENT disposer de droits spécifiques : accès en écriture (avec possibilité de modification), accès en lecture, visa du cahier de textes.</t>
  </si>
  <si>
    <t>UTI-AVE-CDT-12</t>
  </si>
  <si>
    <t>Dans le premier degré, une fonction permettant à certains utilisateurs (enseignants) d’ouvrir la visibilité du cahier journal de façon temporaire (de date à date) à certains autres usagers (inspecteurs, conseillers pédagogiques) PEUT être proposée.</t>
  </si>
  <si>
    <t>UTI-AVE-CDT-13</t>
  </si>
  <si>
    <t>Dans le second degré, une fonction permettant aux enseignants d’ouvrir de façon temporaire (de date à date) la visibilité de leur cahier de textes à certains autres usagers (inspecteurs, conseillers pédagogiques) PEUT être proposée.</t>
  </si>
  <si>
    <t>Les droits en écriture sur le cahier de textes ou cahier journal de l’enseignant DEVRAIENT pouvoir être partagés (par exemple lorsque deux enseignants enseignent dans la même classe ou le même groupe), délégués ou dupliqués temporairement (par exemple à un enseignant remplaçant).</t>
  </si>
  <si>
    <t>UTI-AVE-CDT-14</t>
  </si>
  <si>
    <t>Le service PEUT permettre aux enseignants du secondaire d’exporter et d’importer leur cahier de textes personnel,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</si>
  <si>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UTI-AVE-CDT-15</t>
  </si>
  <si>
    <t>Le service PEUT permettre aux enseignants du primaire d’exporter et d’importer leur cahier journal,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</si>
  <si>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UTI-AVE-CDT-16</t>
  </si>
  <si>
    <t>Le service PEUT permettre aux administrateurs et exploitants et aux utilisateurs habilités de l’ENT d’exporter et d’importer (individuellement ou en masse) le cahier de textes personnel des enseignants de secondaire,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</si>
  <si>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UTI-AVE-CDT-17</t>
  </si>
  <si>
    <t>Le service PEUT permettre aux administrateurs et exploitants et aux utilisateurs habilités de l’ENT d’exporter et d’importer (individuellement ou en masse) le cahier journal des enseignants de primaire,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</si>
  <si>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UTI-AVE-SIE-01</t>
  </si>
  <si>
    <t>Dans le second degré, l’ENT DOIT proposer ou permettre aux utilisateurs autorisés l’accès à la consultation des notes et des bulletins scolaires.</t>
  </si>
  <si>
    <t>UTI-AVE-SIE-02</t>
  </si>
  <si>
    <t>Suivi des compétences</t>
  </si>
  <si>
    <t>L’ENT DOIT proposer ou permettre aux utilisateurs autorisés l’accès aux outils de suivi des compétences.</t>
  </si>
  <si>
    <t>UTI-AVE-SIE-03</t>
  </si>
  <si>
    <t xml:space="preserve">Dans le second degré, l’ENT DEVRAIT proposer ou permettre aux utilisateurs autorisés la consultation ou la gestion des absences des élèves en respectant la confidentialité (recensement du nombre de demi-journées d'absences justifiées par un motif légitime). </t>
  </si>
  <si>
    <t>Dans le premier degré, l’ENT PEUT proposer ou permettre aux utilisateurs autorisés la consultation ou la gestion des absences des élèves en respectant la confidentialité (recensement du nombre de demi-journées d'absences justifiées par un motif légitime[1]).</t>
  </si>
  <si>
    <t>UTI-AVE-SIE-04</t>
  </si>
  <si>
    <t>Les motifs d’absence proposés DEVRAIENT proposer parmi les choix le motif « absence légitime »</t>
  </si>
  <si>
    <t>UTI-AVE-SIE-05</t>
  </si>
  <si>
    <t>Les données traitées DOIVENT être conservées une année, afin de couvrir l'année scolaire en cours.</t>
  </si>
  <si>
    <t>UTI-AVE-EDT-01</t>
  </si>
  <si>
    <t>L’ENT DOIT permettre aux utilisateurs autorisés d’accéder à l’emploi du temps de l’école / l’établissement.</t>
  </si>
  <si>
    <t>UTI-AVE-EDT-02</t>
  </si>
  <si>
    <t>Filtres</t>
  </si>
  <si>
    <t>L’emploi du temps DEVRAIT être visualisable par discipline, classe, groupe.</t>
  </si>
  <si>
    <t>UTI-AVE-EDT-03</t>
  </si>
  <si>
    <t>L’emploi du temps DEVRAIT être affiché à la semaine, à la quinzaine, au mois. L’affichage des disciplines et/ou des groupes ou classes (code couleur par exemple) DEVRAIT être personnalisé.</t>
  </si>
  <si>
    <t>UTI-AVE-EDT-04</t>
  </si>
  <si>
    <t>Informations complémentaires</t>
  </si>
  <si>
    <t>Dans le premier degré, une fonction permettant aux utilisateurs autorisés de visualiser à partir de l’emploi du temps les activités à réaliser (exemple : cahier de textes non renseigné, ou travail à rendre) PEUT être proposée.</t>
  </si>
  <si>
    <t>UTI-AVE-EDT-05</t>
  </si>
  <si>
    <t>Dans le second degré, les utilisateurs autorisés DEVRAIENT pouvoir visualiser à partir de l’emploi du temps les activités à réaliser (exemple : cahier de textes non renseigné, ou travail à rendre).</t>
  </si>
  <si>
    <t>UTI-AVE-EDT-06</t>
  </si>
  <si>
    <t>L’ENT PEUT proposer une fonctionnalité d’archivage des données d’emploi du temps. L’ENT PEUT proposer pour les utilisateurs habilités une fonctionnalité de consultation des données archivées.</t>
  </si>
  <si>
    <t>UTI-AVE-CLI-01</t>
  </si>
  <si>
    <t>Lorsque le service est proposé, le cahier de liaison ou le cahier de correspondance DOIVENT être accessibles en écriture par les utilisateurs autorisés (enseignants, parents, chef d’établissement ou directeur d’école, CPE) et accessibles en lecture par les élèves.</t>
  </si>
  <si>
    <t>UTI-AVE-CLI-02</t>
  </si>
  <si>
    <t>Notifications</t>
  </si>
  <si>
    <t>Une fonction permettant à tout utilisateur ayant accès au cahier de liaison ou cahier de correspondance de recevoir des notifications lorsque des ajouts ou des modifications seront effectuées DEVRAIT être proposée.</t>
  </si>
  <si>
    <t>UTI-AVE-CLI-03</t>
  </si>
  <si>
    <t>Lorsque le service est proposé, le service PEUT proposer une fonctionnalité d’archivage des données des cahiers de liaison et du cahier de correspondance. L’ENT PEUT proposer pour les utilisateurs habilités une fonctionnalité de consultation des données archivées.</t>
  </si>
  <si>
    <t>UTI-PPE-OAV</t>
  </si>
  <si>
    <t>Outils audio et vidéo</t>
  </si>
  <si>
    <t>La solution ENT DEVRAIT proposer un service "Outils audio et vidéo".</t>
  </si>
  <si>
    <t>10.4.4</t>
  </si>
  <si>
    <t>La solution ENT DEVRAIT proposer un service "Outils de création de contenus multimédias".</t>
  </si>
  <si>
    <t>Outils de création de contenus</t>
  </si>
  <si>
    <t>La solution ENT DEVRAIT proposer un service "Outils bureautiques".</t>
  </si>
  <si>
    <t>Dans le premier degré, la solution ENT DEVRAIT proposer un service "Construction et gestion de parcours pédagogiques".</t>
  </si>
  <si>
    <t>Dans le second degré, la solution ENT DOIT proposer un service "Construction et gestion de parcours pédagogiques".</t>
  </si>
  <si>
    <t>UTI-PPE-OAV-01</t>
  </si>
  <si>
    <t>Lecteur audio / vidéo</t>
  </si>
  <si>
    <t>Le service Outils audio et vidéo DEVRAIT disposer de lecteurs audio / vidéo en capacité de lire les formats plus utilisés.</t>
  </si>
  <si>
    <t>UTI-PPE-OAV-02</t>
  </si>
  <si>
    <t>Enregistrement audio / vidéo</t>
  </si>
  <si>
    <t>Tout utilisateur DEVRAIT pouvoir enregistrer un message audio ou vidéo, à condition de disposer d’un microphone ou une caméra, cet enregistrement étant effectué dans un format compatible avec les matériels nomades récents.</t>
  </si>
  <si>
    <t>UTI-PPE-OAV-03</t>
  </si>
  <si>
    <t>Tout utilisateur DEVRAIT pouvoir modifier un enregistrement audio/vidéo soit en réenregistrant la séquence soit en supprimant une ou plusieurs séquences de l’enregistrement soit en générant un nouvel enregistrement avec un ou plusieurs enregistrements déjà existants.</t>
  </si>
  <si>
    <t>UTI-PPE-OAV-04</t>
  </si>
  <si>
    <t>Enrichissement</t>
  </si>
  <si>
    <t>Tout utilisateur DEVRAIT pouvoir associer à tous les enregistrements audio/vidéo crées ou importés des informations complémentaires de type liens, tags, mots clés ou documents d’accompagnement.</t>
  </si>
  <si>
    <t>UTI-PPE-OAV-05</t>
  </si>
  <si>
    <t>Structuration du contenu</t>
  </si>
  <si>
    <t>Les fichiers audio/vidéo créés ou manipulés DEVRAIENT être structurés afin d’en faciliter l’utilisation par les autres services Utilisateur notamment par rapport au service de création de contenus multimédias.</t>
  </si>
  <si>
    <t>UTI-PPE-OAV-06</t>
  </si>
  <si>
    <t>Lorsque le service est proposé et que les productions des utilisateurs ne sont pas stockées dans un espace de stockage avec des capacités de sauvegarde et restauration, le service PEUT proposer cette fonctionnalité à l’aide de, soit des formats standards ou reconnus et éprouvés lorsqu’ils existent, soit des formats ouverts, structurés, documentés et outillés que la solution ENT DEVRAIT proposer.</t>
  </si>
  <si>
    <t>UTI-PPE-MUL-01</t>
  </si>
  <si>
    <t>Tout utilisateur DEVRAIT avoir accès à un outil de production de contenu multimédia.</t>
  </si>
  <si>
    <t>UTI-PPE-MUL-02</t>
  </si>
  <si>
    <t>Génération des contenus dans différents formats</t>
  </si>
  <si>
    <t>L’outil de création de contenu multimédia DEVRAIT permettre à tout utilisateur autorisé de générer des contenus (texte, images, son, vidéo, animations) selon différents formats standards du marché.</t>
  </si>
  <si>
    <t>UTI-PPE-MUL-03</t>
  </si>
  <si>
    <t>Création de ressources pédagogiques</t>
  </si>
  <si>
    <t>Les usagers autorisés DEVRAIENT avoir accès à des outils de constructions ressources pédagogiques interactives (exercices interactifs, scénarios classe virtuelle…).</t>
  </si>
  <si>
    <t>UTI-PPE-BUR-01</t>
  </si>
  <si>
    <t xml:space="preserve">Visionneuses </t>
  </si>
  <si>
    <t>Tout utilisateur DEVRAIT disposer d’outils pour visionner les formats bureautiques les plus utilisés.</t>
  </si>
  <si>
    <t>UTI-PPE-BUR-02</t>
  </si>
  <si>
    <t>Dans le premier degré, l’ENT PEUT proposer ou donner accès à des outils bureautiques en ligne pouvant produire des fichiers aux formats bureautiques les plus utilisés.</t>
  </si>
  <si>
    <t>Dans le second degré, l’ENT DEVRAIT proposer ou donner accès à des outils bureautiques en ligne pouvant produire des fichiers aux formats bureautiques les plus utilisés.</t>
  </si>
  <si>
    <t>(NA)</t>
  </si>
  <si>
    <t>10.4.5</t>
  </si>
  <si>
    <t>UTI-PPE-BUR-03</t>
  </si>
  <si>
    <t>Par défaut, la sauvegarde des fichiers produits avec ces outils DEVRAIT s'effectuer sur l'espace de stockage de l'utilisateur.</t>
  </si>
  <si>
    <t>UTI-PPE-BUR-04</t>
  </si>
  <si>
    <t>Éditeur scientifique</t>
  </si>
  <si>
    <t>S’il est proposé, le service Outils bureautiques DOIT disposer d’un éditeur scientifique.</t>
  </si>
  <si>
    <t>UTI-PPE-CGP-01</t>
  </si>
  <si>
    <t>Dans le premier degré, un outil de construction de parcours pédagogiques DEVRAIT être proposé aux utilisateurs autorisés.</t>
  </si>
  <si>
    <t>Dans le second degré, les utilisateurs autorisés DOIVENT accéder à un outil de construction de parcours pédagogiques.</t>
  </si>
  <si>
    <t>UTI-PPE-CGP-02</t>
  </si>
  <si>
    <t>Structuration</t>
  </si>
  <si>
    <t>Les utilisateurs autorisés DEVRAIENT pouvoir construire des parcours pédagogiques en créant ou agençant des séquences, sécables en modules et en étapes (exercices, documents, contenus importés).</t>
  </si>
  <si>
    <t>UTI-PPE-CGP-03</t>
  </si>
  <si>
    <t>Séquençage</t>
  </si>
  <si>
    <t>Les utilisateurs autorisés DEVRAIENT pouvoir organiser les étapes d’une séquence (prérequis, ordre de réalisation, passage par des étapes d’évaluation, d’échanges etc.).</t>
  </si>
  <si>
    <t>UTI-PPE-CGP-04</t>
  </si>
  <si>
    <t>Animation</t>
  </si>
  <si>
    <t>Les utilisateurs autorisés DEVRAIENT pouvoir animer un parcours de formation en utilisant des outils de tutorat, alimenter les parcours en agençant des ressources de nature différente (vidéos, questionnaires, animations, texte, etc.).</t>
  </si>
  <si>
    <t>UTI-PPE-CGP-05</t>
  </si>
  <si>
    <t>Suivi du parcours</t>
  </si>
  <si>
    <t>Les utilisateurs autorisés DEVRAIENT pouvoir utiliser des outils de suivi pour valider des parcours.</t>
  </si>
  <si>
    <t>UTI-PPE-CGP-06</t>
  </si>
  <si>
    <t>Affectation d’un parcours à un apprenant</t>
  </si>
  <si>
    <t>Les utilisateurs autorisés DEVRAIENT pouvoir affecter un parcours pédagogique à un utilisateur ou un groupe d’utilisateurs de niveaux différents.</t>
  </si>
  <si>
    <t>UTI-PPE-CGP-07</t>
  </si>
  <si>
    <t>Les utilisateurs autorisés DEVRAIENT disposer d’une restitution sur l’utilisation d’un parcours donné.</t>
  </si>
  <si>
    <t>UTI-PPE-CGP-08</t>
  </si>
  <si>
    <t>Import / export de données dans un format standard</t>
  </si>
  <si>
    <t>Le service DEVRAIT permettre aux utilisateurs habilités d’exporter et d’importer leurs parcours pédagogiques au format SCORM (ou son évolution xAPI).</t>
  </si>
  <si>
    <t>UTI-PPE-CGP-09</t>
  </si>
  <si>
    <t>Le service DEVRAIT permettre aux administrateurs et exploitants et aux utilisateurs habilités de l’ENT d’exporter et d’importer (individuellement ou en masse) les parcours pédagogiques créés par les utilisateurs dans le format SCORM (ou son évolution xAPI).</t>
  </si>
  <si>
    <t>UTI-PPE-CGP-10</t>
  </si>
  <si>
    <t>Le service PEUT permettre aux utilisateurs habilités d’exporter et d’importer leurs parcours pédagogiques au format IMS Common Cartridge.</t>
  </si>
  <si>
    <t>UTI-PPE-CGP-11</t>
  </si>
  <si>
    <t>Le service PEUT permettre aux administrateurs et exploitants et aux utilisateurs habilités de l’ENT d’exporter et d’importer (individuellement ou en masse) les parcours pédagogiques créés par les utilisateurs dans le format IMS Common Cartridge.</t>
  </si>
  <si>
    <t>UTI-UTL-GRP</t>
  </si>
  <si>
    <t>Gestion de groupes d'usager</t>
  </si>
  <si>
    <t>La solution ENT DOIT proposer un service "Gestion de groupes d’usagers".</t>
  </si>
  <si>
    <t>Gestion de groupes d'usagers</t>
  </si>
  <si>
    <t>UTI-UTL-ESF</t>
  </si>
  <si>
    <t>Espace de stockage et de partage de fichiers</t>
  </si>
  <si>
    <t>La solution ENT DOIT proposer un service "Espace de stockage et de partage de fichiers".</t>
  </si>
  <si>
    <t>UTI-UTL-PER</t>
  </si>
  <si>
    <t>Personnalisation de l’environnement utilisateur</t>
  </si>
  <si>
    <t>Dans le premier degré, la solution ENT DEVRAIT proposer un service "Personnalisation de l’environnement utilisateur".</t>
  </si>
  <si>
    <t>Dans le second degré, la solution ENT DOIT proposer un service "Personnalisation de l’environnement utilisateur".</t>
  </si>
  <si>
    <t>UTI-UTL-NOT</t>
  </si>
  <si>
    <t>UTI-UTL-NOT-01</t>
  </si>
  <si>
    <t>La solution ENT DEVRAIT proposer un service "Service de notification".</t>
  </si>
  <si>
    <t>UTI-UTL-RES</t>
  </si>
  <si>
    <t>Dans le second degré, la solution ENT DEVRAIT proposer un service "Réservation de salles et matériels".</t>
  </si>
  <si>
    <t>UTI-UTL-AID</t>
  </si>
  <si>
    <t>Aide</t>
  </si>
  <si>
    <t>La solution ENT DOIT proposer un service "Aide".</t>
  </si>
  <si>
    <t>UTI-UTL-GRP-01</t>
  </si>
  <si>
    <t>Création des groupes</t>
  </si>
  <si>
    <t>Les utilisateurs autorisés DOIVENT pouvoir créer des groupes d'utilisateurs, en désigner les membres et leurs droits sur les outils ou espaces mis à disposition du groupe, et fixer la durée d’existence du groupe.</t>
  </si>
  <si>
    <t>UTI-UTL-GRP-02</t>
  </si>
  <si>
    <t>Les utilisateurs autorisés DOIVENT pouvoir choisir les outils mis à disposition de chaque groupe (blogs, forum, liste de diffusion, espace de documents partagés, agenda, etc.) dans la limite des droits octroyés par l’administrateur.</t>
  </si>
  <si>
    <t>UTI-UTL-GRP-03</t>
  </si>
  <si>
    <t xml:space="preserve">Gestion par l’administrateur </t>
  </si>
  <si>
    <t>Une fonction permettant à l’administrateur de déterminer le nombre de groupes que les utilisateurs ou catégories d’utilisateurs peuvent créer PEUT être proposée.</t>
  </si>
  <si>
    <t>10.4.6</t>
  </si>
  <si>
    <t>UTI-UTL-GRP-04</t>
  </si>
  <si>
    <t>Gestion par l’administrateur</t>
  </si>
  <si>
    <t>L’administrateur DEVRAIT pouvoir paramétrer, par utilisateur ou catégorie d’utilisateurs, la liste des outils qu’ils pourront mettre à disposition des groupes qu’ils créeront et des quotas associés à ces outils (par exemple, taille de l’espace disque, de l’espace de documents partagés).</t>
  </si>
  <si>
    <t>UTI-UTL-GRP-05</t>
  </si>
  <si>
    <t>L’administrateur DEVRAIT pouvoir interdire l’accès au service gestion des groupes à certains utilisateurs.</t>
  </si>
  <si>
    <t>UTI-UTL-GRP-06</t>
  </si>
  <si>
    <t>Le service PEUT permettre aux utilisateurs habilités d’exporter et d’importer les groupes d’utilisateurs auxquels ils ont accès,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</si>
  <si>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UTI-UTL-GRP-07</t>
  </si>
  <si>
    <t>Le service PEUT permettre aux administrateurs et exploitants et aux utilisateurs habilités de l’ENT d’exporter et d’importer (individuellement ou en masse) les groupes d’usagers de l’ENT,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</si>
  <si>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UTI-UTL-ESF-01</t>
  </si>
  <si>
    <t xml:space="preserve">Organisation de l’espace de stockage </t>
  </si>
  <si>
    <t>Tout utilisateur DOIT pouvoir organiser une arborescence de dossiers et de sous-dossiers.</t>
  </si>
  <si>
    <t>Espace de stockage et de partage des fichiers</t>
  </si>
  <si>
    <t>UTI-UTL-ESF-02</t>
  </si>
  <si>
    <t>Tout utilisateur ou tout groupe d’utilisateurs DEVRAIT avoir accès à son espace de stockage de fichiers en ligne par l'intermédiaire de tout logiciel utilisant le WebDAV ou autre protocole équivalent.</t>
  </si>
  <si>
    <t>UTI-UTL-ESF-03</t>
  </si>
  <si>
    <t>Dans le premier degré, une fonction permettant à l’utilisateur, lorsqu'il est sur le réseau local de l’école, d’avoir accès à son espace de stockage vu comme un lecteur réseau PEUT être proposée.</t>
  </si>
  <si>
    <t>Dans le second degré, lorsqu'il est sur le réseau local de l'établissement, tout utilisateur DEVRAIT avoir accès à son espace de stockage vu comme un lecteur réseau.</t>
  </si>
  <si>
    <t>UTI-UTL-ESF-04</t>
  </si>
  <si>
    <t>Tout utilisateur DEVRAIT pouvoir sauvegarder directement (aussi simplement que sur un disque local) dans son espace de stockage en ligne des données à partir de tout service de l’ENT ou toute application locale le nécessitant.</t>
  </si>
  <si>
    <t>UTI-UTL-ESF-05</t>
  </si>
  <si>
    <t>Tout utilisateur DEVRAIT pouvoir placer et manipuler des documents, ou des fichiers audio/vidéo par glisser/déposer (et copier/coller) dans son arborescence.</t>
  </si>
  <si>
    <t>UTI-UTL-ESF-06</t>
  </si>
  <si>
    <t xml:space="preserve">Partage </t>
  </si>
  <si>
    <t>Pour chaque fichier ou dossier, tout utilisateur DOIT pouvoir accorder des droits d'accès à des usagers et des groupes (lecture, modification, suppression).</t>
  </si>
  <si>
    <t>UTI-UTL-ESF-07</t>
  </si>
  <si>
    <t>Gestion du volume de stockage</t>
  </si>
  <si>
    <t>Tout utilisateur DEVRAIT être averti lorsque le taux de remplissage de son espace de stockage dépasse un certain niveau.</t>
  </si>
  <si>
    <t>UTI-UTL-ESF-08</t>
  </si>
  <si>
    <t>Tout groupe d’utilisateurs DEVRAIT disposer d'un espace de stockage de fichiers partagé en ligne, paramétrable par le gestionnaire du groupe.</t>
  </si>
  <si>
    <t>UTI-UTL-ESF-09</t>
  </si>
  <si>
    <t xml:space="preserve">Antivirus </t>
  </si>
  <si>
    <t>Le service de stockage en ligne DEVRAIT apporter des fonctionnalités d'antivirus sur les fichiers.</t>
  </si>
  <si>
    <t>UTI-UTL-ESF-10</t>
  </si>
  <si>
    <t>Le service DOIT permettre aux utilisateurs habilités de sauvegarder et de restaurer le contenu de leur espace de stockage et de partage de fichiers.</t>
  </si>
  <si>
    <t>UTI-UTL-ESF-11</t>
  </si>
  <si>
    <t>Le service DOIT permettre aux utilisateurs habilités et aux administrateurs et exploitants de l’ENT de sauvegarder et de restaurer le contenu des espaces de stockage et de partage de fichiers des utilisateurs de l’ENT, que ce soit individuellement pour un utilisateur, pour un groupe d’utilisateur ou pour l’ensemble des utilisateurs de l’ENT (import / export en masse).</t>
  </si>
  <si>
    <t>UTI-UTL-PER-01</t>
  </si>
  <si>
    <t>Personnalisation vue groupe</t>
  </si>
  <si>
    <t xml:space="preserve">Des groupes d’utilisateurs DEVRAIENT pouvoir personnaliser la présentation graphique de l’ENT ainsi que ses services, dans la limite autorisée par l’école/l’établissement.
</t>
  </si>
  <si>
    <t xml:space="preserve">Personnalisation de l'environnement utilisateur </t>
  </si>
  <si>
    <t>UTI-UTL-PER-02</t>
  </si>
  <si>
    <t>Personnalisation vue usager</t>
  </si>
  <si>
    <t>Tout utilisateur DEVRAIT pouvoir personnaliser la présentation graphique de l’espace numérique de travail ainsi que ses services, dans la limite autorisée par l’école/l’établissement.</t>
  </si>
  <si>
    <t xml:space="preserve">Accès au service </t>
  </si>
  <si>
    <t>Tout utilisateur DEVRAIT avoir accès à un résumé des nouveautés (ressources, services) de l’ENT, généré automatiquement sur la page d’accueil de l’ENT et / ou via un courrier électronique et / ou SMS et / ou une notification sur un EIM.</t>
  </si>
  <si>
    <t>UTI-UTL-RES-01</t>
  </si>
  <si>
    <t xml:space="preserve">Création des éléments réservables </t>
  </si>
  <si>
    <t>Les utilisateurs autorisés DEVRAIENT créer, gérer et supprimer les éléments (salles et matériels) dans l’outil de réservation, sur les plages de disponibilité définies par l’établissement/école.</t>
  </si>
  <si>
    <t>UTI-UTL-RES-02</t>
  </si>
  <si>
    <t>Visualisation des réservations</t>
  </si>
  <si>
    <t>Les utilisateurs autorisés DEVRAIENT pourvoir visualiser les réservations des salles et matériels.</t>
  </si>
  <si>
    <t>UTI-UTL-RES-03</t>
  </si>
  <si>
    <t>Le service PEUT proposer une fonctionnalité d’archivage des données historiques de réservation et des données des réservations en cours pour les salles et les ressources matérielles de l’ENT. Le service PEUT proposer pour les utilisateurs habilités une fonctionnalité de consultation des données archivées.</t>
  </si>
  <si>
    <t>UTI-UTL-RES-04</t>
  </si>
  <si>
    <t>Le service PEUT permettre aux administrateurs et exploitants et aux utilisateurs habilités de l’ENT, et notamment à l’équipe de direction, d’exporter et d’importer (individuellement ou en masse) les données sur les salles et les ressources matérielles de l’école ou de l’établissement déclarées dans l’ENT,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t>
  </si>
  <si>
    <t>UTI-UTL-AID-01</t>
  </si>
  <si>
    <t>Outils d’aide</t>
  </si>
  <si>
    <t>Tout utilisateur DEVRAIT accéder à une aide contextuelle.</t>
  </si>
  <si>
    <t>UTI-UTL-AID-02</t>
  </si>
  <si>
    <t>Un guide utilisateur DOIT être proposé à l’ensemble des utilisateurs et être disponible en ligne.</t>
  </si>
  <si>
    <t>AAS-FED-01</t>
  </si>
  <si>
    <t>Fédération d’identités</t>
  </si>
  <si>
    <t>L'accord de fédération DOIT être mis en place par les porteurs de projet, en lien avec les différentes parties prenantes de la fédération.</t>
  </si>
  <si>
    <t>Authentification – Autorisation – SSO</t>
  </si>
  <si>
    <t>Annexe opérationelle</t>
  </si>
  <si>
    <t>2.2</t>
  </si>
  <si>
    <t>AAS-FED-02</t>
  </si>
  <si>
    <t>Les engagements suivants DOIVENT être pris par les fournisseurs d’identité et les fournisseurs de service :
- respect de l’objet et des règles communes de fonctionnement de la fédération ;
- gestion des identités et des autorisations selon des procédures formalisées et diffusées ;
- protection des données à caractère personnel ;
- respect de règles de sécurité ;
- utilisation des standards technologiques définis.</t>
  </si>
  <si>
    <t>AAS-FED-03</t>
  </si>
  <si>
    <t>Les engagements suivants DOIVENT être pris par les fournisseurs d’identité :
- gestion des moyens d’authentification ;
- obligation réglementaire de traçabilité.</t>
  </si>
  <si>
    <t>AAS-FED-04</t>
  </si>
  <si>
    <t xml:space="preserve">Les engagements suivants PEUVENT être définis pour les fournisseurs d’identité :
- définition, mise à jour et respect des données partagées ;
- définition le cas échéant d’une notion d’identifiant unique sur le périmètre de la fédération et de sa forme ;
- journalisation des usages du service d’identification / authentification.
</t>
  </si>
  <si>
    <t>AAS-FED-05</t>
  </si>
  <si>
    <t xml:space="preserve">La gouvernance de la fédération DOIT être assurée, notamment afin de :
- définir l’organisation de la fédération ;
- définir et faire vivre l’objet et les règles communes de fonctionnement de la fédération.
</t>
  </si>
  <si>
    <t>AAS-FED-06</t>
  </si>
  <si>
    <t>La fédération DOIT être administrée, notamment afin de :
- définir le statut administratif ;
- définir et distribuer les données partagées par tous les membres ;
- définir les orientations technologiques supportées (standards utilisés) et les règles de sécurité à suivre ;
- traiter les demandes d’inscription et de départ ;
- contrôler les engagements des membres de la fédération ;
- appliquer les évolutions des règles de fonctionnement.</t>
  </si>
  <si>
    <t>AAS-FED-07</t>
  </si>
  <si>
    <t>Les standards technologiques de la fédération DOIVENT être définis.</t>
  </si>
  <si>
    <t>AAS-PID-01</t>
  </si>
  <si>
    <t>Propagation des informations d'identité hors ENT</t>
  </si>
  <si>
    <t xml:space="preserve">Les attributs caractérisant les utilisateurs et nécessaires au contrôle des accès DOIVENT suivre un nommage et une sémantique communs au sein de la fédération.
Les moyens d’authentification partagés DOIVENT être définis de manière commune dans toute la fédération.
</t>
  </si>
  <si>
    <t>2.3</t>
  </si>
  <si>
    <t>AAS-PID-02</t>
  </si>
  <si>
    <t>Délégation d’authentification</t>
  </si>
  <si>
    <t xml:space="preserve">En cas de mise en œuvre d’une délégation d’authentification à un fournisseur d’identité externe, le portail de l’ENT DOIT être le point d’accès privilégié aux différents services de l’ENT.
Des liens DOIVENT être prévus entre l’ENT et les services externes afin de faciliter les usages.
</t>
  </si>
  <si>
    <t>AAS-GUI-01</t>
  </si>
  <si>
    <t>Propagation informations d'identité hors ENT / agent</t>
  </si>
  <si>
    <t>Propagation d’identité avec le guichet des agents : une seule donnée DOIT être échangée : l’adresse email académique - l’attribut transmis devant être nommé mail.</t>
  </si>
  <si>
    <t>2.4</t>
  </si>
  <si>
    <t>AAS-GUI-02</t>
  </si>
  <si>
    <t>Propagation informations d'identité hors ENT / élèves et parents</t>
  </si>
  <si>
    <t>Le vecteur d’identité transmis entre les services de propagation DOIT être nommé FrEduVecteur.</t>
  </si>
  <si>
    <t>AAS-GUI-03</t>
  </si>
  <si>
    <t>Propagation informations d'identité hors ENT / élèves</t>
  </si>
  <si>
    <t xml:space="preserve">Le vecteur d’identité élève DEVRAIT être de la forme :
profil|Nom|Prenom|eleveId|UaiEtab
</t>
  </si>
  <si>
    <t>AAS-GUI-04</t>
  </si>
  <si>
    <t>Propagation informations d'identité hors ENT / parents</t>
  </si>
  <si>
    <t xml:space="preserve">Le vecteur d’identité parent DEVRAIT être de la forme : 
profil|Nom|Prenom|eleveId|UaiEtab
</t>
  </si>
  <si>
    <t>AAS-GUI-05</t>
  </si>
  <si>
    <t>Propagation informations d'identité hors ENT</t>
  </si>
  <si>
    <t>La solution ENT DEVRAIT mettre en œuvre des traitements qui permettent d’identifier l’établissement auquel l’utilisateur peut accéder.</t>
  </si>
  <si>
    <t>AAS-IST-01</t>
  </si>
  <si>
    <t>Sécurité interfaçage service Tiers (SSO sans fédération d’identités)</t>
  </si>
  <si>
    <t>Les échanges de données autorisés dans le cadre d’un interfaçage de l’ENT avec un service Tiers DOIVENT respecter les règles associées à la catégorie du service tel que présentées au chapitre « Exigences et recommandations pour l’interfaçage entre l’ENT et les services Tiers » de l’annexe opérationnelle.</t>
  </si>
  <si>
    <t>2.5</t>
  </si>
  <si>
    <t>AAS-IST-02</t>
  </si>
  <si>
    <t>Sécurité interfaçage service Tiers de catégorie 1</t>
  </si>
  <si>
    <t>La solution ENT NE DOIT PAS transmettre d’information d’identité sur l’utilisateur à un service Tiers de catégorie 1.</t>
  </si>
  <si>
    <t>AAS-IST-03</t>
  </si>
  <si>
    <t>Sécurité interfaçage service Tiers de catégorie 2</t>
  </si>
  <si>
    <t xml:space="preserve">Les données que la solution ENT est autorisée à transmettre à un service Tiers de catégorie 2 afin d’assurer l’authentification et le contrôle d’accès sont :
- l’identifiant du projet ENT à partir duquel le service Tiers est appelé (code projet ENT tel que défini dans l’annexe opérationnelle) ;
- l’identifiant de l’établissement (code UAI) à partir duquel le service Tiers est appelé ;
- le profil de l’accédant, non associé à une identité (tel que défini dans l’annexe opérationnelle).
La solution ENT est autorisée à transmettre à un service Tiers de catégorie 2 d’autres attributs non associés à une identité ; la liste de ces attributs est donnée au chapitre « Recommandations pour l’interfaçage entre l’ENT et les services Tiers / Services de catégorie 2 » de l’annexe opérationnelle.
La solution ENT NE DOIT PAS transmettre d’autre donnée à un service Tiers de catégorie 2.
</t>
  </si>
  <si>
    <t>AAS-IST-04</t>
  </si>
  <si>
    <t>Sécurité interfaçage service Tiers de catégorie 3</t>
  </si>
  <si>
    <t xml:space="preserve">Les données que la solution ENT est autorisée à transmettre à un service Tiers de catégorie 3 afin d’assurer l’authentification et le contrôle d’accès sont :
- un identifiant unique par utilisateur mais qui ne permette pas d’être associé à l’identité de l’accédant (tel que défini dans l’annexe opérationnelle) ;
- l’identifiant du projet ENT à partir duquel le service Tiers est appelé (code projet ENT tel que défini dans l’annexe opérationnelle) ;
- l’identifiant de l’établissement (code UAI) à partir duquel le service Tiers est appelé ;
- le profil de l’accédant, non associé à une identité (tel que défini dans l’annexe opérationnelle).
La solution ENT est autorisée à transmettre à un service Tiers de catégorie 3 d’autres attributs non associés à une identité ; la liste de ces attributs est donnée au chapitre « Recommandations pour l’interfaçage entre l’ENT et les services Tiers / Services de catégorie 3 » de l’annexe opérationnelle.
La solution ENT NE DOIT PAS transmettre d’autre donnée à un service Tiers de catégorie 3.
</t>
  </si>
  <si>
    <t>AAS-IST-05</t>
  </si>
  <si>
    <t>Inscription préalable à un service Tiers de catégorie 4</t>
  </si>
  <si>
    <t xml:space="preserve">Lors de l’inscription préalable d’un utilisateur à ses services (process hors ENT), où l’utilisateur s’inscrit, le service Tiers peut demander à l’utilisateur des attributs afin de réaliser, par la suite, l’authentification, le contrôle d’accès ou la personnalisation. 
À cette occasion, le service Tiers DOIT faire mention des conditions générales d’accès au service en accord avec les formalités relatives au traitement de données à caractère personnel réalisées auprès de la CNIL.
</t>
  </si>
  <si>
    <t>AAS-IST-06</t>
  </si>
  <si>
    <t>Sécurité interfaçage service Tiers de catégorie 4</t>
  </si>
  <si>
    <t xml:space="preserve">Les données que la solution ENT est autorisée à transmettre à un service Tiers de catégorie 4 afin d’assurer l’authentification et le contrôle d’accès sont : 
- un identifiant unique par utilisateur mais qui ne permette pas d’être associé à l’identité de l’accédant (tel que défini dans l’annexe opérationnelle) ;
- l’identifiant du projet ENT à partir duquel le service Tiers est appelé (code projet ENT tel que défini dans l’annexe opérationnelle) ;
- l’identifiant de l’établissement (code UAI) à partir duquel le service Tiers est appelé;
La solution ENT NE DOIT PAS transmettre d’autre donnée à un service Tiers de catégorie 4.
</t>
  </si>
  <si>
    <t>AAS-IST-07</t>
  </si>
  <si>
    <t>Sécurité interfaçage service Tiers de catégorie 5</t>
  </si>
  <si>
    <t>Les informations d’identité qui peuvent être demandées à l’utilisateur lors de la première connexion, DOIVENT être déclarées préalablement dans la convention de service. 
Les informations d’identité DOIVENT être demandées au détail et dans la limite du nécessaire par rapport à la finalité du service Tiers (authentification, contrôle d’accès, personnalisation, suivi de l’utilisateur).</t>
  </si>
  <si>
    <t>AAS-IST-08</t>
  </si>
  <si>
    <t>Lors de la première connexion de l’utilisateur, lorsqu’il lui est demandé de fournir les informations le concernant, les conditions générales d’accès au service Tiers DOIVENT être explicitement précisées en accord avec les formalités relatives au traitement de données à caractère personnel réalisées auprès de la CNIL.</t>
  </si>
  <si>
    <t>AAS-IST-09</t>
  </si>
  <si>
    <t xml:space="preserve">Les informations d’identité NE DOIVENT PAS être transmises au service Tiers de façon automatique par l’ENT : l’ENT doit présenter à l’utilisateur la liste complète des informations d’identité demandées par le service Tiers et DOIT demander à l’utilisateur son consentement.
L’utilisateur DOIT avoir le choix de transmettre ou non ses informations d’identité. </t>
  </si>
  <si>
    <t>AAS-IST-10</t>
  </si>
  <si>
    <t>Convention de service</t>
  </si>
  <si>
    <t>Concernant l’interopérabilité de la solution ENT avec des services Tiers, une convention de service DOIT être élaborée afin que les rôles respectifs, les engagements et les modalités de traitement des données à caractère personnel des acteurs soient précisément définis.</t>
  </si>
  <si>
    <t>AAS-IST-11</t>
  </si>
  <si>
    <t>La convention de service DOIT comporter la liste des parties concernées, par exemple :
- le responsable de traitement de l’ENT (chef d’établissement, IA-DASEN) dans le cas de transmission de données à caractère personnel;
- le(s) responsable(s) de la mise en œuvre du projet ENT (collectivités, services académiques);
- le responsable du service Tiers.
La convention de service DOIT comporter le rôle de chacun :
- responsable de traitement ;
- fournisseur d’identité;
- fournisseur de service.</t>
  </si>
  <si>
    <t>AAS-IST-12</t>
  </si>
  <si>
    <t>L’organisation entre les différentes parties DOIT être précisée dans la convention de service.
En particulier, elle fera apparaître : 
- les moyens mis en œuvre pour assurer la coordination entre les différentes parties ; 
- les conditions d’adhésion et de retrait du fournisseur d’identité ;
- les conditions d’adhésion et de retrait du responsable du service Tiers ;
- les relations entre membres : définition des relations bilatérales acceptées entre un fournisseur de service et un fournisseur d’identité ;
- la définition des documents de référence (dont les documents d’architecture technique).</t>
  </si>
  <si>
    <t>AAS-IST-13</t>
  </si>
  <si>
    <t>La convention de service DOIT préciser les engagements des différents acteurs, à savoir :
- les responsabilités communes ;
- les engagements des fournisseurs d’identité ;
- les engagements des fournisseurs de service ;
- les engagements des administrateurs de la solution ENT ;
- la durée de l’accord et les conditions de rupture et de renouvellement.</t>
  </si>
  <si>
    <t>AAS-IST-14</t>
  </si>
  <si>
    <t>La convention de service DOIT faire apparaître les conditions (qualité de service par exemple) et modalités d’accès et de retrait d’un utilisateur à un service Tiers, notamment, celle-ci mentionnera les éléments suivants :
- accès / retrait d’un utilisateur de sa propre initiative (via l’ENT, via un formulaire en ligne à la première connexion…) ;
- accès / retrait d’un utilisateur par un tiers (directeur d’école, chef d’établissement, administrateur de l’ENT…) ;
- durée de conservation, récupération et suppression des données à caractère personnel dont les données produites dans les services Tiers.</t>
  </si>
  <si>
    <t>AAS-IST-15</t>
  </si>
  <si>
    <t>La convention de service DOIT stipuler clairement les données nécessaires devant être transmises afin d’assurer l’authentification et le contrôle d’accès et indispensables au fonctionnement du service Tiers ainsi que les destinataires et la finalité du traitement de données à caractère personnel le cas échéant en respectant les données autorisées selon la catégorie du service Tiers définies dans l’annexe opérationnelle et les dispositions légales et réglementaires en vigueur.</t>
  </si>
  <si>
    <t>AAS-IST-16</t>
  </si>
  <si>
    <t>La convention de service DOIT préciser la capacité d’un des acteurs du projet à sous-traiter tout ou partie de ses activités. Le cas échéant, les conditions, devoirs et responsabilités relatifs à cette sous-traitance DOIVENT être précisés dans la convention</t>
  </si>
  <si>
    <t>EXP-01</t>
  </si>
  <si>
    <t>Contractualisation</t>
  </si>
  <si>
    <t>Les objectifs de qualité de service DOIVENT être déclinés sous forme d’engagements personnalisés fixés à chacun des acteurs et contractants en fonction de leur domaine de responsabilité</t>
  </si>
  <si>
    <t>3.2</t>
  </si>
  <si>
    <t>EXP-02</t>
  </si>
  <si>
    <t>La maîtrise d’ouvrage du projet ENT DEVRAIT limiter le nombre de contrats passés avec des prestataires extérieurs, à charge pour ces derniers de sous-traiter des tâches spécifiques à d’éventuels partenaires</t>
  </si>
  <si>
    <t>EXP-03</t>
  </si>
  <si>
    <t>Une clause de réversibilité et une obligation de mise à disposition des documentations actualisées DOIVENT être prévues au contrat avec l’intégrateur/éditeur initial</t>
  </si>
  <si>
    <t>EXP-04</t>
  </si>
  <si>
    <t>La maintenance PEUT être confiée à un acteur différent de l’intégrateur/éditeur initial lorsque la mise en œuvre de la solution ENT est stabilisée</t>
  </si>
  <si>
    <t>3.3</t>
  </si>
  <si>
    <t>EXP-05</t>
  </si>
  <si>
    <t>Responsabilités</t>
  </si>
  <si>
    <t>Toutes les activités d’exploitation PEUVENT être confiées à l’hébergeur/exploitant, y compris toutes celles relatives à l’exploitation des services applicatifs (ex : maintenance des bases de données…)</t>
  </si>
  <si>
    <t>EXP-06</t>
  </si>
  <si>
    <t>L’intégrateur/éditeur/mainteneur DOIT produire une étude de dimensionnement qui indique les conditions dans lesquelles il garantit la qualité de service demandée compte tenu de la volumétrie et des exigences du projet ENT.</t>
  </si>
  <si>
    <t>EXP-07</t>
  </si>
  <si>
    <t>Prévention des risques</t>
  </si>
  <si>
    <t>Des campagnes de tests de performance DEVRAIENT être menées avant la mise en production de nouvelles versions applicatives.</t>
  </si>
  <si>
    <t>EXP-08</t>
  </si>
  <si>
    <t>L’exploitation et la maintenance de la solution ENT PEUVENT être confiées au même prestataire.</t>
  </si>
  <si>
    <t>EXP-09</t>
  </si>
  <si>
    <t>Propriété des matériels et logiciels</t>
  </si>
  <si>
    <t>Si du matériel ou des logiciels faisant partie de la solution ENT sont la propriété du porteur de projet, ce dernier DOIT donner aux exploitants et mainteneurs l’accès au support prévu dans les contrats de maintenance signés pour ces logiciels ou matériels</t>
  </si>
  <si>
    <t>EXP-10</t>
  </si>
  <si>
    <t>Si les composants matériels et logiciels sont la propriété d’un prestataire engagé sur un niveau de qualité de service dans un contexte technique et fonctionnel et sur une volumétrie d’utilisation définie dans le contrat, le prestataire DOIT alerter suffisamment à l’avance la maîtrise d’ouvrage du projet ENT de la nécessité de faire évoluer les composants logiciels et matériels pour maintenir une qualité de service élevée et DOIT indiquer ses recommandations d’évolutions de la solution ENT</t>
  </si>
  <si>
    <t>EXP-11</t>
  </si>
  <si>
    <t>Si les composants matériels et logiciels sont la propriété d’un prestataire responsable de l’évolution des composants logiciels et matériels, le mode de financement de ce prestataire DOIT dans ce cas être adapté en conséquence.</t>
  </si>
  <si>
    <t>EXP-12</t>
  </si>
  <si>
    <t>Si les droits patrimoniaux des développements spécifiques des services applicatifs ne sont pas transférés à la maîtrise d’ouvrage du projet ENT (cas notamment des offres SaaS), le contrat DOIT contenir une clause permettant d’assurer la pérennité de l’ENT en cas de défaillance du prestataire ou arrêt de maintenance des logiciels (dépôt des sources, accès aux sources…)</t>
  </si>
  <si>
    <t>EXP-13</t>
  </si>
  <si>
    <t>Tout contrat avec un prestataire extérieur DOIT pouvoir être résilié pour manquement de l’une ou l’autre des parties ou pour non-respect chronique des niveaux de service contractualisés.</t>
  </si>
  <si>
    <t>EXP-14</t>
  </si>
  <si>
    <t>Le contrat DOIT exiger une garantie de bonne fin, en fin de marché ou après résiliation, incluant une clause de réversibilité.</t>
  </si>
  <si>
    <t>EXP-15</t>
  </si>
  <si>
    <t>Le contrat DOIT établir clairement les domaines de responsabilité, les objectifs de qualité de service et les indicateurs de mesure associés.</t>
  </si>
  <si>
    <t>EXP-16</t>
  </si>
  <si>
    <t>plateforme</t>
  </si>
  <si>
    <t>Un cloisonnement de la plateforme de production DOIT être mis en place afin d’empêcher le moindre accès aux données de la solution ENT à partir des autres plateformes</t>
  </si>
  <si>
    <t>EXP-17</t>
  </si>
  <si>
    <t>Les tests fonctionnels DOIVENT inclure des scénarios mettant en évidence le fonctionnement correct de la solution ENT en interaction avec les composants de son écosystème : sources externes de données de la solution ENT (AAF, SAPIA, annuaire de la collectivité, etc.), Gestionnaire d’accès aux ressources, services Tiers (fournisseurs de ressources, services locaux d’écoles ou d’établissements, services en ligne de l’Éducation nationale, de la collectivité, etc.), fournisseurs d’identité externes, autres solutions ENT...</t>
  </si>
  <si>
    <t>EXP-18</t>
  </si>
  <si>
    <t>L’intégrateur/l’éditeur DOIT mettre au point une procédure de réversibilité destinée à permettre un changement de titulaire pour la maintenance de la solution ENT, à en renforcer ainsi le niveau de maintenabilité et à en garantir la pérennité</t>
  </si>
  <si>
    <t>3.4</t>
  </si>
  <si>
    <t>EXP-19</t>
  </si>
  <si>
    <t>La maintenance corrective et certaines opérations de maintenance préventive, telles que les mises à jour des patchs de sécurité, des signatures anti-virus et des actions préventives de maîtrise des performances, DOIVENT faire l’objet de forfaits sur la base des niveaux d’engagement de qualité de service souhaités.</t>
  </si>
  <si>
    <t>EXP-20</t>
  </si>
  <si>
    <t>Des unités d’œuvre DEVRAIENT être introduites dans le contrat pour la réalisation des autres activités de maintenance, afin de garantir une bonne réactivité du titulaire et la maîtrise des coûts.</t>
  </si>
  <si>
    <t>EXP-21</t>
  </si>
  <si>
    <t>Maintenance</t>
  </si>
  <si>
    <t>Des processus permettant la fiabilisation de la mise en production, la maintenabilité et la minimisation des coupures de service DOIVENT être définis et appliqués.</t>
  </si>
  <si>
    <t>EXP-22</t>
  </si>
  <si>
    <t>Toute mise en production, même d’une évolution mineure, DOIT faire l’objet de tests préalables, excepté dans de très rares cas où l’urgence prime (alerte importante de sécurité…).</t>
  </si>
  <si>
    <t>EXP-23</t>
  </si>
  <si>
    <t>Si des changements planifiables impactent la disponibilité de l’ENT lors de périodes d’utilisation ou les modes opératoires des utilisateurs, ces derniers DOIVENT être prévenus au préalable.</t>
  </si>
  <si>
    <t>EXP-24</t>
  </si>
  <si>
    <t>Mise en exploitation</t>
  </si>
  <si>
    <t>La mise en production d’une solution ENT ou d’une évolution majeure ou d’un changement survenu après la mise en exploitation DOIT être précédée par une phase de tests et de recette chargée de valider la solution à déployer, les procédures et outils de mise en exploitation et d’exploitation</t>
  </si>
  <si>
    <t>EXP-25</t>
  </si>
  <si>
    <t>Livrables</t>
  </si>
  <si>
    <t>Les livrables fournis lors des phases du cycle de vie de projet d’intégration DOIVENT au minimum se composer de :
- documentations d’architecture et de spécifications techniques et fonctionnelles ;
- documentation du dimensionnement de la plateforme, dossiers d’exploitation et toute autre documentation nécessaire à la maintenance de la solution ENT (la fourniture de ces livrables à la maîtrise d’ouvrage n’est pas obligatoire dans le cas d’une solution proposée en mode SaaS) ;
- procédures de mise en exploitation et documentations associées : procédure d’installation et/ou de migration, procédures de retour arrière, procédures de vérification du bon fonctionnement après installation ou migration (la fourniture de ces livrables à la maîtrise d’ouvrage n’est pas obligatoire dans le cas d’une solution proposée en mode SaaS) ;
- procédures d’exploitation et documentations associées, notamment surveillance, procédures d’installation et de relance unitaire des services, procédures de reconstitution ou remise en ordre de tout ou partie de la plateforme, procédures de sauvegardes et de restauration, analyses de traces, aide au diagnostic (la fourniture de ces livrables à la maîtrise d’ouvrage n’est pas obligatoire dans le cas d’une solution proposée en mode SaaS) ;
- documentations de tests et résultats des tests effectués ;
- notes de version pour les maintenances correctives et évolutives (qui peuvent être communiquées aux utilisateurs après la mise en œuvre de la version)</t>
  </si>
  <si>
    <t>EXP-26</t>
  </si>
  <si>
    <t>Le mainteneur et l’exploitant DOIVENT garantir la mise à jour de l’ensemble de ces livrables lors de toute action d’évolution</t>
  </si>
  <si>
    <t>EXP-27</t>
  </si>
  <si>
    <t>Le processus d’évolution des documents DOIT être inscrit dans celui de la gestion des changements.</t>
  </si>
  <si>
    <t>EXP-28</t>
  </si>
  <si>
    <t>Les consignes d’exploitation DOIVENT être enrichies au cours de la phase d’exploitation à partir des retours d’expérience dans les domaines de la résolution d’incidents et de la remise en service : optimisation, simplification, etc.</t>
  </si>
  <si>
    <t>EXP-29</t>
  </si>
  <si>
    <t>Tests</t>
  </si>
  <si>
    <t>Toute mise en production d’une version majeure ou tout changement DOIT faire l’objet de tests préalables sur au moins une plateforme, selon un processus adapté à chacune des typologies d’évolution.</t>
  </si>
  <si>
    <t>EXP-30</t>
  </si>
  <si>
    <t>Les tests et la stratégie de tests DOIVENT être documentés y compris les scénarios de tests de non régression.</t>
  </si>
  <si>
    <t>EXP-31</t>
  </si>
  <si>
    <t>Lors de changements moyens ou majeurs, un plan de tests DOIT être établi par le mainteneur.</t>
  </si>
  <si>
    <t>EXP-32</t>
  </si>
  <si>
    <t>Seules les évolutions réalisées dans le cadre de la maintenance corrective et une partie des opérations de maintenance préventive PEUVENT ne pas faire l’objet de recette formelle (VABF et VSR).</t>
  </si>
  <si>
    <t>EXP-33</t>
  </si>
  <si>
    <t>Toutes les procédures de mise en exploitation DOIVENT être testées.</t>
  </si>
  <si>
    <t>EXP-34</t>
  </si>
  <si>
    <t>Les tests de non-régression et la stratégie de test DOIVENT, si nécessaire, évoluer en fonction des incidents rencontrés en exploitation et des retours d’expérience.</t>
  </si>
  <si>
    <t>EXP-35</t>
  </si>
  <si>
    <t>Des tests de performance DOIVENT permettre de calibrer la plateforme avant une mise en exploitation, d’optimiser les paramétrages et d’affiner le dossier de dimensionnement de la plateforme.</t>
  </si>
  <si>
    <t>EXP-36</t>
  </si>
  <si>
    <t>La durée de batch éventuels DOIT être estimée afin d’optimiser la planification de leur exécution, pendant les périodes de faible charge.</t>
  </si>
  <si>
    <t>EXP-37</t>
  </si>
  <si>
    <t>Déploiement</t>
  </si>
  <si>
    <t>La mise en exploitation initiale d’une solution ENT DEVRAIT se faire progressivement (exemple : déploiement pilote, déploiement généralisé dans un nombre limité d’établissements, généralisation progressive ou groupée dans les autres établissements).</t>
  </si>
  <si>
    <t>EXP-38</t>
  </si>
  <si>
    <t>Un déploiement NE DEVRAIT PAS être planifié lors des périodes critiques ou de forte affluence.</t>
  </si>
  <si>
    <t>EXP-39</t>
  </si>
  <si>
    <t>Pour différentes raisons, la maintenance et/ou l’exploitation de la solution ENT doivent pouvoir être transférées à un nouveau partenaire (en fin de marché ou de manière anticipée dans le cas d’une résiliation). Les modalités de réversibilité DOIVENT être définies dans les contrats.</t>
  </si>
  <si>
    <t>EXP-40</t>
  </si>
  <si>
    <t>La maîtrise d’ouvrage du projet ENT DEVRAIT demander au nouveau titulaire d’établir, avant la fin de la phase de réversibilité, une analyse de risques argumentée.</t>
  </si>
  <si>
    <t>EXP-41</t>
  </si>
  <si>
    <t xml:space="preserve">Le plan de réversibilité DOIT décrire :
- l’organisation à mettre en place ;
- la répartition des responsabilités ;
- la structuration de cette phase (étapes, relations entre les étapes et conditions de fin d’étape) ;
- les éléments de délais et de contraintes de planning ;
- la description de l’assistance administrative et technique et du transfert de compétences ;
- la liste des éléments à transférer et les modalités de transfert.
- l'ensemble des traitements appliqués aux données provenant de comptes supprimés ou en instance de suppression ;
- les données de l’ENT éligibles à la reprise dans le cas où le plan de réversibilité comporterait des changements à risque pour l’intégrité de ces données (par exemple un changement de solution ENT ou un changement d’hébergement).
</t>
  </si>
  <si>
    <t>EXP-42</t>
  </si>
  <si>
    <t>Le plan de réversibilité DEVRAIT être vérifié de manière périodique ou lors de changements importants. La réversibilité peut aussi être mise en œuvre lors d'un changement de solution applicative sans changement de prestataire pour des raisons de maintenance et d'exploitation.</t>
  </si>
  <si>
    <t>EXP-43</t>
  </si>
  <si>
    <t>Le plan de réversibilité DEVRAIT être vérifié de manière périodique ou lors de changements importants.</t>
  </si>
  <si>
    <t>EXP-44</t>
  </si>
  <si>
    <t>Dans le cas où le plan de réversibilité induit un changement présentant un risque sur l’intégrité des données de l’ENT (changement de solution ENT, changement d’hébergement, changement de l’exploitant, changement de l’hébergeur…), le nouveau mainteneur DOIT garantir l’intégrité des données de l’ENT. Pour cela, il PEUT exploiter les capacités d’import / export des solutions ENT.</t>
  </si>
  <si>
    <t>EXP-45</t>
  </si>
  <si>
    <t>En cas d’application de la clause de réversibilité, s’il existe un risque pour les données de l’ENT et que l’ancien mainteneur n’a pas d’engagement pour la mise à disposition des données de l’ENT pour leur reprise, le nouveau mainteneur DEVRAIT estimer les charges associées à la migration des données éligibles à la reprise.</t>
  </si>
  <si>
    <t>EXP-46</t>
  </si>
  <si>
    <t>Changement de solution ENT</t>
  </si>
  <si>
    <t>En cas de changement de la solution d’un projet ENT, la nouvelle solution DEVRAIT permettre aux utilisateurs de retrouver leurs données (éligibles à la reprise) dans l’ENT dans les mêmes conditions d’exploitabilité que dans l’ancienne solution.</t>
  </si>
  <si>
    <t>EXP-47</t>
  </si>
  <si>
    <t>S’agissant d’un changement de marché ENT, le nouvel intégrateur/éditeur/mainteneur DEVRAIT prendre l’engagement de la reprise dans la nouvelle solution des données existantes et ce, dans un délai raisonnable (à estimer par le nouvel intégrateur/éditeur/mainteneur en fonction de la taille du projet et de la volumétrie des données concernées). Si l’ancien intégrateur/éditeur/mainteneur n’a pas d’engagement pour mettre à disposition du projet les données éligibles à la reprise, il sera nécessaire de prévoir cette activité comme prérequis dans le nouveau marché.</t>
  </si>
  <si>
    <t>EXP-48</t>
  </si>
  <si>
    <t>S’agissant d’un renouvellement de marché ENT ou d’un changement de solution au sein du même marché, l’intégrateur/éditeur/mainteneur actuel DEVRAIT prendre l’engagement de la migration des données éligibles à la reprise depuis l’ancienne solution vers la nouvelle solution.</t>
  </si>
  <si>
    <t>EXP-49</t>
  </si>
  <si>
    <t>Afin d’anticiper des futurs changements de solution ENT, l’intégrateur/éditeur/mainteneur de la nouvelle solution DEVRAIT être en mesure, pendant la durée du marché, de mettre à disposition du projet toutes les données éligibles à la reprise, et ce dans un format standard ou reconnu et éprouvé s’il existe et est adapté ou, à défaut, dans un format ouvert, structuré, documenté et outillé. Cette mise à disposition DEVRAIT être faite dans un délai raisonnable (à estimer selon la volumétrie des données).</t>
  </si>
  <si>
    <t>EXP-50</t>
  </si>
  <si>
    <t>En cas de changement d’ENT, l’intégrateur/éditeur/mainteneur de la nouvelle solution DEVRAIT s'engager à fournir la documentation complète des formats d'import et d'export utilisés et supportés par la solution ENT mise en œuvre sur le projet.</t>
  </si>
  <si>
    <t>EXP-51</t>
  </si>
  <si>
    <t>En cas de développement spécifique nécessaire pour assurer la reprise dans la nouvelle solution de certaines données éligibles, l’intégrateur/éditeur/mainteneur de la nouvelle solution DEVRAIT s'appuyer sur la documentation fournie par les éditeurs ENT. L’intégrateur/éditeur/mainteneur DEVRAIT s'appuyer pour ces développements sur les capacités d'import / export de données de la solution ou développer des fonctionnalités spécifiques.</t>
  </si>
  <si>
    <t>EXP-52</t>
  </si>
  <si>
    <t>En cas de développement spécifique nécessaire pour assurer la migration de certaines données éligibles à la reprise, l’intégrateur/éditeur/mainteneur en charge de la nouvelle solution DEVRAIT fournir dans sa proposition une estimation financière et de charge de travail pour ce développement en cas de réversibilité, de changement de solution ou de changement d'année scolaire (si elle n'est pas prise en compte nativement par la solution ENT proposée).</t>
  </si>
  <si>
    <t>EXP-53</t>
  </si>
  <si>
    <t>GARPersonIdentifiant</t>
  </si>
  <si>
    <t>En cas de changement de solution ENT, le GARPersonIdentifiant DOIT être conservé pour tous les comptes utilisateurs pour lesquels il est défini</t>
  </si>
  <si>
    <t>EXP-54</t>
  </si>
  <si>
    <t>En cas de changement de solution ENT, l’intégrateur/éditeur/mainteneur de la nouvelle solution ENT DOIT s’assurer que le GARPersonIdentifiant de chaque compte utilisateur est bien récupéré et associé au compte dans la nouvelle solution lors de la reprise de données depuis l’ancienne solution.</t>
  </si>
  <si>
    <t>EXP-55</t>
  </si>
  <si>
    <t>En cas d’application du plan de réversibilité, le nouveau prestataire (intégrateur/éditeur/mainteneur) DOIT garantir le maintien de l’association des GARPersonIdentifiant et des comptes utilisateurs dans l’ENT.</t>
  </si>
  <si>
    <t>EXP-56</t>
  </si>
  <si>
    <t>Un utilisateur DOIT conserver le même GARPersonIdentifiant tant qu’il reste dans le même projet ENT.</t>
  </si>
  <si>
    <t>EXP-57</t>
  </si>
  <si>
    <t>En cas de suppression d’un compte dans l’ENT, le GARPersonIdentifiant NE DOIT jamais être réattribué à un autre utilisateur sauf s’il s’agit d’un utilisateur qui revient dans l’ENT et que le projet ENT autorise sa réattribution.</t>
  </si>
  <si>
    <t>NOM-01</t>
  </si>
  <si>
    <t>Nomenclatures</t>
  </si>
  <si>
    <t>Chaque projet ENT DOIT être identifié par un code unique sur le périmètre national respectant la nomenclature définie dans l’annexe opérationnelle du SDET.</t>
  </si>
  <si>
    <t>4.2</t>
  </si>
  <si>
    <t>NOM-02</t>
  </si>
  <si>
    <t>Chaque catégorie de profil de l’accédant DOIT être identifiée par un code unique sur le périmètre national respectant la nomenclature définie dans l’annexe opérationnelle du SDET.</t>
  </si>
  <si>
    <t>4.7</t>
  </si>
  <si>
    <t>ANN-01</t>
  </si>
  <si>
    <t>L’annuaire ENT pour le premier degré DOIT respecter les indications portées par les documents l’ensemble annuaire du SDET :
- les spécifications de l’annuaire ENT pour le premier degré ;
- l’annexe 1 – dictionnaire des données ENT premier degré (format tableur) ;
- l’annexe 1bis – alimentation depuis le SI du MEN pour le premier degré ;
- l’annexe 5 – exploitation et exploitabilité du service annuaire ENT.</t>
  </si>
  <si>
    <t>Ensemble annuaire</t>
  </si>
  <si>
    <t>ANN-02</t>
  </si>
  <si>
    <t>L’annuaire ENT pour le second degré DOIT respecter les indications portées par les documents l’ensemble annuaire du SDET :
- le cahier des charges de l’annuaire ENT pour le second degré ;
- l’annexe 2 – caractérisation des personnes et des structures ;
- l’annexe 3 – schéma LDAP et nomenclatures ;
- l’annexe 4 – alimentation depuis le SI du MEN et depuis d’autres SI externes pour le second degré ;
- l’annexe 4 bis – alimentation depuis le SI du MEN et depuis d’autres SI externes pour le second degré (format tableur) ;
- l’annexe 5 – exploitation et exploitabilité du service annuaire ENT.</t>
  </si>
  <si>
    <t>EXPANN-01</t>
  </si>
  <si>
    <t>Gestion du système et procédures d’exploitation / cahier d’exploitation</t>
  </si>
  <si>
    <t>L’éditeur/intégrateur DOIT fournir à l’exploitant un dossier d’exploitation contenant l’ensemble des informations lui permettant d’assurer le service : processus à lancer, contraintes d’enchaînement, liste des commandes, codes erreur avec leur signification et les procédures à suivre pour les traiter, sondes et indicateurs disponibles, etc.</t>
  </si>
  <si>
    <t>annexe 5</t>
  </si>
  <si>
    <t>EXPANN-02</t>
  </si>
  <si>
    <t>L’hébergeur/exploitant DOIT rédiger un cahier d’exploitation, décliné de celui de l’éditeur/intégrateur, adapté au contexte du projet, et intégrant les contraintes des différents acteurs.</t>
  </si>
  <si>
    <t>EXPANN-03</t>
  </si>
  <si>
    <t>Pour l’annuaire ENT, les traitements suivants DOIVENT être décrits dans le cahier d’exploitation :
- démarrage de la solution ENT ;
- arrêt de la solution ENT ;
- surveillance de la solution ENT ;
- chargement de « complets »</t>
  </si>
  <si>
    <t>EXPANN-04</t>
  </si>
  <si>
    <t>Pour l’annuaire ENT, les traitements suivants DEVRAIENT être décrits dans le cahier d’exploitation :
- arrêt / démarrage indépendant du service annuaire seul ;
- surveillance du service annuaire ;
- lancement d’un traitement particulier sans interruption de service ;
- chargement de « deltas » ;
- cohérence et intégrité de l’annuaire (comptes fantômes, comptes isolés, comptes en doublon, comptes anciens, groupes incomplets, groupes vides).</t>
  </si>
  <si>
    <t>EXPANN-06</t>
  </si>
  <si>
    <t>Gestion du système et procédures d’exploitation / fichiers journaux</t>
  </si>
  <si>
    <t>Un journal des opérations effectuées sur l’annuaire, alimenté automatiquement par les traitements de mise à jour, et contenant au minimum les informations nécessaires au diagnostic pour chaque incident, DOIT être mis en place.</t>
  </si>
  <si>
    <t>EXPANN-07</t>
  </si>
  <si>
    <t>La liste des erreurs possibles DOIT être fournie par l’éditeur/intégrateur avec pour chacune une description, son identification et le plan d’actions pour la traiter.</t>
  </si>
  <si>
    <t>EXPANN-08</t>
  </si>
  <si>
    <t>Les messages enregistrés dans le journal pour les erreurs DOIVENT avoir été conçus avec un objectif d’exploitation (vs d’aide au développement).</t>
  </si>
  <si>
    <t>EXPANN-09</t>
  </si>
  <si>
    <t>La pertinence des erreurs relevées DEVRAIT permettre la création d’indicateurs.</t>
  </si>
  <si>
    <t>EXPANN-10</t>
  </si>
  <si>
    <t>Ce journal DOIT aussi être soumis à un cycle d’exploitation (compression, archivage, purge,…).</t>
  </si>
  <si>
    <t>EXPANN-11</t>
  </si>
  <si>
    <t>Gestion du système et procédures d’exploitation / sauvegarde</t>
  </si>
  <si>
    <t>La limitation de perte de données exigée par le marché DOIT être couverte par un plan de sauvegarde.</t>
  </si>
  <si>
    <t>EXPANN-12</t>
  </si>
  <si>
    <t>Gestion du système et procédures d’exploitation / surveillance</t>
  </si>
  <si>
    <t>Une surveillance spécifique du service annuaire DEVRAIT être active :
- surveillance de la disponibilité ;
- surveillance des tâches d’exploitation.</t>
  </si>
  <si>
    <t>EXPANN-13</t>
  </si>
  <si>
    <t>Gestion du système et procédures d’exploitation / Maintien en conditions opérationnelles</t>
  </si>
  <si>
    <t>Même après un arrêt de service non planifié, où le service doit être rétabli dans l’urgence, les conditions pré-requises au démarrage DOIVENT être vérifiées avant réouverture du service.</t>
  </si>
  <si>
    <t>EXPANN-14</t>
  </si>
  <si>
    <t>Chaque condition non remplie DOIT déclencher l’activation d’un plan d’action permettant de restaurer l’état souhaité</t>
  </si>
  <si>
    <t>EXPANN-15</t>
  </si>
  <si>
    <t>Disponibilité</t>
  </si>
  <si>
    <t>La disponibilité du service annuaire DOIT être au minimum celle de la solution exigée par le marché pour la solution ENT.</t>
  </si>
  <si>
    <t>EXPANN-17</t>
  </si>
  <si>
    <t>Si une disponibilité 24x7 est exigée alors une plage de maintenance DOIT être accordée à l’hébergeur/exploitant.</t>
  </si>
  <si>
    <t>EXPANN-19</t>
  </si>
  <si>
    <t>Capacité et Performances</t>
  </si>
  <si>
    <t>Les objectifs de performance DOIVENT être surveillés par l’intermédiaire d’indicateurs pertinents.</t>
  </si>
  <si>
    <t>EXPANN-21</t>
  </si>
  <si>
    <t>La solution ENT et le modèle opérationnel DEVRAIENT être extensibles, c’est-à-dire adaptables en fonction des volumes et usages.</t>
  </si>
  <si>
    <t>EXPANN-22</t>
  </si>
  <si>
    <t>Tout accès illégitime aux données annuaire DOIT être interdit.</t>
  </si>
  <si>
    <t>EXPANN-23</t>
  </si>
  <si>
    <t>Tout accès à l’annuaire DOIT être auditable (toutes les opérations doivent être tracées : connexions réussies ou échouées, démarrage, arrêt, ajout, modification, suppression…).</t>
  </si>
  <si>
    <t>EXPANN-24</t>
  </si>
  <si>
    <t>Tests avant mise en production</t>
  </si>
  <si>
    <t>Même s’il est nécessaire que les données utilisées pour ces tests soient représentatives, elles NE DEVRAIENT PAS être celles de production.</t>
  </si>
  <si>
    <t>EXPANN-25</t>
  </si>
  <si>
    <t>Si des données de production sont utilisées, les données DOIVENT :
- soit être protégées par les mêmes règles de sécurité qu’en production (de façon qu’un testeur ne puisse pas accéder à une donnée à laquelle il n’aurait pas le droit en production) ;
- soit être anonymisées.</t>
  </si>
  <si>
    <t>EXPANN-26</t>
  </si>
  <si>
    <t>Gestion des incidents</t>
  </si>
  <si>
    <t>Toute erreur non applicative sur les accès en lecture ou en écriture de l’annuaire DOIT être considérée comme critique par l’équipe d’exploitation, car elle est révélatrice d’une indisponibilité du service annuaire.</t>
  </si>
  <si>
    <t>EXPANN-28</t>
  </si>
  <si>
    <t>Performances</t>
  </si>
  <si>
    <t>Si les données ont été mises en cache, les écritures DOIVENT invalider le cache.</t>
  </si>
  <si>
    <t>EXPANN-29</t>
  </si>
  <si>
    <t>Chargement de fichiers</t>
  </si>
  <si>
    <t>Un suivi du déroulement du traitement DOIT être fourni à l’utilisateur ou l’opérateur.</t>
  </si>
  <si>
    <t>EXPANN-30</t>
  </si>
  <si>
    <t>Des rapports « utilisateur » DOIVENT être générés (un rapport par école ou par établissement), à destination de l’administrateur propriétaire des données pour les imports AAF, ou les imports d’autres sources externes, ou de l’utilisateur ayant déclenché le traitement d’import depuis l’ENT. Ils DOIVENT contenir l’information des requêtes n’ayant pas pu aboutir et les données nécessaires à la résolution.</t>
  </si>
  <si>
    <t>EXPANN-31</t>
  </si>
  <si>
    <t>Les rapports « utilisateur » DEVRAIENT contenir un bilan du chargement (nombre de requêtes exécutées par typologie et par statut).</t>
  </si>
  <si>
    <t>EXPANN-32</t>
  </si>
  <si>
    <t>Un rapport « exploitant » DOIT être généré par chaque chargement. Il DOIT contenir les données nécessaires aux diagnostics de tous les incidents rencontrés.</t>
  </si>
  <si>
    <t>EXPANN-33</t>
  </si>
  <si>
    <t>Le rapport « exploitant » DEVRAIT contenir un bilan du chargement (nombre de requêtes exécutées par typologie et par statut) utilisable comme indicateur.</t>
  </si>
  <si>
    <t>EXPANN-34</t>
  </si>
  <si>
    <t>Chargement d’un fichier « complet »</t>
  </si>
  <si>
    <t xml:space="preserve"> Une sauvegarde des données DEVRAIT être ordonnancée avant le traitement de chargement d’un « complet ».</t>
  </si>
  <si>
    <t>EXPANN-35</t>
  </si>
  <si>
    <t>Chaque traitement DEVRAIT mettre à disposition des points de reprise intermédiaires pour respecter toutes les exigences d’exploitation.</t>
  </si>
  <si>
    <t>EXPANN-39</t>
  </si>
  <si>
    <t>Le traitement d’import d’un « complet » DEVRAIT être planifié durant la plage de faible activité de la solution.</t>
  </si>
  <si>
    <t>EXPANN-40</t>
  </si>
  <si>
    <t>Chargement d’un fichier « delta »</t>
  </si>
  <si>
    <t>Le chargement d’un « delta» DEVRAIT être quotidien sauf s’il est remplacé par un « complet».</t>
  </si>
  <si>
    <t>EXPANN-41</t>
  </si>
  <si>
    <t>Le délai entre la réception et le chargement d’un « delta » DEVRAIT être réduit au minimum, afin que les modifications soient disponibles au plus vite dans l’ENT (dès le lendemain si possible).</t>
  </si>
  <si>
    <t>EXPANN-42</t>
  </si>
  <si>
    <t>le chargement d’un « delta » DEVRAIT être planifié durant une plage de faible activité de la solution comme la plage de maintenance.</t>
  </si>
  <si>
    <t>EXPANN-43</t>
  </si>
  <si>
    <t>Chargement de fichier</t>
  </si>
  <si>
    <t>Le chargement d’un « complet » DEVRAIT être programmé occasionnellement, pour resynchroniser les données entre l’AAF et la solution ENT, et pallier à la non-complétude du traitement d’un « delta ».</t>
  </si>
  <si>
    <t>EXPANN-44</t>
  </si>
  <si>
    <t>Alimentation « multi-annuaires »</t>
  </si>
  <si>
    <t>Dans le cas d’une alimentation par de multiples annuaires source de type AAF, le traitement de chargement DOIT enregistrer dans son annuaire et incorporer dans ses identifiants la source d’alimentation correspondante à l’alimentation qu’il est en train d’effectuer</t>
  </si>
  <si>
    <t>EXPANN-45</t>
  </si>
  <si>
    <t>Suppression d’un compte</t>
  </si>
  <si>
    <t>Une requête de suppression de compte DEVRAIT avoir comme résultat de désactiver le compte tout en le conservant pendant une durée déterminée avant sa suppression réelle (la purge).</t>
  </si>
  <si>
    <t>EXPANN-46</t>
  </si>
  <si>
    <t>Cette désactivation DEVRAIT interdire pour cet utilisateur l’accès à l’ENT et à ses services.</t>
  </si>
  <si>
    <t>EXPANN-47</t>
  </si>
  <si>
    <t>Une exception à la règle précédente DEVRAIT permettre à l’utilisateur, si le projet l’accepte, de récupérer ses données personnelles.</t>
  </si>
  <si>
    <t>EXPANN-48</t>
  </si>
  <si>
    <t>Les données à caractère personnel traitées dans le cadre d’un compte ENT DOIVENT être « supprimées de l’ENT dans un délai de 3 mois dès lors que la personne concernée n’a plus vocation à détenir un compte »).
À défaut, dans les cas où les personnes ont une légitimité à conserver leur compte pendant une période supérieure à 3 mois, tous les comptes désactivés depuis plus de trois mois DOIVENT être supprimés (purgés) lors de la procédure de changement d’année scolaire.</t>
  </si>
  <si>
    <t>JUR-01</t>
  </si>
  <si>
    <t>Formalités CNIL</t>
  </si>
  <si>
    <t>La mise à disposition de l’ENT ne DOIT intervenir que si le responsable de traitement de données à caractère personnel a bien effectué les formalités préalables nécessaires auprès de la CNIL.</t>
  </si>
  <si>
    <t>Aspects juridiques</t>
  </si>
  <si>
    <t>8.20</t>
  </si>
  <si>
    <t>JUR-02</t>
  </si>
  <si>
    <t>Sécurité CNIL</t>
  </si>
  <si>
    <t>L’ensemble des données à caractère personnel présentes dans l’ENT DOIVENT faire l’objet de mesures de protection adéquate, de façon à ce qu’elles ne soient pas supprimées ou endommagées ou qu’un tiers non autorisé y ait accès.</t>
  </si>
  <si>
    <t>JUR-04</t>
  </si>
  <si>
    <t>Localisation des données</t>
  </si>
  <si>
    <t>Le site d’hébergement et la localisation des données DOIVENT notamment être précisés et répondre aux dispositions applicables à la protection des données à caractère personnel, en particulier les dispositions relatives aux flux transfrontières.</t>
  </si>
  <si>
    <t>JUR-05</t>
  </si>
  <si>
    <t>Traçabilité et journalisation</t>
  </si>
  <si>
    <t>La traçabilité et journalisation nécessaires sur un plan technique, et sur un plan juridique pour la gestion des preuves, DOIVENT respecter les durées de conservation des données à caractère personnel, ce qui implique de prévoir un système de purge.</t>
  </si>
  <si>
    <t>JUR-06</t>
  </si>
  <si>
    <t>La durée de conservation des données en ligne, sauvegardées ou archivées DOIT être en conformité avec les besoins exprimés, les règles de sécurité et de confidentialité, les accords des personnes concernées par les données personnelles et les règles de conservation des archives publiques.</t>
  </si>
  <si>
    <t>JUR-07</t>
  </si>
  <si>
    <t>Confidentialité des données</t>
  </si>
  <si>
    <t>La solution ENT DOIT présenter toutes les garanties requises par les dispositions applicables à la protection des données à caractère personnel notamment concernant la sécurité et la confidentialité.</t>
  </si>
  <si>
    <t>JUR-08</t>
  </si>
  <si>
    <t>Sous-traitants</t>
  </si>
  <si>
    <t>Au sens des dispositions applicables à la protection des données à caractère personnel, les sous-traitants DOIVENT se voir imposer les mêmes exigences juridiques de sécurité et de confidentialité des données que le responsable de traitement.</t>
  </si>
  <si>
    <t>JUR-09</t>
  </si>
  <si>
    <t>Cookies</t>
  </si>
  <si>
    <t>Les éditeurs de sites internet et les émetteurs de cookies DOIVENT respecter l’obligation d’information des utilisateurs de l’ENT et obtenir le consentement de ces-derniers avant toute utilisation ou lecture de cookies sur leur terminal.</t>
  </si>
  <si>
    <t>JUR-10</t>
  </si>
  <si>
    <t>Propriété des tiers</t>
  </si>
  <si>
    <t>Les contenus diffusés dans l’ENT DOIVENT respecter les droits des tiers (vie privée, droit à l’image, propriété intellectuelle)</t>
  </si>
  <si>
    <t>Pour les ressources accessibles via des dispositifs mobiles et implémentant l’accès depuis la ressource, l’ENT répond aux demandes d’authentification qui proviennent du GAR.</t>
  </si>
  <si>
    <t>Le service permet de gérer plusieurs sources de messageries, notamment la messagerie locale à l’ENT et la messagerie professionnelle des agents.</t>
  </si>
  <si>
    <t>Un utilisateur peut cumuler plusieurs rôles.</t>
  </si>
  <si>
    <t>La description fonctionnelle des profils et rôles d’un utilisateur est réalisée dans l’annuaire.</t>
  </si>
  <si>
    <t>Le service respecte le principe de minimum de privilèges attribués.</t>
  </si>
  <si>
    <t>Le service assure le contrôle de cohérence entre le profil et les rôles de l’utilisateur.</t>
  </si>
  <si>
    <t>Le service permet la gestion soustractive et additive des habilitations.</t>
  </si>
  <si>
    <t>La déconnexion se traduit par la destruction des preuves d’authentification émises.</t>
  </si>
  <si>
    <t>Les utilisateurs reçoivent des notifications (courriel, SMS, notification sur un EIM) des nouvelles ressources et services de l'ENT dans le cadre des exigences portées par la doctrine technique du numérique pour l'éducation.</t>
  </si>
  <si>
    <t>Le service est capable d’intégrer de nouveaux canaux d’authentification.</t>
  </si>
  <si>
    <t>Tout usager dispose d'un ou plusieurs outils lui permettant de rechercher du contenu parmi les différentes données textuelles auxquelles il a accès sur son espace numérique de travail ainsi que leurs métadonnées associées.</t>
  </si>
  <si>
    <t>Le service Moteurs de recherche est disponible sur chaque ensemble de pages[1]  de l’ENT.</t>
  </si>
  <si>
    <t>Tout usager dispose d'un ou plusieurs outils permettant une recherche sur l’ensemble des données non textuelles auxquelles il a accès sur son espace numérique de travail (fichiers, fichiers audio ou vidéo, pièces attachées aux courriels…) ainsi que leurs métadonnées associées.</t>
  </si>
  <si>
    <t>Ce service peut s’appuyer sur un ou plusieurs moteur(s) de recherche appartenant au domaine des services Utilisateur.</t>
  </si>
  <si>
    <t>Protection des utilisateurs au regard des règles définies par le Cadre général de sécurité des services numériques pour l'éducation de la doctrine technique</t>
  </si>
  <si>
    <t>Contrôle du format, du volume et de la corruption d’une ressource
Contrôle intelligent et en temps réel des contenus</t>
  </si>
  <si>
    <t>UTI-CPP-MUL</t>
  </si>
  <si>
    <t>UTI-CPP-BUR</t>
  </si>
  <si>
    <t>UTI-CPP-CGP</t>
  </si>
  <si>
    <t>Paramétrage sur le contrôle de domaine, nombre de destinataires, nombre de messages etc.
Paramétrage par profil des horaires d'utilisation de la messagerie et d'autres critères le cas échéant selon les exigences portées par la doctrine technique du numérique pour l'éducation</t>
  </si>
  <si>
    <t>Gestion et consultation des outils de suivi des compétences, par les utilisateurs autorisés et selon les exigences portées par la doctrine technique du numérique pour l'éducation</t>
  </si>
  <si>
    <t>Gestion et consultation des punitions, observations et sanctions, par les utilisateurs autorisés et selon les exigences portées par la doctrine technique du numérique pour l'éducation</t>
  </si>
  <si>
    <t>Gestion et consultation des absences, par les utilisateurs autorisés et selon les exigences portées par la doctrine technique du numérique pour l'éducation</t>
  </si>
  <si>
    <t>Gestion et paramétrage du cahier de texte personnel
Gestion et paramétrage du cahier de texte de la classe/groupe pour le 2D selon les exigences portées par la doctrine technique du numérique pour l'éducation
Gestion de la visibilité du cahier de texte</t>
  </si>
  <si>
    <t>D’autres attributs non associés à une identité sont transmis uniquement s’ils sont indispensables au fonctionnement du service Tiers de catégorie 2. Ces attributs sont décrits dans le Tableau 2 de l'Annexe 6 « Nomenclatures », au chapitre 4.1, et les définitions associées à ces attributs sont disponibles dans les annexes de l’ensemble annuaire.</t>
  </si>
  <si>
    <t>Le service propose les fonctionnalités standards d’une messagerie électronique pour l'envoi et la réception de messages</t>
  </si>
  <si>
    <t>Des règles sont mises en place par profil sur les horaires d'utilisation de la messagerie et d'autres critères le cas échéant selon les exigences portées par le référentiel du numérique responsable de la doctrine technique du numérique pour l'éducation</t>
  </si>
  <si>
    <t>La messagerie électronique est à vocation interne avec échanges de mail extérieurs possible et est paramétrable selon les exigences portées par la doctrine technique du numérique pour l'éducation.</t>
  </si>
  <si>
    <t>Envoi de message de notification à la suite d’un évènement dans le cadre du référentiel du numérique reponsable de la doctrine technique du numérique pour l'éducation</t>
  </si>
  <si>
    <t>MED-P-4</t>
  </si>
  <si>
    <t>MED-P-5</t>
  </si>
  <si>
    <t>MED-P-6</t>
  </si>
  <si>
    <t>MED-P-2 </t>
  </si>
  <si>
    <t>MED-P-3</t>
  </si>
  <si>
    <t>MED-P-1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</si>
</sst>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mmm\-yy;@"/>
  </numFmts>
  <fonts count="27" x14ac:knownFonts="1">
    <font>
      <sz val="11"/>
      <color theme="1"/>
      <name val="Calibri"/>
      <family val="2"/>
      <charset val="1"/>
    </font>
    <font>
      <sz val="10"/>
      <name val="Arial"/>
      <family val="2"/>
      <charset val="1"/>
    </font>
    <font>
      <b/>
      <sz val="11"/>
      <color theme="1"/>
      <name val="Calibri"/>
      <family val="2"/>
      <charset val="1"/>
    </font>
    <font>
      <sz val="10"/>
      <name val="Calibri"/>
      <family val="2"/>
      <charset val="1"/>
    </font>
    <font>
      <i/>
      <sz val="10"/>
      <color rgb="FFFF0000"/>
      <name val="Calibri"/>
      <family val="2"/>
      <charset val="1"/>
    </font>
    <font>
      <b/>
      <sz val="12"/>
      <name val="Calibri"/>
      <family val="2"/>
      <charset val="1"/>
    </font>
    <font>
      <b/>
      <sz val="14"/>
      <name val="Calibri"/>
      <family val="2"/>
      <charset val="1"/>
    </font>
    <font>
      <b/>
      <sz val="12"/>
      <color rgb="FFFFFFFF"/>
      <name val="Calibri"/>
      <family val="2"/>
      <charset val="1"/>
    </font>
    <font>
      <u/>
      <sz val="10"/>
      <color rgb="FF0070C0"/>
      <name val="Arial"/>
      <family val="2"/>
      <charset val="1"/>
    </font>
    <font>
      <u/>
      <sz val="10"/>
      <color rgb="FF0000FF"/>
      <name val="Arial"/>
      <family val="2"/>
      <charset val="1"/>
    </font>
    <font>
      <sz val="10"/>
      <color rgb="FF0070C0"/>
      <name val="Calibri"/>
      <family val="2"/>
      <charset val="1"/>
    </font>
    <font>
      <sz val="10"/>
      <color theme="0"/>
      <name val="Calibri"/>
      <family val="2"/>
      <charset val="1"/>
    </font>
    <font>
      <b/>
      <sz val="16"/>
      <color theme="0"/>
      <name val="Calibri"/>
      <family val="2"/>
      <charset val="1"/>
    </font>
    <font>
      <sz val="11"/>
      <color theme="0"/>
      <name val="Calibri"/>
      <family val="2"/>
      <charset val="1"/>
    </font>
    <font>
      <b/>
      <sz val="11"/>
      <name val="Calibri"/>
      <family val="2"/>
      <charset val="1"/>
    </font>
    <font>
      <sz val="11"/>
      <name val="Calibri"/>
      <family val="2"/>
      <charset val="1"/>
    </font>
    <font>
      <b/>
      <sz val="14"/>
      <color theme="0"/>
      <name val="Calibri"/>
      <family val="2"/>
      <charset val="1"/>
    </font>
    <font>
      <b/>
      <sz val="11"/>
      <color rgb="FFFFFFFF"/>
      <name val="Calibri"/>
      <family val="2"/>
      <charset val="1"/>
    </font>
    <font>
      <b/>
      <sz val="10"/>
      <color rgb="FF000000"/>
      <name val="Calibri"/>
      <family val="2"/>
      <charset val="1"/>
    </font>
    <font>
      <sz val="11"/>
      <color rgb="FF000000"/>
      <name val="Calibri"/>
      <family val="2"/>
      <charset val="1"/>
    </font>
    <font>
      <u/>
      <sz val="11"/>
      <color theme="1"/>
      <name val="Calibri"/>
      <family val="2"/>
      <charset val="1"/>
    </font>
    <font>
      <u/>
      <sz val="10"/>
      <color rgb="FF0000FF"/>
      <name val="Wingdings 3"/>
      <family val="1"/>
      <charset val="2"/>
    </font>
    <font>
      <sz val="18"/>
      <color rgb="FF000000"/>
      <name val="Calibri"/>
      <family val="2"/>
      <charset val="1"/>
    </font>
    <font>
      <b/>
      <sz val="18"/>
      <color rgb="FF000000"/>
      <name val="Calibri"/>
      <family val="2"/>
      <charset val="1"/>
    </font>
    <font>
      <sz val="10"/>
      <color rgb="FF000000"/>
      <name val="Calibri"/>
      <family val="2"/>
      <charset val="1"/>
    </font>
    <font>
      <sz val="11"/>
      <color theme="1"/>
      <name val="Calibri"/>
      <family val="2"/>
      <charset val="1"/>
    </font>
    <font>
      <sz val="11"/>
      <name val="Calibri"/>
      <family val="2"/>
    </font>
  </fonts>
  <fills count="16">
    <fill>
      <patternFill patternType="none"/>
    </fill>
    <fill>
      <patternFill patternType="gray125"/>
    </fill>
    <fill>
      <patternFill patternType="solid">
        <fgColor theme="0"/>
        <bgColor rgb="FFFFFFCC"/>
      </patternFill>
    </fill>
    <fill>
      <patternFill patternType="solid">
        <fgColor rgb="FF008080"/>
        <bgColor rgb="FF008080"/>
      </patternFill>
    </fill>
    <fill>
      <patternFill patternType="solid">
        <fgColor theme="3"/>
        <bgColor rgb="FF333333"/>
      </patternFill>
    </fill>
    <fill>
      <patternFill patternType="solid">
        <fgColor theme="2" tint="0.59987182226020086"/>
        <bgColor rgb="FF99CCFF"/>
      </patternFill>
    </fill>
    <fill>
      <patternFill patternType="solid">
        <fgColor theme="6" tint="0.39988402966399123"/>
        <bgColor rgb="FFFFD1CB"/>
      </patternFill>
    </fill>
    <fill>
      <patternFill patternType="solid">
        <fgColor theme="2" tint="0.79989013336588644"/>
        <bgColor rgb="FFCCFFFF"/>
      </patternFill>
    </fill>
    <fill>
      <patternFill patternType="solid">
        <fgColor theme="6" tint="0.59987182226020086"/>
        <bgColor rgb="FFFFBBB2"/>
      </patternFill>
    </fill>
    <fill>
      <patternFill patternType="solid">
        <fgColor theme="6"/>
        <bgColor rgb="FFFF99CC"/>
      </patternFill>
    </fill>
    <fill>
      <patternFill patternType="solid">
        <fgColor theme="9"/>
        <bgColor rgb="FF969696"/>
      </patternFill>
    </fill>
    <fill>
      <patternFill patternType="solid">
        <fgColor rgb="FFFFFFCC"/>
        <bgColor rgb="FFFFFFFF"/>
      </patternFill>
    </fill>
    <fill>
      <patternFill patternType="solid">
        <fgColor theme="7"/>
        <bgColor rgb="FF008080"/>
      </patternFill>
    </fill>
    <fill>
      <patternFill patternType="solid">
        <fgColor theme="8"/>
        <bgColor rgb="FFFFFF00"/>
      </patternFill>
    </fill>
    <fill>
      <patternFill patternType="solid">
        <fgColor rgb="FF0000FF"/>
        <bgColor rgb="FF0000FF"/>
      </patternFill>
    </fill>
    <fill>
      <patternFill patternType="solid">
        <fgColor rgb="FF00FFFF"/>
        <bgColor rgb="FF00FFFF"/>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ck">
        <color theme="0"/>
      </top>
      <bottom/>
      <diagonal/>
    </border>
    <border>
      <left style="thin">
        <color auto="1"/>
      </left>
      <right/>
      <top style="thin">
        <color theme="0"/>
      </top>
      <bottom/>
      <diagonal/>
    </border>
    <border>
      <left style="thin">
        <color auto="1"/>
      </left>
      <right style="thin">
        <color auto="1"/>
      </right>
      <top style="thin">
        <color auto="1"/>
      </top>
      <bottom/>
      <diagonal/>
    </border>
    <border>
      <left style="thin">
        <color auto="1"/>
      </left>
      <right style="thin">
        <color auto="1"/>
      </right>
      <top style="thin">
        <color theme="0"/>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s>
  <cellStyleXfs count="12">
    <xf numFmtId="0" fontId="0" fillId="0" borderId="0"/>
    <xf numFmtId="0" fontId="9" fillId="0" borderId="0" applyBorder="0" applyProtection="0"/>
    <xf numFmtId="0" fontId="1" fillId="0" borderId="0"/>
    <xf numFmtId="0" fontId="1" fillId="0" borderId="0"/>
    <xf numFmtId="0" fontId="1" fillId="0" borderId="0"/>
    <xf numFmtId="0" fontId="1" fillId="0" borderId="0"/>
    <xf numFmtId="0" fontId="25" fillId="0" borderId="0" applyBorder="0" applyProtection="0"/>
    <xf numFmtId="0" fontId="25" fillId="0" borderId="0" applyBorder="0" applyProtection="0"/>
    <xf numFmtId="0" fontId="25" fillId="0" borderId="0" applyBorder="0" applyProtection="0"/>
    <xf numFmtId="0" fontId="25" fillId="0" borderId="0" applyBorder="0" applyProtection="0">
      <alignment horizontal="left"/>
    </xf>
    <xf numFmtId="0" fontId="2" fillId="0" borderId="0" applyBorder="0" applyProtection="0">
      <alignment horizontal="left"/>
    </xf>
    <xf numFmtId="0" fontId="2" fillId="0" borderId="0" applyBorder="0" applyProtection="0"/>
  </cellStyleXfs>
  <cellXfs count="92">
    <xf numFmtId="0" fontId="0" fillId="0" borderId="0" xfId="0"/>
    <xf numFmtId="0" fontId="3" fillId="2" borderId="0" xfId="5" applyFont="1" applyFill="1"/>
    <xf numFmtId="0" fontId="3" fillId="2" borderId="0" xfId="3" applyFont="1" applyFill="1" applyAlignment="1">
      <alignment vertical="center"/>
    </xf>
    <xf numFmtId="0" fontId="3" fillId="2" borderId="0" xfId="3" applyFont="1" applyFill="1" applyAlignment="1">
      <alignment vertical="center" wrapText="1"/>
    </xf>
    <xf numFmtId="0" fontId="8" fillId="2" borderId="0" xfId="1" applyFont="1" applyFill="1" applyBorder="1" applyAlignment="1" applyProtection="1"/>
    <xf numFmtId="0" fontId="10" fillId="2" borderId="0" xfId="5" applyFont="1" applyFill="1"/>
    <xf numFmtId="0" fontId="11" fillId="2" borderId="0" xfId="3" applyFont="1" applyFill="1" applyAlignment="1">
      <alignment vertical="center"/>
    </xf>
    <xf numFmtId="0" fontId="11" fillId="2" borderId="0" xfId="5" applyFont="1" applyFill="1"/>
    <xf numFmtId="0" fontId="0" fillId="2" borderId="0" xfId="0" applyFill="1"/>
    <xf numFmtId="0" fontId="13" fillId="2" borderId="0" xfId="0" applyFont="1" applyFill="1"/>
    <xf numFmtId="0" fontId="14" fillId="2" borderId="4" xfId="0" applyFont="1" applyFill="1" applyBorder="1" applyAlignment="1">
      <alignment vertical="center" wrapText="1"/>
    </xf>
    <xf numFmtId="0" fontId="14" fillId="7" borderId="5" xfId="0" applyFont="1" applyFill="1" applyBorder="1" applyAlignment="1">
      <alignment wrapText="1"/>
    </xf>
    <xf numFmtId="0" fontId="14" fillId="7" borderId="6" xfId="0" applyFont="1" applyFill="1" applyBorder="1" applyAlignment="1">
      <alignment wrapText="1"/>
    </xf>
    <xf numFmtId="0" fontId="14" fillId="7" borderId="3" xfId="0" applyFont="1" applyFill="1" applyBorder="1" applyAlignment="1">
      <alignment wrapText="1"/>
    </xf>
    <xf numFmtId="0" fontId="14" fillId="2" borderId="3" xfId="0" applyFont="1" applyFill="1" applyBorder="1" applyAlignment="1">
      <alignment wrapText="1"/>
    </xf>
    <xf numFmtId="0" fontId="14" fillId="8" borderId="3" xfId="0" applyFont="1" applyFill="1" applyBorder="1" applyAlignment="1">
      <alignment wrapText="1"/>
    </xf>
    <xf numFmtId="0" fontId="0" fillId="2" borderId="0" xfId="0" applyFill="1" applyAlignment="1">
      <alignment wrapText="1"/>
    </xf>
    <xf numFmtId="0" fontId="0" fillId="2" borderId="1" xfId="0" applyFont="1" applyFill="1" applyBorder="1" applyAlignment="1">
      <alignment wrapText="1"/>
    </xf>
    <xf numFmtId="0" fontId="15" fillId="2" borderId="0" xfId="0" applyFont="1" applyFill="1" applyAlignment="1">
      <alignment wrapText="1"/>
    </xf>
    <xf numFmtId="0" fontId="15" fillId="2" borderId="0" xfId="0" applyFont="1" applyFill="1"/>
    <xf numFmtId="0" fontId="16" fillId="2" borderId="0" xfId="0" applyFont="1" applyFill="1" applyAlignment="1">
      <alignment vertical="center"/>
    </xf>
    <xf numFmtId="0" fontId="18" fillId="2" borderId="0" xfId="0" applyFont="1" applyFill="1" applyAlignment="1">
      <alignment horizontal="right" indent="1"/>
    </xf>
    <xf numFmtId="164" fontId="3" fillId="11" borderId="1" xfId="4" applyNumberFormat="1" applyFont="1" applyFill="1" applyBorder="1" applyAlignment="1" applyProtection="1">
      <alignment horizontal="center" vertical="center" wrapText="1"/>
      <protection locked="0"/>
    </xf>
    <xf numFmtId="0" fontId="19" fillId="2" borderId="0" xfId="0" applyFont="1" applyFill="1" applyAlignment="1">
      <alignment horizontal="center"/>
    </xf>
    <xf numFmtId="0" fontId="19" fillId="2" borderId="0" xfId="0" applyFont="1" applyFill="1"/>
    <xf numFmtId="0" fontId="13" fillId="4" borderId="1" xfId="0" applyFont="1" applyFill="1" applyBorder="1"/>
    <xf numFmtId="0" fontId="13" fillId="12" borderId="4" xfId="0" applyFont="1" applyFill="1" applyBorder="1"/>
    <xf numFmtId="0" fontId="13" fillId="12" borderId="1" xfId="0" applyFont="1" applyFill="1" applyBorder="1"/>
    <xf numFmtId="0" fontId="20" fillId="2" borderId="1" xfId="0" applyFont="1" applyFill="1" applyBorder="1"/>
    <xf numFmtId="0" fontId="0" fillId="13" borderId="1" xfId="0" applyFont="1" applyFill="1" applyBorder="1"/>
    <xf numFmtId="0" fontId="0" fillId="2" borderId="1" xfId="0" applyFill="1" applyBorder="1"/>
    <xf numFmtId="0" fontId="0" fillId="13" borderId="0" xfId="0" applyFont="1" applyFill="1"/>
    <xf numFmtId="0" fontId="13" fillId="4" borderId="0" xfId="0" applyFont="1" applyFill="1"/>
    <xf numFmtId="0" fontId="0" fillId="0" borderId="0" xfId="6" applyFont="1"/>
    <xf numFmtId="0" fontId="0" fillId="0" borderId="1" xfId="0" applyFont="1" applyBorder="1"/>
    <xf numFmtId="0" fontId="0" fillId="0" borderId="12" xfId="6" applyFont="1" applyBorder="1"/>
    <xf numFmtId="0" fontId="0" fillId="0" borderId="13" xfId="7" applyFont="1" applyBorder="1"/>
    <xf numFmtId="0" fontId="0" fillId="0" borderId="14" xfId="9" applyFont="1" applyBorder="1">
      <alignment horizontal="left"/>
    </xf>
    <xf numFmtId="0" fontId="25" fillId="0" borderId="15" xfId="8" applyBorder="1"/>
    <xf numFmtId="0" fontId="0" fillId="0" borderId="16" xfId="9" applyFont="1" applyBorder="1">
      <alignment horizontal="left"/>
    </xf>
    <xf numFmtId="0" fontId="25" fillId="0" borderId="17" xfId="8" applyBorder="1"/>
    <xf numFmtId="0" fontId="25" fillId="0" borderId="18" xfId="8" applyBorder="1"/>
    <xf numFmtId="0" fontId="2" fillId="0" borderId="19" xfId="10" applyFont="1" applyBorder="1">
      <alignment horizontal="left"/>
    </xf>
    <xf numFmtId="0" fontId="2" fillId="0" borderId="20" xfId="11" applyBorder="1"/>
    <xf numFmtId="0" fontId="22" fillId="2" borderId="0" xfId="0" applyFont="1" applyFill="1" applyAlignment="1">
      <alignment horizontal="center"/>
    </xf>
    <xf numFmtId="0" fontId="23" fillId="2" borderId="0" xfId="0" applyFont="1" applyFill="1"/>
    <xf numFmtId="0" fontId="24" fillId="2" borderId="21" xfId="0" applyFont="1" applyFill="1" applyBorder="1"/>
    <xf numFmtId="0" fontId="18" fillId="15" borderId="1" xfId="0" applyFont="1" applyFill="1" applyBorder="1" applyAlignment="1">
      <alignment horizontal="center" vertical="center" wrapText="1"/>
    </xf>
    <xf numFmtId="0" fontId="18" fillId="15" borderId="1" xfId="0" applyFont="1" applyFill="1" applyBorder="1"/>
    <xf numFmtId="0" fontId="24" fillId="15" borderId="1" xfId="0" applyFont="1" applyFill="1" applyBorder="1" applyAlignment="1">
      <alignment horizontal="center"/>
    </xf>
    <xf numFmtId="0" fontId="24" fillId="11" borderId="1" xfId="0" applyFont="1" applyFill="1" applyBorder="1" applyAlignment="1">
      <alignment horizontal="center"/>
    </xf>
    <xf numFmtId="0" fontId="24" fillId="2" borderId="3" xfId="0" applyFont="1" applyFill="1" applyBorder="1"/>
    <xf numFmtId="0" fontId="0" fillId="0" borderId="0" xfId="0" applyFont="1" applyAlignment="1">
      <alignment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8" xfId="0" applyFont="1" applyFill="1" applyBorder="1" applyAlignment="1">
      <alignment horizontal="left" vertical="center"/>
    </xf>
    <xf numFmtId="14" fontId="15" fillId="2" borderId="7" xfId="0" applyNumberFormat="1" applyFont="1" applyFill="1" applyBorder="1" applyAlignment="1">
      <alignment horizontal="left" vertical="center"/>
    </xf>
    <xf numFmtId="0" fontId="15" fillId="2" borderId="1" xfId="0" applyFont="1" applyFill="1" applyBorder="1" applyAlignment="1">
      <alignment horizontal="left" vertical="center"/>
    </xf>
    <xf numFmtId="0" fontId="15" fillId="2" borderId="7"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 xfId="0" applyFont="1" applyFill="1" applyBorder="1" applyAlignment="1">
      <alignment horizontal="left" vertical="center" wrapText="1"/>
    </xf>
    <xf numFmtId="0" fontId="15" fillId="2" borderId="3" xfId="0" applyFont="1" applyFill="1" applyBorder="1" applyAlignment="1">
      <alignment horizontal="left" vertical="center"/>
    </xf>
    <xf numFmtId="0" fontId="0" fillId="2" borderId="10" xfId="0" applyFont="1" applyFill="1" applyBorder="1" applyAlignment="1">
      <alignment horizontal="left" vertical="center" wrapText="1"/>
    </xf>
    <xf numFmtId="0" fontId="0" fillId="2" borderId="0" xfId="0" applyFill="1" applyAlignment="1">
      <alignment horizontal="left" vertical="center"/>
    </xf>
    <xf numFmtId="0" fontId="15" fillId="2" borderId="11" xfId="0" applyFont="1" applyFill="1" applyBorder="1" applyAlignment="1">
      <alignment horizontal="left" vertical="center"/>
    </xf>
    <xf numFmtId="0" fontId="15" fillId="2" borderId="6" xfId="0" applyFont="1" applyFill="1" applyBorder="1" applyAlignment="1">
      <alignment horizontal="left" vertical="center"/>
    </xf>
    <xf numFmtId="0" fontId="15" fillId="2" borderId="4" xfId="0" applyFont="1" applyFill="1" applyBorder="1" applyAlignment="1">
      <alignment horizontal="left" vertical="center"/>
    </xf>
    <xf numFmtId="0" fontId="15" fillId="2" borderId="9" xfId="0" applyFont="1" applyFill="1" applyBorder="1" applyAlignment="1">
      <alignment horizontal="left" vertical="center" wrapText="1"/>
    </xf>
    <xf numFmtId="0" fontId="0" fillId="2" borderId="0" xfId="0" applyFill="1" applyAlignment="1">
      <alignment horizontal="left" vertical="center" wrapText="1"/>
    </xf>
    <xf numFmtId="0" fontId="15" fillId="2" borderId="4"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3" fillId="2" borderId="0" xfId="3" applyFont="1" applyFill="1" applyBorder="1" applyAlignment="1">
      <alignment horizontal="center" vertical="center"/>
    </xf>
    <xf numFmtId="0" fontId="3" fillId="2" borderId="0" xfId="5" applyFont="1" applyFill="1" applyBorder="1" applyAlignment="1">
      <alignment vertical="top" wrapText="1"/>
    </xf>
    <xf numFmtId="0" fontId="3" fillId="2" borderId="0" xfId="3" applyFont="1" applyFill="1" applyBorder="1" applyAlignment="1">
      <alignment horizontal="left" vertical="top" wrapText="1"/>
    </xf>
    <xf numFmtId="0" fontId="10" fillId="2" borderId="0" xfId="5" applyFont="1" applyFill="1" applyBorder="1" applyAlignment="1">
      <alignment horizontal="center"/>
    </xf>
    <xf numFmtId="0" fontId="4" fillId="2" borderId="1"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7" fillId="3" borderId="0" xfId="0" applyFont="1" applyFill="1" applyBorder="1" applyAlignment="1">
      <alignment horizontal="left" vertical="center" wrapText="1"/>
    </xf>
    <xf numFmtId="0" fontId="12" fillId="4" borderId="0" xfId="0" applyFont="1" applyFill="1" applyBorder="1" applyAlignment="1">
      <alignment horizontal="center" vertical="center"/>
    </xf>
    <xf numFmtId="0" fontId="14" fillId="5" borderId="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6" fillId="9" borderId="0" xfId="0" applyFont="1" applyFill="1" applyBorder="1" applyAlignment="1">
      <alignment horizontal="center" vertical="center"/>
    </xf>
    <xf numFmtId="0" fontId="17" fillId="10" borderId="0" xfId="0" applyFont="1" applyFill="1" applyBorder="1" applyAlignment="1">
      <alignment horizontal="left"/>
    </xf>
    <xf numFmtId="0" fontId="7" fillId="3" borderId="0" xfId="0" applyFont="1" applyFill="1" applyBorder="1" applyAlignment="1">
      <alignment horizontal="center" vertical="center" wrapText="1"/>
    </xf>
    <xf numFmtId="0" fontId="21" fillId="2" borderId="21" xfId="1" applyFont="1" applyFill="1" applyBorder="1" applyAlignment="1" applyProtection="1">
      <alignment horizontal="left" vertical="center"/>
    </xf>
    <xf numFmtId="0" fontId="17" fillId="14" borderId="0" xfId="0" applyFont="1" applyFill="1" applyBorder="1" applyAlignment="1">
      <alignment horizontal="left"/>
    </xf>
  </cellXfs>
  <cellStyles count="12">
    <cellStyle name="Catégorie de la table dynamique" xfId="9" xr:uid="{00000000-0005-0000-0000-000000000000}"/>
    <cellStyle name="Champ de la table dynamique" xfId="6" xr:uid="{00000000-0005-0000-0000-000001000000}"/>
    <cellStyle name="Coin de la table dynamique" xfId="7" xr:uid="{00000000-0005-0000-0000-000002000000}"/>
    <cellStyle name="Lien hypertexte" xfId="1" builtinId="8"/>
    <cellStyle name="Normal" xfId="0" builtinId="0"/>
    <cellStyle name="Normal 2" xfId="2" xr:uid="{00000000-0005-0000-0000-000005000000}"/>
    <cellStyle name="Normal_Feuille de calcul dans QESI Document management &amp; control v1.0" xfId="3" xr:uid="{00000000-0005-0000-0000-000006000000}"/>
    <cellStyle name="Normal_Grille_EvalCdT_volet1" xfId="4" xr:uid="{00000000-0005-0000-0000-000007000000}"/>
    <cellStyle name="Normal_SAP SALSA-Profils  cursus de formation V0k (3)" xfId="5" xr:uid="{00000000-0005-0000-0000-000008000000}"/>
    <cellStyle name="Résultat de la table dynamique" xfId="11" xr:uid="{00000000-0005-0000-0000-000009000000}"/>
    <cellStyle name="Titre de la table dynamique" xfId="10" xr:uid="{00000000-0005-0000-0000-00000A000000}"/>
    <cellStyle name="Valeur de la table dynamique" xfId="8" xr:uid="{00000000-0005-0000-0000-00000B000000}"/>
  </cellStyles>
  <dxfs count="39">
    <dxf>
      <fill>
        <patternFill>
          <bgColor rgb="FF00FF00"/>
        </patternFill>
      </fill>
    </dxf>
    <dxf>
      <fill>
        <patternFill>
          <bgColor rgb="FF00FF00"/>
        </patternFill>
      </fill>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border outline="0">
        <right style="thin">
          <color auto="1"/>
        </right>
      </border>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E800"/>
      <rgbColor rgb="FFFF00FF"/>
      <rgbColor rgb="FF00FFFF"/>
      <rgbColor rgb="FF800000"/>
      <rgbColor rgb="FF008000"/>
      <rgbColor rgb="FF000080"/>
      <rgbColor rgb="FF808000"/>
      <rgbColor rgb="FF800080"/>
      <rgbColor rgb="FF008080"/>
      <rgbColor rgb="FFFFD1CB"/>
      <rgbColor rgb="FF7F7F7F"/>
      <rgbColor rgb="FF9999FF"/>
      <rgbColor rgb="FF7030A0"/>
      <rgbColor rgb="FFFFFFCC"/>
      <rgbColor rgb="FFDDE2F2"/>
      <rgbColor rgb="FF660066"/>
      <rgbColor rgb="FFFF8D7E"/>
      <rgbColor rgb="FF0070C0"/>
      <rgbColor rgb="FFBCC6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BBB2"/>
      <rgbColor rgb="FF3366FF"/>
      <rgbColor rgb="FF33CCCC"/>
      <rgbColor rgb="FF99CC00"/>
      <rgbColor rgb="FFFFCC00"/>
      <rgbColor rgb="FFFF9900"/>
      <rgbColor rgb="FFFF6600"/>
      <rgbColor rgb="FF5770BE"/>
      <rgbColor rgb="FF969696"/>
      <rgbColor rgb="FF003366"/>
      <rgbColor rgb="FF00AC8C"/>
      <rgbColor rgb="FF003300"/>
      <rgbColor rgb="FF333300"/>
      <rgbColor rgb="FF993300"/>
      <rgbColor rgb="FF993366"/>
      <rgbColor rgb="FF484D7A"/>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DOCUME~1/j0285477/LOCALS~1/Temp/Temporary%20Directory%201%20for%20Reference%20Users%20PM%20Yemen.xls.zip/Liste%20UserIDs%20TEP%20Camero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sap reference users"/>
    </sheetNames>
    <sheetDataSet>
      <sheetData sheetId="0"/>
      <sheetData sheetId="1"/>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346" xr:uid="{00000000-000A-0000-FFFF-FFFF00000000}">
  <cacheSource type="worksheet">
    <worksheetSource ref="A1:K367" sheet="DPCache_E&amp;R Solution logicielle"/>
  </cacheSource>
  <cacheFields count="11">
    <cacheField name="domaine" numFmtId="0">
      <sharedItems containsBlank="1" count="46">
        <s v="SOC-INT-ASE"/>
        <s v="SOC-INT-IED"/>
        <s v="SOC-INT-PSE"/>
        <s v="SOC-POR-GMC"/>
        <s v="SOC-POR-MDR"/>
        <s v="SOC-POR-PPO"/>
        <s v="SOC-POR-PRE"/>
        <s v="SOC-SEC-01"/>
        <s v="SOC-SEC-02"/>
        <s v="SOC-SEC-APS"/>
        <s v="SOC-SEC-AUT"/>
        <s v="SOC-SEC-DVS"/>
        <s v="SOC-SEC-IAU"/>
        <s v="SOC-SEC-PII"/>
        <s v="SOC-SUP-ABO"/>
        <s v="SOC-SUP-ASU"/>
        <s v="SOC-SUP-EXP"/>
        <s v="SOC-SUP-HEB"/>
        <s v="UTI-AVE-CDT"/>
        <s v="UTI-AVE-CLI"/>
        <s v="UTI-AVE-EDT"/>
        <s v="UTI-AVE-SIE"/>
        <s v="UTI-CCO-AIN"/>
        <s v="UTI-CCO-CAV"/>
        <s v="UTI-CCO-CEL"/>
        <s v="UTI-CCO-EEC"/>
        <s v="UTI-CCO-MIN"/>
        <s v="UTI-CCO-PWE"/>
        <s v="UTI-IDO-AGE"/>
        <s v="UTI-IDO-ARP"/>
        <s v="UTI-IDO-CAD"/>
        <s v="UTI-IDO-GDO"/>
        <s v="UTI-IDO-GSI"/>
        <s v="UTI-IDO-PBL"/>
        <s v="UTI-IDO-REC"/>
        <s v="UTI-PPE-BUR"/>
        <s v="UTI-PPE-CGP"/>
        <s v="UTI-PPE-MUL"/>
        <s v="UTI-PPE-OAV"/>
        <s v="UTI-UTL-AID"/>
        <s v="UTI-UTL-ESF"/>
        <s v="UTI-UTL-GRP"/>
        <s v="UTI-UTL-NOT"/>
        <s v="UTI-UTL-PER"/>
        <s v="UTI-UTL-RES"/>
        <m/>
      </sharedItems>
    </cacheField>
    <cacheField name="Référence" numFmtId="0">
      <sharedItems containsBlank="1" count="331">
        <s v="SOC-INT-ASE-01"/>
        <s v="SOC-INT-ASE-02"/>
        <s v="SOC-INT-ASE-03"/>
        <s v="SOC-INT-ASE-04"/>
        <s v="SOC-INT-IED-01"/>
        <s v="SOC-INT-IED-02"/>
        <s v="SOC-INT-IED-03"/>
        <s v="SOC-INT-IED-04"/>
        <s v="SOC-INT-IED-05"/>
        <s v="SOC-INT-IED-06"/>
        <s v="SOC-INT-IED-07"/>
        <s v="SOC-INT-IED-08"/>
        <s v="SOC-INT-IED-09"/>
        <s v="SOC-INT-IED-10"/>
        <s v="SOC-INT-IED-11"/>
        <s v="SOC-INT-IED-12"/>
        <s v="SOC-INT-IED-13"/>
        <s v="SOC-INT-IED-14"/>
        <s v="SOC-INT-IED-15"/>
        <s v="SOC-INT-IED-16"/>
        <s v="SOC-INT-IED-17"/>
        <s v="SOC-INT-IED-18"/>
        <s v="SOC-INT-IED-19"/>
        <s v="SOC-INT-IED-20"/>
        <s v="SOC-INT-IED-21"/>
        <s v="SOC-INT-IED-22"/>
        <s v="SOC-INT-IED-23"/>
        <s v="SOC-INT-PSE-01"/>
        <s v="SOC-INT-PSE-02"/>
        <s v="SOC-INT-PSE-03"/>
        <s v="SOC-POR-GMC-01"/>
        <s v="SOC-POR-GMC-02"/>
        <s v="SOC-POR-MDR-01"/>
        <s v="SOC-POR-MDR-02"/>
        <s v="SOC-POR-MDR-03"/>
        <s v="SOC-POR-MDR-04"/>
        <s v="SOC-POR-MDR-05"/>
        <s v="SOC-POR-MDR-06"/>
        <s v="SOC-POR-MDR-07"/>
        <s v="SOC-POR-PPO-01"/>
        <s v="SOC-POR-PPO-02"/>
        <s v="SOC-POR-PPO-03"/>
        <s v="SOC-POR-PPO-04"/>
        <s v="SOC-POR-PPO-05"/>
        <s v="SOC-POR-PPO-06"/>
        <s v="SOC-POR-PPO-07"/>
        <s v="SOC-POR-PPO-08"/>
        <s v="SOC-POR-PRE-01"/>
        <s v="SOC-POR-PRE-02"/>
        <s v="SOC-POR-PRE-03"/>
        <s v="SOC-SEC-01"/>
        <s v="SOC-SEC-02"/>
        <s v="SOC-SEC-APS-01"/>
        <s v="SOC-SEC-APS-02"/>
        <s v="SOC-SEC-APS-03"/>
        <s v="SOC-SEC-APS-04"/>
        <s v="SOC-SEC-AUT-01"/>
        <s v="SOC-SEC-AUT-02"/>
        <s v="SOC-SEC-AUT-03"/>
        <s v="SOC-SEC-DVS-01"/>
        <s v="SOC-SEC-IAU-01"/>
        <s v="SOC-SEC-IAU-02"/>
        <s v="SOC-SEC-IAU-03"/>
        <s v="SOC-SEC-IAU-04"/>
        <s v="SOC-SEC-IAU-05"/>
        <s v="SOC-SEC-IAU-06"/>
        <s v="SOC-SEC-IAU-07"/>
        <s v="SOC-SEC-IAU-08"/>
        <s v="SOC-SEC-IAU-09"/>
        <s v="SOC-SEC-IAU-10"/>
        <s v="SOC-SEC-IAU-11"/>
        <s v="SOC-SEC-IAU-12"/>
        <s v="SOC-SEC-IAU-13"/>
        <s v="SOC-SEC-IAU-14"/>
        <s v="SOC-SEC-PII-01"/>
        <s v="SOC-SEC-PII-02"/>
        <s v="SOC-SEC-PII-03"/>
        <s v="SOC-SEC-PII-04"/>
        <s v="SOC-SEC-PII-05"/>
        <s v="SOC-SEC-PII-06"/>
        <s v="SOC-SEC-PII-07"/>
        <s v="SOC-SUP-ABO-01"/>
        <s v="SOC-SUP-ABO-02"/>
        <s v="SOC-SUP-ABO-03"/>
        <s v="SOC-SUP-ABO-04"/>
        <s v="SOC-SUP-ASU-01"/>
        <s v="SOC-SUP-ASU-02"/>
        <s v="SOC-SUP-ASU-03"/>
        <s v="SOC-SUP-ASU-04"/>
        <s v="SOC-SUP-EXP-01"/>
        <s v="SOC-SUP-EXP-02"/>
        <s v="SOC-SUP-EXP-03"/>
        <s v="SOC-SUP-EXP-04"/>
        <s v="SOC-SUP-EXP-05"/>
        <s v="SOC-SUP-HEB-01"/>
        <s v="SOC-SUP-HEB-02"/>
        <s v="SOC-SUP-HEB-03"/>
        <s v="SOC-SUP-HEB-04"/>
        <s v="SOC-SUP-HEB-05"/>
        <s v="SOC-SUP-HEB-06"/>
        <s v="UTI-AVE-CDT"/>
        <s v="UTI-AVE-CDT-01"/>
        <s v="UTI-AVE-CDT-02"/>
        <s v="UTI-AVE-CDT-03"/>
        <s v="UTI-AVE-CDT-04"/>
        <s v="UTI-AVE-CDT-05"/>
        <s v="UTI-AVE-CDT-06"/>
        <s v="UTI-AVE-CDT-07"/>
        <s v="UTI-AVE-CDT-08"/>
        <s v="UTI-AVE-CDT-09"/>
        <s v="UTI-AVE-CDT-10"/>
        <s v="UTI-AVE-CDT-11"/>
        <s v="UTI-AVE-CDT-12"/>
        <s v="UTI-AVE-CDT-13"/>
        <s v="UTI-AVE-CDT-14"/>
        <s v="UTI-AVE-CDT-15"/>
        <s v="UTI-AVE-CDT-16"/>
        <s v="UTI-AVE-CDT-17"/>
        <s v="UTI-AVE-CLI"/>
        <s v="UTI-AVE-CLI-01"/>
        <s v="UTI-AVE-CLI-02"/>
        <s v="UTI-AVE-CLI-03"/>
        <s v="UTI-AVE-EDT"/>
        <s v="UTI-AVE-EDT-01"/>
        <s v="UTI-AVE-EDT-02"/>
        <s v="UTI-AVE-EDT-03"/>
        <s v="UTI-AVE-EDT-04"/>
        <s v="UTI-AVE-EDT-05"/>
        <s v="UTI-AVE-EDT-06"/>
        <s v="UTI-AVE-SIE"/>
        <s v="UTI-AVE-SIE-01"/>
        <s v="UTI-AVE-SIE-02"/>
        <s v="UTI-AVE-SIE-03"/>
        <s v="UTI-AVE-SIE-04"/>
        <s v="UTI-AVE-SIE-05"/>
        <s v="UTI-CCO-AIN"/>
        <s v="UTI-CCO-AIN-01"/>
        <s v="UTI-CCO-AIN-02"/>
        <s v="UTI-CCO-AIN-03"/>
        <s v="UTI-CCO-AIN-04"/>
        <s v="UTI-CCO-CAV"/>
        <s v="UTI-CCO-CAV-01"/>
        <s v="UTI-CCO-CAV-02"/>
        <s v="UTI-CCO-CAV-03"/>
        <s v="UTI-CCO-CAV-04"/>
        <s v="UTI-CCO-CAV-05"/>
        <s v="UTI-CCO-CAV-06"/>
        <s v="UTI-CCO-CAV-07"/>
        <s v="UTI-CCO-CEL"/>
        <s v="UTI-CCO-CEL-01"/>
        <s v="UTI-CCO-CEL-02"/>
        <s v="UTI-CCO-CEL-03"/>
        <s v="UTI-CCO-CEL-04"/>
        <s v="UTI-CCO-CEL-05"/>
        <s v="UTI-CCO-CEL-06"/>
        <s v="UTI-CCO-CEL-07"/>
        <s v="UTI-CCO-CEL-08"/>
        <s v="UTI-CCO-CEL-09"/>
        <s v="UTI-CCO-CEL-10"/>
        <s v="UTI-CCO-CEL-11"/>
        <s v="UTI-CCO-CEL-12"/>
        <s v="UTI-CCO-CEL-13"/>
        <s v="UTI-CCO-CEL-14"/>
        <s v="UTI-CCO-CEL-15"/>
        <s v="UTI-CCO-CEL-16"/>
        <s v="UTI-CCO-CEL-17"/>
        <s v="UTI-CCO-CEL-18"/>
        <s v="UTI-CCO-EEC"/>
        <s v="UTI-CCO-EEC-01"/>
        <s v="UTI-CCO-EEC-02"/>
        <s v="UTI-CCO-EEC-03"/>
        <s v="UTI-CCO-EEC-04"/>
        <s v="UTI-CCO-EEC-05"/>
        <s v="UTI-CCO-EEC-06"/>
        <s v="UTI-CCO-EEC-07"/>
        <s v="UTI-CCO-EEC-08"/>
        <s v="UTI-CCO-EEC-09"/>
        <s v="UTI-CCO-EEC-10"/>
        <s v="UTI-CCO-EEC-11"/>
        <s v="UTI-CCO-EEC-12"/>
        <s v="UTI-CCO-EEC-13"/>
        <s v="UTI-CCO-EEC-14"/>
        <s v="UTI-CCO-EEC-15"/>
        <s v="UTI-CCO-EEC-16"/>
        <s v="UTI-CCO-EEC-17"/>
        <s v="UTI-CCO-EEC-18"/>
        <s v="UTI-CCO-EEC-19"/>
        <s v="UTI-CCO-EEC-20"/>
        <s v="UTI-CCO-EEC-21"/>
        <s v="UTI-CCO-EEC-22"/>
        <s v="UTI-CCO-EEC-23"/>
        <s v="UTI-CCO-EEC-24"/>
        <s v="UTI-CCO-EEC-25"/>
        <s v="UTI-CCO-EEC-26"/>
        <s v="UTI-CCO-EEC-27"/>
        <s v="UTI-CCO-EEC-28"/>
        <s v="UTI-CCO-EEC-29"/>
        <s v="UTI-CCO-EEC-30"/>
        <s v="UTI-CCO-EEC-31"/>
        <s v="UTI-CCO-EEC-32"/>
        <s v="UTI-CCO-EEC-33"/>
        <s v="UTI-CCO-EEC-34"/>
        <s v="UTI-CCO-EEC-35"/>
        <s v="UTI-CCO-EEC-36"/>
        <s v="UTI-CCO-EEC-37"/>
        <s v="UTI-CCO-EEC-38"/>
        <s v="UTI-CCO-EEC-39"/>
        <s v="UTI-CCO-EEC-40"/>
        <s v="UTI-CCO-MIN"/>
        <s v="UTI-CCO-MIN-01"/>
        <s v="UTI-CCO-MIN-02"/>
        <s v="UTI-CCO-MIN-03"/>
        <s v="UTI-CCO-MIN-04"/>
        <s v="UTI-CCO-MIN-05"/>
        <s v="UTI-CCO-MIN-06"/>
        <s v="UTI-CCO-PWE"/>
        <s v="UTI-CCO-PWE-01"/>
        <s v="UTI-CCO-PWE-02"/>
        <s v="UTI-CCO-PWE-03"/>
        <s v="UTI-CCO-PWE-04"/>
        <s v="UTI-CCO-PWE-05"/>
        <s v="UTI-CCO-PWE-06"/>
        <s v="UTI-IDO-AGE"/>
        <s v="UTI-IDO-AGE-01"/>
        <s v="UTI-IDO-AGE-02"/>
        <s v="UTI-IDO-AGE-03"/>
        <s v="UTI-IDO-AGE-04"/>
        <s v="UTI-IDO-AGE-05"/>
        <s v="UTI-IDO-AGE-06"/>
        <s v="UTI-IDO-AGE-07"/>
        <s v="UTI-IDO-AGE-08"/>
        <s v="UTI-IDO-AGE-09"/>
        <s v="UTI-IDO-AGE-10"/>
        <s v="UTI-IDO-AGE-11"/>
        <s v="UTI-IDO-ARP"/>
        <s v="UTI-IDO-ARP-01"/>
        <s v="UTI-IDO-ARP-02"/>
        <s v="UTI-IDO-ARP-03"/>
        <s v="UTI-IDO-CAD"/>
        <s v="UTI-IDO-CAD-01"/>
        <s v="UTI-IDO-CAD-02"/>
        <s v="UTI-IDO-CAD-03"/>
        <s v="UTI-IDO-CAD-04"/>
        <s v="UTI-IDO-CAD-05"/>
        <s v="UTI-IDO-CAD-06"/>
        <s v="UTI-IDO-GDO"/>
        <s v="UTI-IDO-GDO-01"/>
        <s v="UTI-IDO-GDO-02"/>
        <s v="UTI-IDO-GDO-03"/>
        <s v="UTI-IDO-GDO-04"/>
        <s v="UTI-IDO-GDO-05"/>
        <s v="UTI-IDO-GSI"/>
        <s v="UTI-IDO-GSI-01"/>
        <s v="UTI-IDO-GSI-02"/>
        <s v="UTI-IDO-PBL"/>
        <s v="UTI-IDO-PBL-01"/>
        <s v="UTI-IDO-PBL-02"/>
        <s v="UTI-IDO-PBL-03"/>
        <s v="UTI-IDO-PBL-04"/>
        <s v="UTI-IDO-PBL-05"/>
        <s v="UTI-IDO-PBL-06"/>
        <s v="UTI-IDO-PBL-07"/>
        <s v="UTI-IDO-PBL-08"/>
        <s v="UTI-IDO-REC"/>
        <s v="UTI-IDO-REC-01"/>
        <s v="UTI-IDO-REC-02"/>
        <s v="UTI-IDO-REC-03"/>
        <s v="UTI-IDO-REC-04"/>
        <s v="UTI-IDO-REC-05"/>
        <s v="UTI-IDO-REC-06"/>
        <s v="UTI-PPE-BUR"/>
        <s v="UTI-PPE-BUR-01"/>
        <s v="UTI-PPE-BUR-02"/>
        <s v="UTI-PPE-BUR-03"/>
        <s v="UTI-PPE-BUR-04"/>
        <s v="UTI-PPE-CGP"/>
        <s v="UTI-PPE-CGP-01"/>
        <s v="UTI-PPE-CGP-02"/>
        <s v="UTI-PPE-CGP-03"/>
        <s v="UTI-PPE-CGP-04"/>
        <s v="UTI-PPE-CGP-05"/>
        <s v="UTI-PPE-CGP-06"/>
        <s v="UTI-PPE-CGP-07"/>
        <s v="UTI-PPE-CGP-08"/>
        <s v="UTI-PPE-CGP-09"/>
        <s v="UTI-PPE-CGP-10"/>
        <s v="UTI-PPE-CGP-11"/>
        <s v="UTI-PPE-MUL"/>
        <s v="UTI-PPE-MUL-01"/>
        <s v="UTI-PPE-MUL-02"/>
        <s v="UTI-PPE-MUL-03"/>
        <s v="UTI-PPE-OAV"/>
        <s v="UTI-PPE-OAV-01"/>
        <s v="UTI-PPE-OAV-02"/>
        <s v="UTI-PPE-OAV-03"/>
        <s v="UTI-PPE-OAV-04"/>
        <s v="UTI-PPE-OAV-05"/>
        <s v="UTI-PPE-OAV-06"/>
        <s v="UTI-UTL-AID"/>
        <s v="UTI-UTL-AID-01"/>
        <s v="UTI-UTL-AID-02"/>
        <s v="UTI-UTL-ESF"/>
        <s v="UTI-UTL-ESF-01"/>
        <s v="UTI-UTL-ESF-02"/>
        <s v="UTI-UTL-ESF-03"/>
        <s v="UTI-UTL-ESF-04"/>
        <s v="UTI-UTL-ESF-05"/>
        <s v="UTI-UTL-ESF-06"/>
        <s v="UTI-UTL-ESF-07"/>
        <s v="UTI-UTL-ESF-08"/>
        <s v="UTI-UTL-ESF-09"/>
        <s v="UTI-UTL-ESF-10"/>
        <s v="UTI-UTL-ESF-11"/>
        <s v="UTI-UTL-GRP"/>
        <s v="UTI-UTL-GRP-01"/>
        <s v="UTI-UTL-GRP-02"/>
        <s v="UTI-UTL-GRP-03"/>
        <s v="UTI-UTL-GRP-04"/>
        <s v="UTI-UTL-GRP-05"/>
        <s v="UTI-UTL-GRP-06"/>
        <s v="UTI-UTL-GRP-07"/>
        <s v="UTI-UTL-NOT-01"/>
        <s v="UTI-UTL-PER"/>
        <s v="UTI-UTL-PER-01"/>
        <s v="UTI-UTL-PER-02"/>
        <s v="UTI-UTL-RES"/>
        <s v="UTI-UTL-RES-01"/>
        <s v="UTI-UTL-RES-02"/>
        <s v="UTI-UTL-RES-03"/>
        <s v="UTI-UTL-RES-04"/>
        <m/>
      </sharedItems>
    </cacheField>
    <cacheField name="N°de version SDET" numFmtId="0">
      <sharedItems containsBlank="1" count="3">
        <s v="V6.0"/>
        <s v="V6.1"/>
        <m/>
      </sharedItems>
    </cacheField>
    <cacheField name="Fonction / Thèmes" numFmtId="0">
      <sharedItems containsBlank="1" count="170">
        <s v="Accès au service"/>
        <s v="Accès au service "/>
        <s v="Accès au service dans l’ENT"/>
        <s v="Accès aux boîtes"/>
        <s v="Accès aux boîtes "/>
        <s v="Accès aux espaces de discussion"/>
        <s v="Accès aux ressources pédagogiques éditoriales"/>
        <s v="Administration des accès"/>
        <s v="Administration des espaces de travail collaboratif"/>
        <s v="Affectation d’un parcours à un apprenant"/>
        <s v="Affichage d’informations"/>
        <s v="Aide"/>
        <s v="Alias"/>
        <s v="Animation"/>
        <s v="Anstipam"/>
        <s v="Antivirus "/>
        <s v="Applicatif"/>
        <s v="Archivage"/>
        <s v="Archivage des informations"/>
        <s v="Archivage et import / export de données"/>
        <s v="Archivage et règles d’anonymisation"/>
        <s v="Authentification"/>
        <s v="Autorisation"/>
        <s v="Cahier de laison / de correspondance"/>
        <s v="Cahier de textes / cahier journal"/>
        <s v="Carnet d’adresses"/>
        <s v="Collecte incidents"/>
        <s v="Conférence audio et vidéo"/>
        <s v="Conservation des données"/>
        <s v="Construction et gestion de parcours pédagogiques"/>
        <s v="Consultation annuaires"/>
        <s v="Contenu"/>
        <s v="Contenu du service"/>
        <s v="Courrier électronique"/>
        <s v="Création de ressources pédagogiques"/>
        <s v="Création des éléments réservables "/>
        <s v="Création des groupes"/>
        <s v="Critères de recherche"/>
        <s v="Délégation"/>
        <s v="Délégation de l’administration"/>
        <s v="Durée de visibilité"/>
        <s v="Éditeur de l’espace de discussion"/>
        <s v="Éditeur de la messagerie"/>
        <s v="Éditeur du moteur de recherche "/>
        <s v="Éditeur scientifique"/>
        <s v="Emploi du temps"/>
        <s v="Enregistrement audio / vidéo"/>
        <s v="Enrichissement"/>
        <s v="Envoi et réception"/>
        <s v="Espace de stockage et de partage de fichiers"/>
        <s v="Espaces d’échanges et de collaboration"/>
        <s v="Espaces de travail collaboratif"/>
        <s v="Filtres"/>
        <s v="Format des documents dans les espaces de travail collaboratif"/>
        <s v="Génération des contenus dans différents formats"/>
        <s v="Gestion"/>
        <s v="Gestion d’alertes et de l’affichage interne "/>
        <s v="Gestion de dossiers dans la messagerie"/>
        <s v="Gestion de groupes d'usager"/>
        <s v="Gestion de l’affichage interne"/>
        <s v="Gestion de la sécurité d’accès aux informations"/>
        <s v="Gestion de statuts"/>
        <s v="Gestion des absences"/>
        <s v="Gestion des accès"/>
        <s v="Gestion des accès "/>
        <s v="Gestion des activités documentaires"/>
        <s v="Gestion des espaces d’échanges"/>
        <s v="Gestion des espaces de discussion "/>
        <s v="Gestion des espaces de travail collaboratif"/>
        <s v="Gestion des événements"/>
        <s v="Gestion des notes"/>
        <s v="Gestion des participants"/>
        <s v="Gestion des règles de publication"/>
        <s v="Gestion des signets"/>
        <s v="Gestion du cycle de vie des identités"/>
        <s v="Gestion du cycle de vie des moyens d’authentification"/>
        <s v="Gestion du volume de stockage"/>
        <s v="Gestion multicanal"/>
        <s v="Gestion par l’administrateur"/>
        <s v="Gestion par l’administrateur "/>
        <s v="Gestion par lot"/>
        <s v="Gestionnaire d’absence"/>
        <s v="Identifiant"/>
        <s v="Import / export"/>
        <s v="Import / export de données dans un format standard"/>
        <s v="Import / export de données dans un format standard ou ouvert, structuré, documenté et outillé"/>
        <s v="Informations complémentaires"/>
        <s v="Interface des espaces de travail collaboratif"/>
        <s v="Interopérabilité"/>
        <s v="Interrogation des bases de données des ressources numériques pour l'École"/>
        <s v="Journalisation"/>
        <s v="Juridique"/>
        <s v="Lecteur audio / vidéo"/>
        <s v="Liste de diffusion"/>
        <s v="Maintien en condition opérationnelle"/>
        <s v="Message privé"/>
        <s v="Messagerie instantanée"/>
        <s v="Mise à jour d’informations personnelles"/>
        <s v="Modération"/>
        <s v="Moteurs de recherche"/>
        <s v="Moyen d’authentification"/>
        <s v="Notification "/>
        <s v="Notifications"/>
        <s v="Organisation de l’espace de stockage "/>
        <s v="Organisation des points d’accès aux ressources"/>
        <s v="Outil de recherche"/>
        <s v="Outil de recherche Annuaire"/>
        <s v="Outils "/>
        <s v="Outils audio et vidéo"/>
        <s v="Outils bureautiques"/>
        <s v="Outils d’aide"/>
        <s v="Outils de création de contenus multimédias"/>
        <s v="Pages blanches"/>
        <s v="Partage"/>
        <s v="Partage "/>
        <s v="Partage de documents et applications"/>
        <s v="Périmètre du service"/>
        <s v="Périmètre du service "/>
        <s v="Périmètre du service de recherche"/>
        <s v="Personnalisation de l’environnement utilisateur"/>
        <s v="Personnalisation du portail"/>
        <s v="Personnalisation du portail (vue école/établissement)"/>
        <s v="Personnalisation du portail (vue groupe)"/>
        <s v="Personnalisation du portail (vue usager)"/>
        <s v="Personnalisation vue groupe"/>
        <s v="Personnalisation vue usager"/>
        <s v="Présentation"/>
        <s v="Production"/>
        <s v="Protection des mineurs"/>
        <s v="Protection des mineurs "/>
        <s v="Publication documentaire"/>
        <s v="Publication Web"/>
        <s v="Recherche dans l’annuaire"/>
        <s v="Règle d’accès"/>
        <s v="Règles d’abonnement à un espace de discussion"/>
        <s v="Règles de publication"/>
        <s v="Réservation de ressources numériques pour l'École et gestion des comptes lecteurs"/>
        <s v="Réservation de salles et matériels"/>
        <s v="Restitution"/>
        <s v="Réversibilité"/>
        <s v="Sauvegarde"/>
        <s v="Sécurité"/>
        <s v="Sécurité antivirus"/>
        <s v="Sécurité autorisation"/>
        <s v="Sécurité confidentialité et intégrité échanges"/>
        <s v="Sécurité gestion cycle de vie des autorisations"/>
        <s v="Sécurité protection des données"/>
        <s v="Sécurité référentiel"/>
        <s v="Sécurité traçabilité"/>
        <s v="Séquençage"/>
        <s v="Service d’agendas"/>
        <s v="Service de notification"/>
        <s v="Service de recherche"/>
        <s v="Services des espaces de travail collaboratif"/>
        <s v="Session utilisateur"/>
        <s v="Structuration"/>
        <s v="Structuration du contenu"/>
        <s v="Suivi des compétences"/>
        <s v="Suivi du parcours"/>
        <s v="Suivi individuel des élèves"/>
        <s v="Suppression des données"/>
        <s v="Synchronisation d’agendas"/>
        <s v="Transfert automatique"/>
        <s v="Transfert dans le carnet d’adresses personnel"/>
        <s v="Utilisateurs des espaces de travail collaboratif"/>
        <s v="Validation"/>
        <s v="Visibilité des tickets d’incidents"/>
        <s v="Visionneuses "/>
        <s v="Visualisation des réservations"/>
        <m/>
      </sharedItems>
    </cacheField>
    <cacheField name="Fonctionnalités  / Règles de gestion" numFmtId="0">
      <sharedItems containsBlank="1" count="347" longText="1">
        <s v="Afin de faciliter le changement d'année scolaire et la réversibilité, la solution ENT PEUT proposer une fonctionnalité d'import / export de la configuration d’un espace de travail collaboratif dans un format structuré (XML, JSON…)."/>
        <s v="Afin de garantir la traçabilité, le service Identification et authentification et le service Propagation des informations d’identité DOIVENT être capables à tout instant de faire le lien entre les informations d’identité propagées et l’identifiant de l’utilisateur."/>
        <s v="Afin de permettre la recherche sur les espaces de travail collaboratif hébergés sur d’autres ENT, la mise à disposition d’un service de recherche sur les données PEUT être proposée sur la solution ENT (l’exposition sous la forme de Web Services en lecture seule semble une solution adaptée)."/>
        <s v="Au sein de groupes d’utilisateurs, les utilisateurs autorisés DOIVENT pouvoir créer, gérer, et supprimer des espaces de discussion, en gérer les droits d'accès et fixer les modalités d’inscription et de désinscription."/>
        <s v="Certains évènements insérés dans les agendas partagés PEUVENT faire l’objet d’une notification par SMS"/>
        <s v="Ces espaces de discussions DEVRAIENT être accessibles aux utilisateurs de l’ENT en ligne (forum) ou par l'intermédiaire du courrier électronique (liste de discussion), auquel cas il leur est associé une adresse électronique conforme aux règles de nommage en vigueur dans l’école/l'établissement."/>
        <s v="Chaque projet ENT DOIT définir :_x000a_- les différents moyens d’authentification pris en charge ;_x000a_- la hiérarchie de niveau entre ces moyens d’authentification ;_x000a_- le moyen d’authentification associé à chaque ressource /service Utilisateur de l’ENT._x000a_"/>
        <s v="Concernant la politique d’import de données « fusion des données existantes et des données importées », la solution ENT PEUT permettre au porteur de projet ENT de définir les mécanismes d’arbitrage pour chaque conflit possible à l’import (pour chaque type de donnée concerné de chaque service concerné), ce qui peut s’avérer complexe et coûteux. Pour cette raison, les politiques « annule et remplace » et « refus d’import en cas de données existantes » PEUVENT être retenues."/>
        <s v="Dans le but de garantir la protection des données, les données transmises entre la solution ENT et un service Tiers DOIVENT être conformes aux règles définies dans l’annexe opérationnelle (sur les catégories de services Tiers) et précisées dans le cadre d’une convention de service (cf. chapitre « Convention de service » de l’annexe opérationnelle)."/>
        <s v="Dans le but de garantir la protection des données, les services exposés DOIVENT être sécurisés et les clients authentifiés."/>
        <s v="Dans le cadre de la lutte antivirale, quatre grands axes DOIVENT être mis en œuvre dans le cadre d’un projet ENT :_x000a_- la veille contre les menaces et la mise à jour de l’antivirus ;_x000a_-l’évolution de l’infrastructure antivirus ;_x000a_- la supervision de l’infrastructure antivirus ;_x000a_-la gestion des incidents, à savoir la capacité à s’intégrer dans un processus de gestion des incidents._x000a__x000a_"/>
        <s v="Dans le cadre particulier du cycle 3, les espaces de travail collaboratif PEUVENT proposer une interface adaptée pour les élèves de l'école (CM1 et CM2), même s'ils sont hébergés sur l'ENT du collège."/>
        <s v="Dans le cas d’utilisation de certificats comme moyen d’authentification, ceux-ci DOIVENT être émis par une autorité de certification reconnue à la fois par le service Identification et authentification de la solution ENT et par ses services Utilisateur. Ces certificats DOIVENT être en cours de validité (non révoqués ni expirés). La gestion de ces certificats DOIT faire l’objet d’une politique de certification."/>
        <s v="Dans le cas où une fonction de notification d’absence est disponible, un dispositif spécifique DOIT être mis en place afin d’éviter de saturer des listes de diffusion."/>
        <s v="Dans le premier degré, certains évènements insérés dans les agendas partagés PEUVENT faire l’objet d’une notification par courrier électronique au groupe concerné."/>
        <s v="Dans le premier degré, chaque enseignant DOIT disposer d’un «cahier journal de l’enseignant»."/>
        <s v="Dans le premier degré, l’ENT PEUT proposer ou donner accès à des outils bureautiques en ligne pouvant produire des fichiers aux formats bureautiques les plus utilisés."/>
        <s v="Dans le premier degré, l’ENT PEUT proposer ou permettre aux utilisateurs autorisés la consultation ou la gestion des absences des élèves en respectant la confidentialité (recensement du nombre de demi-journées d'absences justifiées par un motif légitime[1])."/>
        <s v="Dans le premier degré, la solution ENT DEVRAIT proposer un service &quot;Construction et gestion de parcours pédagogiques&quot;."/>
        <s v="Dans le premier degré, la solution ENT DEVRAIT proposer un service &quot;Personnalisation de l’environnement utilisateur&quot;."/>
        <s v="Dans le premier degré, le cahier de textes de l’élève DOIT permettre de fournir aux utilisateurs autorisés les références des éléments qui seront à apprendre (leçons, poésies, autres travaux de mémorisation, travaux de recherche) et/ou leur consignation."/>
        <s v="Dans le premier degré, le cahier de textes personnel ou cahier journal de l’enseignant PEUT permettre aux utilisateurs autorisés de consigner leurs progressions et programmations, et le descriptif par journée des séances de classe."/>
        <s v="Dans le premier degré, les services de visioconférence PEUVENT permettre de partager l’écran, des documents et applications."/>
        <s v="Dans le premier degré, les utilisateurs autorisés PEUVENT accéder à des bases de données documentaires avec l'identification de l'ENT. Ces données proviennent de bases de données gérées par l’école au sein de son propre réseau ou d’écoles partenaires."/>
        <s v="Dans le premier degré, les utilisateurs autorisés PEUVENT animer un espace de présentation des ressources numériques pour l'École disponibles (nouveautés, présentation thématique…)."/>
        <s v="Dans le premier degré, les utilisateurs autorisés PEUVENT avoir accès à un système de réservation des ressources numériques pour l'École et à l’état de leur compte emprunteur."/>
        <s v="Dans le premier degré, les utilisateurs autorisés PEUVENT consulter les ressources numériques pour l'École proposées en ligne par l’école"/>
        <s v="Dans le premier degré, les utilisateurs autorisés PEUVENT interroger les bases de données des ressources numériques pour l'École et obtenir une synthèse de description (type, titre, auteur…) des documents et ouvrages."/>
        <s v="Dans le premier degré, un outil de construction de parcours pédagogiques DEVRAIT être proposé aux utilisateurs autorisés."/>
        <s v="Dans le premier degré, un service de visioconférence multipoints PEUT être mis à disposition des utilisateurs ou groupes d’utilisateurs, selon leurs droits."/>
        <s v="Dans le premier degré, une fonction permettant à certains utilisateurs (enseignants) d’ouvrir la visibilité du cahier journal de façon temporaire (de date à date) à certains autres usagers (inspecteurs, conseillers pédagogiques) PEUT être proposée."/>
        <s v="Dans le premier degré, une fonction permettant à l’utilisateur, lorsqu'il est sur le réseau local de l’école, d’avoir accès à son espace de stockage vu comme un lecteur réseau PEUT être proposée."/>
        <s v="Dans le premier degré, une fonction permettant aux utilisateurs autorisés de visualiser à partir de l’emploi du temps les activités à réaliser (exemple : cahier de textes non renseigné, ou travail à rendre) PEUT être proposée."/>
        <s v="Dans le secon degré, la solution ENT DEVRAIT proposer un service &quot;Gestion des activités documentaires&quot;."/>
        <s v="Dans le second degré, certains évènements insérés dans les agendas partagés DEVRAIENT faire l’objet d’une notification par courrier électronique au groupe concerné."/>
        <s v="Dans le second degré, l’ENT DEVRAIT proposer ou donner accès à des outils bureautiques en ligne pouvant produire des fichiers aux formats bureautiques les plus utilisés."/>
        <s v="Dans le second degré, l’ENT DEVRAIT proposer ou permettre aux utilisateurs autorisés la consultation ou la gestion des absences des élèves en respectant la confidentialité (recensement du nombre de demi-journées d'absences justifiées par un motif légitime). "/>
        <s v="Dans le second degré, l’ENT DOIT proposer ou permettre aux utilisateurs autorisés l’accès à la consultation des notes et des bulletins scolaires."/>
        <s v="Dans le second degré, la solution ENT DEVRAIT proposer un service &quot;Affichage de l'emploi du temps&quot;."/>
        <s v="Dans le second degré, la solution ENT DEVRAIT proposer un service &quot;Réservation de salles et matériels&quot;."/>
        <s v="Dans le second degré, la solution ENT DOIT proposer un service &quot;Construction et gestion de parcours pédagogiques&quot;."/>
        <s v="Dans le second degré, la solution ENT DOIT proposer un service &quot;Personnalisation de l’environnement utilisateur&quot;."/>
        <s v="Dans le second degré, le cahier de textes DEVRAIT être accessible par l'emploi du temps de la classe et par les groupes classes et disciplines."/>
        <s v="Dans le second degré, le cahier de textes DOIT permettre de fournir à tout utilisateur autorisé des informations de natures différentes : date du jour, titre de la séance, descriptif de la séance, documents annexés, accès aux ressources pédagogiques associées, devoirs et travaux à effectuer à l’issue de la séance avec leurs dates de restitution, documents annexés aux devoirs et travaux._x000a_Le cahier de textes DOIT permettre aux utilisateurs autorisés d’utiliser les données relatives aux emplois du temps des classes et groupes._x000a_"/>
        <s v="Dans le second degré, les services de visioconférence DEVRAIENT permettre de partager l’écran, des documents et applications."/>
        <s v="Dans le second degré, les utilisateurs autorisés DEVRAIENT accéder à des bases de données documentaires avec l'identification de l'ENT. Ces données proviennent de bases de données gérées par l’établissement au sein de son propre réseau d’établissements partenaires."/>
        <s v="Dans le second degré, les utilisateurs autorisés DEVRAIENT avoir accès à un système de réservation des ressources numériques pour l'École et à l’état de leur compte emprunteur."/>
        <s v="Dans le second degré, les utilisateurs autorisés DEVRAIENT disposer de droits spécifiques : accès en écriture (avec possibilité de modification), accès en lecture, visa du cahier de textes."/>
        <s v="Dans le second degré, les utilisateurs autorisés DEVRAIENT pouvoir alimenter le cahier de textes de la classe / groupe à partir de leur cahier de textes personnel."/>
        <s v="Dans le second degré, les utilisateurs autorisés DEVRAIENT pouvoir animer un espace de présentation des ressources numériques pour l'École disponibles (nouveautés, présentation thématique…)."/>
        <s v="Dans le second degré, les utilisateurs autorisés DEVRAIENT pouvoir consulter les ressources numériques pour l'École proposées en ligne par l’établissement."/>
        <s v="Dans le second degré, les utilisateurs autorisés DEVRAIENT pouvoir interroger les bases de données des ressources numériques pour l'École et obtenir une synthèse de description (type, titre, auteur …) des documents et ouvrages."/>
        <s v="Dans le second degré, les utilisateurs autorisés DEVRAIENT pouvoir visualiser à partir de l’emploi du temps les activités à réaliser (exemple : cahier de textes non renseigné, ou travail à rendre)."/>
        <s v="Dans le second degré, les utilisateurs autorisés DOIVENT accéder à un outil de construction de parcours pédagogiques."/>
        <s v="Dans le second degré, lorsqu'il est sur le réseau local de l'établissement, tout utilisateur DEVRAIT avoir accès à son espace de stockage vu comme un lecteur réseau."/>
        <s v="Dans le second degré, une fonction permettant aux enseignants d’ouvrir de façon temporaire (de date à date) la visibilité de leur cahier de textes à certains autres usagers (inspecteurs, conseillers pédagogiques) PEUT être proposée."/>
        <s v="Dans un premier temps, les espaces de travail collaboratif PEUVENT être disponibles au moins pour les enseignants et les élèves. D’autres profils d’utilisateur PEUVENT être autorisés à s’y connecter si les parties prenantes des projets ENT concernés le stipulent ainsi dans leur convention de partenariat de collaboration"/>
        <s v="Dans un premier temps, les espaces de travail collaboratif PEUVENT être disponibles au moins pour les profils enseignant et élève. D’autres profils d’utilisateur PEUVENT être autorisés à s’y connecter si les parties prenantes des ENT concernés ainsi le stipulent dans leur projet de collaboration."/>
        <s v="Des groupes d’utilisateurs DEVRAIENT pouvoir personnaliser la présentation graphique de l’ENT ainsi que ses services, dans la limite autorisée par l’école/l’établissement._x000a_"/>
        <s v="Des interfaces DEVRAIENT permettre d’intégrer les données manipulées ou produites par les services Utilisateur dans le moteur de recherche (interface entre les services Utilisateur et le service Moteurs de recherche)."/>
        <s v="Des moyens permettant d’assurer l’intégrité des journaux et le contrôle d’accès à ces journaux DEVRAIENT être mis en place."/>
        <s v="En cas de problème bloquant lors de l’import de données dans un service de l’ENT, la solution ENT du projet DEVRAIT être en mesure d’annuler les opérations réalisées sur les données afin de remettre le système dans l’état initial avant l’import (comportement transactionnel)."/>
        <s v="En cas de problème ou d’erreur d’import ou d’export de données dans un service de l’ENT à la demande de l’utilisateur, la solution ENT DEVRAIT être en mesure d’informer l’utilisateur."/>
        <s v="L'accès au service de messagerie instantanée DEVRAIT pouvoir être interdit, limité, ou limité à certains horaires aux utilisateurs selon leur profil et leur niveau d’habilitation."/>
        <s v="L’administrateur DEVRAIT pouvoir interdire l’accès au service gestion des groupes à certains utilisateurs."/>
        <s v="L’administrateur DEVRAIT pouvoir paramétrer, par utilisateur ou catégorie d’utilisateurs, la liste des outils qu’ils pourront mettre à disposition des groupes qu’ils créeront et des quotas associés à ces outils (par exemple, taille de l’espace disque, de l’espace de documents partagés)."/>
        <s v="L’administrateur DOIT pouvoir paramétrer la liste des usagers &quot;visibles&quot; dans cet annuaire en fonction des droits de l'utilisateur consultant l’annuaire (on peut par exemple interdire aux élèves de consulter l'annuaire des enseignants)."/>
        <s v="L’affichage des informations sur les différentes pages de l’ENT DOIT se faire dans le respect du circuit de validation et des responsabilités éditoriales correspondant aux informations traitées."/>
        <s v="L'éditeur de la solution ENT PEUT fournir la liste de versions en vigueur et DEVRAIT supporter et maintenir les versions utilisées sur l’ENT pendant toute la durée de l’utilisation de la solution ENT."/>
        <s v="L’emploi du temps DEVRAIT être affiché à la semaine, à la quinzaine, au mois. L’affichage des disciplines et/ou des groupes ou classes (code couleur par exemple) DEVRAIT être personnalisé."/>
        <s v="L’emploi du temps DEVRAIT être visualisable par discipline, classe, groupe."/>
        <s v="L’ENT DOIT permettre aux utilisateurs autorisés d’accéder à l’emploi du temps de l’école / l’établissement."/>
        <s v="L’ENT DOIT proposer ou permettre aux utilisateurs autorisés l’accès aux outils de suivi des compétences."/>
        <s v="L’ENT DOIT proposer un cahier de textes numérique pour toute classe ou groupe constitué d’élèves du second degré."/>
        <s v="L’ENT PEUT proposer une fonctionnalité d’archivage des données d’emploi du temps. L’ENT PEUT proposer pour les utilisateurs habilités une fonctionnalité de consultation des données archivées."/>
        <s v="L’ergonomie de l’interface proposée par les espaces de travail collaboratif des ENT PEUT s’adapter selon le profil de l’utilisateur (principalement le degré et le type d'utilisateur - élève ou enseignant)."/>
        <s v="L’exposition des données des services d’un projet ENT pour consultation à partir d’un autre projet ENT PEUT être envisagée (exposition de Web Services en lecture seule). Cette exposition permettrait à un projet ENT d’importer des données d’un autre projet ENT mais, pour cela, les solutions ENT DEVRAIENT gérer la même version du format de ces données."/>
        <s v="L’outil de création de contenu multimédia DEVRAIT permettre à tout utilisateur autorisé de générer des contenus (texte, images, son, vidéo, animations) selon différents formats standards du marché."/>
        <s v="La confidentialité et l’intégrité des échanges d’information d’identité DOIVENT être assurées de bout en bout."/>
        <s v="La confidentialité et l’intégrité des informations d’identification et d’authentification échangées DOIVENT être assurées de bout en bout (par exemple : les mots de passe NE DOIVENT PAS être déchiffrés puis chiffrés de nouveau successivement par des éléments intermédiaires)"/>
        <s v="La durée de conservation des données en ligne, sauvegardées ou archivées DOIT être en conformité avec les besoins exprimés, les règles de sécurité, les accords des personnes concernées, la législation et la réglementation en vigueur."/>
        <s v="La liste des services Utilisateur accessibles DOIT être définie à partir du service de sécurité Autorisation. En fonction de ses droits, l’utilisateur DOIT pouvoir choisir d’afficher ou non certains services."/>
        <s v="La messagerie instantanée DEVRAIT comporter plusieurs espaces d'échanges (canaux) associés à des groupes d’usagers ou des thématiques. Les espaces d’échanges DEVRAIENT pouvoir être créés, gérés, et supprimés par les utilisateurs selon leurs droits."/>
        <s v="La messagerie instantanée DEVRAIT être accessible sur chacune des pages de l’ENT."/>
        <s v="La mise en œuvre de la sécurité d’accès à l’ENT depuis l’école ou l’établissement scolaire DOIT respecter les exigences de sécurité du référentiel CARINE[1] (Cadre de référence des services d’infrastructures numériques d’établissements scolaires et d’écoles)."/>
        <s v="La mise en œuvre de la sécurité d’accès à l’ENT ou à des services de l’ENT depuis un équipement individuel mobile DOIT respecter les exigences de sécurité du référentiel CARMO[2] (Cadre de référence pour l’accès aux ressources pédagogiques depuis un équipement individuel mobile)."/>
        <s v="La page d’accueil PEUT permettre aux porteurs de projets de diffuser du contenu profilé réactualisé."/>
        <s v="La politique de sécurité DOIT traiter les thèmes suivants permettant de maintenir l’ENT en condition de sécurité :_x000a_- gestion des moyens d’accès ;_x000a_- gestion des autorisations ;_x000a_- prévention et lutte contre les actes malveillants ;_x000a_- sécurité et intégrité des échanges de données avec l’extérieur."/>
        <s v="La publication des pages Web et des blogs DEVRAIT s'effectuer sur l'intranet de l’école/l'établissement (partie privée) et/ou sur Internet (partie publique du site), en pouvant être limitée à l’intranet."/>
        <s v="La publication et l'édition de pages internet DEVRAIENT faire l'objet d'une procédure de modération et/ou d'un circuit de validation."/>
        <s v="La solution ENT DEVRAIT permettre aux administrateurs et exploitants et aux utilisateurs habilités de l’ENT d’exporter et d’importer (individuellement ou en masse) les données de publication des utilisateurs, et en particulier l’agenda du directeur de l’école ou celle du chef d’établissement et de l’équipe directive, soit dans un format standard ou reconnu et éprouvé s’il existe, soit dans un format ouvert, structuré, documenté et outillé qui DEVRAIT être fourni et géré (versions) par la solution ou par le projet ENT. Le format fourni DEVRAIT être complètement documenté afin de faciliter le développement d’outils d’import de données."/>
        <s v="La solution ENT DEVRAIT présenter de manière cohérente, homogène et accessible le contenu et les services Utilisateur d’un usager quels que soient le canal d’accès et le support utilisés. La navigation entre les différents services Utilisateur DEVRAIT être simple, rapide et ergonomique."/>
        <s v="La solution ENT DEVRAIT proposer un mode conception adaptative (Responsive Web Design - RWD) pour faciliter une présentation adaptée et une cohérence dans le contenu sur les différents supports d’accès."/>
        <s v="La solution ENT DEVRAIT proposer un service &quot;Cahier de liaison / de correspondance&quot;."/>
        <s v="La solution ENT DEVRAIT proposer un service &quot;Gestion des signets&quot;."/>
        <s v="La solution ENT DEVRAIT proposer un service &quot;Messagerie instantanée&quot;."/>
        <s v="La solution ENT DEVRAIT proposer un service &quot;Outils audio et vidéo&quot;."/>
        <s v="La solution ENT DEVRAIT proposer un service &quot;Outils bureautiques&quot;."/>
        <s v="La solution ENT DEVRAIT proposer un service &quot;Outils de création de contenus multimédias&quot;."/>
        <s v="La solution ENT DEVRAIT proposer un service &quot;Service de notification&quot;."/>
        <s v="La solution ENT DEVRAIT proposer un service &quot;Suivi individuel des élèves&quot;."/>
        <s v="La solution ENT DEVRAIT spécifier quels sont les formats et les versions de format d'export qu’il produit. La solution ENT DEVRAIT proposer à l’utilisateur le choix de la version (parmi celles gérées par le service) à utiliser pour l’export de chaque type de donnée."/>
        <s v="La solution ENT DOIT être en mesure de sauvegarder et restaurer à la demande l'ensemble de données désignées comme éligibles à la reprise dans le cahier de charges. Cette reprise de données en cas de réversibilité DOIT s’appuyer sur les mécanismes d’import / export de la solution ENT et utiliser des formats de données standards, quand ils existent, ou des formats de données spécifiques mais ouverts, structurés, documentés et outillés. "/>
        <s v="La solution ENT DOIT garantir la traçabilité des opérations d’authentification, d’autorisation et de SSO, permettant de répondre aux besoins suivants :_x000a_- analyse a posteriori en cas d’incident de fonctionnement, d’abus d’utilisation ou d’audit de sécurité ;_x000a_- respect des obligations réglementaires.  _x000a_Les journaux produits DOIVENT être exploitables. Ils DOIVENT permettre à tout moment :_x000a_- de dater et associer une opération d’authentification, d’autorisation ou de SSO, à une identité ;_x000a_- de reconstituer la chaîne des opérations d’authentification, d’autorisation ou de SSO, liées à une identité._x000a_Ces journaux DOIVENT être protégés (accès en lecture aux seuls administrateurs autorisés)._x000a_Cette recommandation s’applique également pour les opérations d’authentification, d’autorisation et de SSO, impliquant plusieurs projets ENT ou organismes partenaires. Les modalités de ces journalisations DOIVENT respecter la législation en vigueur (données, durée de conservation, moyens de recouvrement…)._x000a_Dans le cadre d’une fédération d’identités, ces exigences de traçabilité DOIVENT être décrites dans les accords de fédération."/>
        <s v="La solution ENT DOIT mettre en place une fonction de déconnexion permettant à l’utilisateur de mettre fin à sa session."/>
        <s v="La solution ENT DOIT offrir une fonction de SSO. Cette fonction permet à un utilisateur d’accéder à différents services Utilisateur (internes ou comme externes) en ne s’authentifiant qu’une seule fois (tant que l’authentification préalable auprès du service d’authentification est valable) "/>
        <s v="La solution ENT DOIT permettre de limiter dans le temps les durées des abonnements des membres d’un groupe à un espace de discussion qui ne DOIVENT en aucun cas excéder la durée de l’inscription au projet ENT."/>
        <s v="La solution ENT DOIT proposer un  &quot;Service de recherche&quot;."/>
        <s v="La solution ENT DOIT proposer un &quot;service d’agendas&quot;."/>
        <s v="La solution ENT DOIT proposer un service &quot;Accès aux ressources pédagogiques éditoriales&quot;."/>
        <s v="La solution ENT DOIT proposer un service &quot;Affichage d’informations&quot;."/>
        <s v="La solution ENT DOIT proposer un service &quot;Aide&quot;."/>
        <s v="La solution ENT DOIT proposer un service &quot;Cahiers de textes / cahier journal&quot;."/>
        <s v="La solution ENT DOIT proposer un service &quot;Carnet d’adresses&quot;."/>
        <s v="La solution ENT DOIT proposer un service &quot;Courrier électronique&quot;."/>
        <s v="La solution ENT DOIT proposer un service &quot;Espace de stockage et de partage de fichiers&quot;."/>
        <s v="La solution ENT DOIT proposer un service &quot;Espaces d’échanges et de collaboration&quot;."/>
        <s v="La solution ENT DOIT proposer un service &quot;Gestion de groupes d’usagers&quot;."/>
        <s v="La solution ENT DOIT proposer un service &quot;Pages blanches&quot;."/>
        <s v="La solution ENT DOIT proposer un service &quot;Publication Web&quot;."/>
        <s v="La solution ENT DOIT proposer un service de prévention et de détection des violations de sécurité garantissant le respect des règles de sécurité et générant des alertes en cas de tentative de déviations."/>
        <s v="La solution ENT PEUT permettre la configuration de la durée de conservation des données des espaces de travail collaboratif avant leur destruction suite à la suppression de ces derniers."/>
        <s v="La solution ENT PEUT permettre la désactivation complète (lecture et écriture) de l'accès à un espace de travail collaboratif."/>
        <s v="La solution ENT PEUT proposer à tout utilisateur autorisé une personnalisation de la présentation graphique de son espace numérique de travail ainsi que ses services Utilisateur, dans la limite autorisée par l’école/l’établissement ou les porteurs de projet."/>
        <s v="La solution ENT PEUT proposer aux utilisateurs autorisés une procédure permettant de gérer un nouveau mot de passe en utilisant une ou plusieurs modalités de contrôle et en empruntant des canaux de communication différents de l’ENT (adresse électronique secondaire, SMS…)."/>
        <s v="La solution ENT PEUT proposer un service &quot;Conférence audio et vidéo&quot;."/>
        <s v="La solution ENT PEUT proposer une personnalisation de la présentation graphique de l’ENT, ainsi que ses services Utilisateur (personnalisation par profil d’usager) au niveau de l’école / établissement."/>
        <s v="La solution ENT PEUT proposer une personnalisation de la présentation graphique de l’ENT, ainsi que ses services Utilisateur (personnalisation par profil d’usager) au niveau des composantes ou des pôles de l’école/l’établissement, dans la limite autorisée par l’école/l’établissement."/>
        <s v="La solution logicielle DOIT être accessible depuis tout point disposant d’une connexion au réseau internet (école, établissement, académie, domicile, collectivité…)."/>
        <s v="La suppression d'un espace de travail collaboratif par l'utilisateur gérant PEUT ne pas supprimer les données associées mais uniquement suspendre l'accès en écriture à l'espace de travail pendant une période à définir par les parties prenantes du projet de collaboration."/>
        <s v="Le carnet d'adresses DOIT proposer au moins les renseignements suivants : nom, prénom, fonction et institution d'appartenance, adresse professionnelle, coordonnées téléphoniques, adresses électroniques (sous réserve que l’utilisateur décide de rendre accessible ces informations)."/>
        <s v="Le centre d’assistance, apportant des fonctions de collecte et d’analyse premier niveau DEVRAIT fonctionner au minimum sur la plage continue 8H-18H les jours ouvrables, y compris pendant les vacances scolaires."/>
        <s v="Le contenu du cahier de textes personnel ou du cahier journal de l’enseignant DEVRAIT pouvoir être alimenté ou lié à partir de tout service de l’ENT."/>
        <s v="Le contrôle des autorisations pour l’accès aux services Utilisateur DOIT être réalisé par le service Autorisation."/>
        <s v="Le cycle des sauvegardes DOIT être au minimum :_x000a_- une sauvegarde incrémentale par jour ;_x000a_- une sauvegarde complète par mois."/>
        <s v="Le lien vers le RU-003, avec lequel le responsable de traitement s’est engagé à être en conformité, DOIT être présenté sur la page d’accueil de l’ENT."/>
        <s v="Le logo de l'académie DOIT être présent sur la page d’accueil, les collectivités sont libres d’afficher leur logo ou non."/>
        <s v="Le portail de l’ENT DOIT permettre de présenter un contenu homogène, accessible et adapté aux différents types de canaux d’accès et supports clients retenus par l’école, l’établissement ou le porteur de projet. Pour cela, le service Gestion multicanal DOIT pouvoir détecter le type de support ainsi que le type de canal d’accès utilisés par l’usager et propager cette information au service Présentation afin de construire la réponse adéquate au format de présentation attendu. Il DOIT également définir les services Utilisateur accessibles selon le canal d’accès et selon le support de lecture."/>
        <s v="Le porteur de projet DEVRAIT avoir un accès en consultation aux incidents signalés."/>
        <s v="Le service agenda de l’ENT DEVRAIT permettre aux utilisateurs habilités d’exporter et d’importer leur agenda, et en particulier au directeur de l’école et au chef d’établissement, soit dans un format standard ou reconnu et éprouvé s’il existe, soit dans un format ouvert, structuré, documenté et outillé qui DEVRAIT être fourni et géré (versions) par la solution ou par le projet ENT. Le format fourni DEVRAIT être complètement documenté afin de faciliter le développement d’outils d’import de données."/>
        <s v="Le service Authentification DOIT être le seul service de la solution ENT auquel les données d’authentification sont directement transmises. Les autres services Socle et les services Utilisateur ne reçoivent que les informations d’identité."/>
        <s v="Le service courrier électronique de l'ENT DEVRAIT permettre aux utilisateurs autorisés d’accéder à plusieurs boîtes internes à l'ENT (personnelle, fonctionnelle) et des boîtes externes à l’ENT."/>
        <s v="Le service courrier électronique de l’ENT DEVRAIT permettre aux utilisateurs autorisés, notamment le personnel, de programmer le transfert automatique des courriers électroniques de leur adresse de l’ENT vers une adresse professionnelle externe autorisée (p.ex. l’adresse académique pour les enseignants)."/>
        <s v="Le service courrier électronique de l’ENT DOIT permettre de limiter la communication externe des utilisateurs, selon leurs droits, à des listes blanches (de domaine, ou d’utilisateurs)."/>
        <s v="Le service courrier électronique de l’ENT DOIT pouvoir être limité à un usage de communication exclusivement interne à l’école/l'établissement pour certains profils utilisateurs."/>
        <s v="Le service courrier électronique de l’ENT DOIT proposer les fonctionnalités standard d’un éditeur de messagerie : attachement d’un ou plusieurs fichiers stockés ou non sur l’ENT, sauvegarde automatique ou non d’un brouillon de message, enrichissement du texte."/>
        <s v="Le service courrier électronique DEVRAIT permettre de demander un accusé de réception."/>
        <s v="Le service d’import / export de données des services de l’ENT PEUT spécifier quels formats de données et quelles versions il est capable d’importer, aussi bien pour des données provenant de la solution ENT sous-jacente que pour celles en provenance d’autres projets ENT (avec la même solution ENT ou une solution ENT différente)."/>
        <s v="Le service de courrier électronique DEVRAIT permettre aux administrateurs et exploitants et aux utilisateurs habilités de l’ENT d’exporter et d’importer (individuellement ou en masse) les données du service des utilisateurs, soit dans un format standard ou reconnu et éprouvé s’il existe, soit dans un format ouvert, structuré, documenté et outillé."/>
        <s v="Le service de courrier électronique DEVRAIT permettre aux utilisateurs habilités d’exporter et d’importer leurs données personnelles du service, soit dans un format standard ou reconnu et éprouvé s’il existe, soit dans un format ouvert, structuré, documenté et outillé."/>
        <s v="Le service de courrier électronique DEVRAIT proposer le moyen d’archiver des courriels émis ou réceptionnés, et de les récupérer."/>
        <s v="Le service de courrier électronique DOIT être accessible à l’aide de clients s’appuyant sur des protocoles standard."/>
        <s v="Le service de courrier électronique DOIT permettre aux utilisateurs autorisés de créer des dossiers et des sous dossiers et d’y classer ses courriers."/>
        <s v="Le service de courrier électronique DOIT permettre de lire, gérer et envoyer des courriers électroniques depuis un navigateur"/>
        <s v="Le service de courrier électronique DOIT proposer une fonction de traitement par lot (application d’une même action à une sélection multiple de messages)."/>
        <s v="Le service de courrier électronique PEUT proposer le moyen de chiffrer les messages."/>
        <s v="Le service de recherche DEVRAIT être présent sur l’ensemble des pages de l’ENT, pour chaque usager."/>
        <s v="Le service de recherche DEVRAIT fonctionner en mode « plein texte »."/>
        <s v="Le service de recherche DEVRAIT pouvoir exploiter les métadonnées."/>
        <s v="Le service de recherche PEUT s’appuyer sur d’autres services de recherche (de fournisseurs tiers)."/>
        <s v="Le service de stockage en ligne DEVRAIT apporter des fonctionnalités d'antivirus sur les fichiers."/>
        <s v="Le service DEVRAIT permettre aux administrateurs et exploitants et aux utilisateurs habilités de l’ENT d’exporter et d’importer (individuellement ou en masse) les parcours pédagogiques créés par les utilisateurs dans le format SCORM (ou son évolution xAPI)."/>
        <s v="Le service DEVRAIT permettre aux utilisateurs habilités d’exporter et d’importer leurs parcours pédagogiques au format SCORM (ou son évolution xAPI)."/>
        <s v="Le service DOIT permettre aux utilisateurs habilités de sauvegarder et de restaurer le contenu de leur espace de stockage et de partage de fichiers."/>
        <s v="Le service DOIT permettre aux utilisateurs habilités et aux administrateurs et exploitants de l’ENT de sauvegarder et de restaurer le contenu des espaces de stockage et de partage de fichiers des utilisateurs de l’ENT, que ce soit individuellement pour un utilisateur, pour un groupe d’utilisateur ou pour l’ensemble des utilisateurs de l’ENT (import / export en masse)."/>
        <s v="Le service DOIT permettre d’indiquer une durée ou une date de fin d’affichage, au bout de laquelle l’alerte ou l’actualité ne sera plus affichée."/>
        <s v="Le service Identification et authentification et le service Propagation des informations d'identité DOIVENT réaliser : _x000a_- la transmission aux services Utilisateur de l’ENT (internes comme externes) des identifiants, des preuves d’authentification (précisant au minimum le moyen d’authentification) et d’attributs caractérisant les utilisateurs ; _x000a_- la propagation de la déconnexion auprès de ces services avec lesquels l’utilisateur a une session en cours._x000a_La déconnexion DOIT se traduire par la destruction des preuves d’authentification émises._x000a_"/>
        <s v="Le service Identification et authentification et le service Propagation des informations d’identité hors de l’ENT DOIVENT permettre aux services Utilisateur (internes comme externes) demandés d’interpréter une preuve d’authentification venant d’un service Authentification extérieur (les guichets par exemple)."/>
        <s v="Le service Import / export de données des services de l’ENT PEUT utiliser des formats de données standards ou reconnus et éprouvés lorsqu’ils sont disponibles et adaptés au besoin (SCORM, xAPI, IMS Common Cartridge, OpenDocument, xlsx, docx, HTML, XML, etc.)."/>
        <s v="Le service Moteurs de recherche DEVRAIT proposer :_x000a_- des critères de recherche avancée (choix du type de données, exploitation des métadonnées). Cela est spécialement nécessaire sur certains types de contenus comme Dublin Core ;_x000a_- un champ de saisie du moteur de recherche en mode plein texte._x000a_"/>
        <s v="Le service Moteurs de recherche DOIT être disponible sur chaque ensemble de pages  de l’ENT."/>
        <s v="Le service Outils audio et vidéo DEVRAIT disposer de lecteurs audio / vidéo en capacité de lire les formats plus utilisés."/>
        <s v="Le service PEUT permettre aux administrateurs ENT et au personnel de direction d’exporter et d’importer les données Pages Blanche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administrateurs et exploitants de l’ENT et au personnel de direction d’exporter et d’importer (individuellement ou en masse) les données de pages Blanche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administrateurs et exploitants et aux utilisateurs habilités de l’ENT d’exporter et d’importer (individuellement ou en masse) le cahier de textes personnel des enseignants de secondair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administrateurs et exploitants et aux utilisateurs habilités de l’ENT d’exporter et d’importer (individuellement ou en masse) le cahier journal des enseignants de primair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administrateurs et exploitants et aux utilisateurs habilités de l’ENT d’exporter et d’importer (individuellement ou en masse) les données de publication des utilisateur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administrateurs et exploitants et aux utilisateurs habilités de l’ENT d’exporter et d’importer (individuellement ou en masse) les données enregistrées de conférences audio et vidéo des utilisateur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administrateurs et exploitants et aux utilisateurs habilités de l’ENT d’exporter et d’importer (individuellement ou en masse) les groupes d’usagers de l’ENT,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administrateurs et exploitants et aux utilisateurs habilités de l’ENT d’exporter et d’importer (individuellement ou en masse) les parcours pédagogiques créés par les utilisateurs dans le format IMS Common Cartridge."/>
        <s v="Le service PEUT permettre aux administrateurs et exploitants et aux utilisateurs habilités de l’ENT, et notamment à l’équipe de direction, d’exporter et d’importer (individuellement ou en masse) les données sur les salles et les ressources matérielles de l’école ou de l’établissement déclarées dans l’ENT,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enseignants du primaire d’exporter et d’importer leur cahier journal,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enseignants du secondaire d’exporter et d’importer leur cahier de textes personnel,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utilisateurs habilités d’exporter et d’importer les données enregistrées de conférences audio et vidéo,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utilisateurs habilités d’exporter et d’importer les groupes d’utilisateurs auxquels ils ont accè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utilisateurs habilités d’exporter et d’importer leurs données de publication liées au servic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Le service PEUT permettre aux utilisateurs habilités d’exporter et d’importer leurs parcours pédagogiques au format IMS Common Cartridge."/>
        <s v="Le service PEUT proposer une fonctionnalité d’archivage des données historiques de réservation et des données des réservations en cours pour les salles et les ressources matérielles de l’ENT. Le service PEUT proposer pour les utilisateurs habilités une fonctionnalité de consultation des données archivées."/>
        <s v="Le service Propagation des informations d’identité hors de la solution ENT DOIT permettre l’anonymisation des identités : un autre identifiant non significatif (c’est-à-dire opaque) est transmis et non l’alias de connexion. _x000a_La confidentialité et l’intégrité des informations d’identification échangées DOIVENT être assurées de bout en bout lors des échanges entre les différents services. Les authentifiants NE DOIVENT PAS être propagés. Seules les informations d’identité (identifiant, preuve d’authentification et attributs) peuvent être propagées._x000a_"/>
        <s v="Les appels de services entre la solution ENT et ses clients DOIVENT se faire en utilisant des protocoles standards et un style d’architecture éprouvés."/>
        <s v="Les appels de services entre la solution ENT et ses fournisseurs de services DOIVENT se faire en utilisant des protocoles standards et éprouvés."/>
        <s v="Les archives exportées par les services de l'ENT DEVRAIENT porter des informations sur la version du format spécifique d’import / export utilisé afin de permettre de réimporter correctement les données."/>
        <s v="Les données (productions des utilisateurs et documents partagés) hébergées dans les espaces de travail collaboratif PEUVENT être stockées sur l'espace de stockage du projet ENT hébergeant l'espace de travail collaboratif pour bénéficier de la sécurité déjà en place. L’utilisation de systèmes de stockage tiers de type « drive » reste possible, mais à condition de garantir le même niveau de confidentialité et de sécurité que le stockage dans le projet ENT. Cette option PEUT être validée dans le cadre de la convention de partenariat entre les projets ENT concernés."/>
        <s v="Les données à caractère personnel traitées dans le cadre d’un compte ENT DOIVENT être « supprimées de l’ENT dans un délai de 3 mois dès lors que la personne concernée n’a plus vocation à détenir un compte »"/>
        <s v="Les données d’authentification DEVRAIENT être stockées de manière chiffrée et irréversible, éventuellement sous forme d’empreintes numériques."/>
        <s v="Les données d’authentification NE DOIVENT PAS être stockées en clair, ni enregistrées dans des fichiers log non protégés."/>
        <s v="Les données et documents produits dans un espace de travail collaboratif PEUVENT être stockés sur le système dans lequel l’espace de travail est hébergé et être exportables et importables au même titre que les autres productions des utilisateurs d’ENT."/>
        <s v="Les données exportées par les services de l’ENT PEUVENT être réimportables dans le même service du même projet ENT et, une fois importées, exploitables dans les mêmes conditions qu’avant l’export."/>
        <s v="Les données hébergées dans les espaces de travail collaboratif internes à un projet ENT PEUVENT être prises en compte dans les fonctionnalités de recherche disponibles pour les membres de l’espace de travail."/>
        <s v="Les données hébergées dans les espaces de travail collaboratif PEUVENT être accessibles via des protocoles de type WebDAV. Dans ce cas, les contraintes de sécurité et de confidentialités qui s’appliquent aux données personnelles des utilisateurs dans les projets ENT DEVRAIENT être respectées."/>
        <s v="Les données traitées DOIVENT être conservées une année, afin de couvrir l'année scolaire en cours."/>
        <s v="Les droits d’accès aux données archivées DEVRAIENT être identiques à ceux des données en ligne."/>
        <s v="Les droits d’administration associés à ces services sont octroyés à certains utilisateurs disposant du rôle spécifique d’administrateur fonctionnel. Ces administrateurs DOIVENT pouvoir déléguer ou attribuer leurs droits à d’autres utilisateurs de manière contrôlée, assurant ainsi une possibilité de back-up pendant une durée déterminée et dans des limites fixées par l’administrateur."/>
        <s v="Les droits en écriture sur le cahier de textes ou cahier journal de l’enseignant DEVRAIENT pouvoir être partagés (par exemple lorsque deux enseignants enseignent dans la même classe ou le même groupe), délégués ou dupliqués temporairement (par exemple à un enseignant remplaçant)."/>
        <s v="Les espaces de travail collaboratif créés PEUVENT être internes (dédiés exclusivement aux utilisateurs de l'ENT qui l’accueille) ou inter-établissements (ouverts à d’autres ENT, qu’ils soient dans le même projet ENT ou pas)."/>
        <s v="Les espaces de travail collaboratif PEUT permettre aux utilisateurs habilités de sauvegarder les données sur lesquelles ils ont des droits d'accès."/>
        <s v="Les espaces de travail collaboratif PEUVENT faire l’objet d’une traçabilité sur l'ENT qui les accueille."/>
        <s v="Les espaces de travail collaboratif PEUVENT proposer des services de coproduction de fichiers bureautiques, carte mentale, frise chronologique ou tout autre service disponible dans l'ENT qui les héberge."/>
        <s v="Les espaces de travail collaboratif PEUVENT proposer un minimum de services tels que blog, forum, agenda partagé, stockage partagé de fichiers et coproduction de fichiers texte."/>
        <s v="Les fichiers audio/vidéo créés ou manipulés DEVRAIENT être structurés afin d’en faciliter l’utilisation par les autres services Utilisateur notamment par rapport au service de création de contenus multimédias."/>
        <s v="Les formats à utiliser dans les espaces de travail collaboratif des ENT pour l’ensemble des services de coproduction bureautique devraient être de préférence des standards ouverts tels qu’OpenDocument (recommandé dans le RGI du 20 avril 2016) ou des formats reconnus. Les espaces de travail PEUVENT manipuler d’autres types de documents ou de données, mais l’import / export de ces données DEVRAIT être possible au moins dans un format ouvert, structuré, documenté et outillé (tel que recommandé dans le SDET pour certains services de l’ENT)."/>
        <s v="Les formats de données utilisés par le service Import / export de la solution ENT PEUVENT être intégralement documentés et outillés afin de permettre aux éditeurs / intégrateurs ENT et aux projets de développer des modules de transformation pour les importer."/>
        <s v="Les formats de données utilisés par le service Import / export de la solution ENT PEUVENT être maintenus et versionnés au besoin par l’éditeur de la solution ENT."/>
        <s v="Les formats de type JSON Schema ou XSD PEUVENT être utilisés pour définir et documenter les formats structurés à utiliser dans le service d'import / export de l'ENT."/>
        <s v="Les gestionnaires de groupes DEVRAIENT pouvoir accorder des droits d'accès au niveau groupe ou usager (lecture, modification, suppression, publication, modération), pour chaque page ou partie du site."/>
        <s v="Les gestionnaires de tout groupe d’utilisateurs DEVRAIENT pouvoir autoriser certaines catégories de membres ou certains membres à créer, éditer, ou supprimer, des événements dans l'agenda partagé du groupe."/>
        <s v="Les informations sur les identités et habilitations des utilisateurs DOIVENT pouvoir être mises à disposition des services Utilisateur qui auraient besoin de contrôler des autorisations sur des fonctions ou des données qui leur seraient directement attachées."/>
        <s v="Les listes de diffusion regroupant les membres appartenant à une même structure pédagogique DOIVENT être à disposition des utilisateurs autorisés. La constitution de ces listes DOIT être automatique, sans intervention d’un utilisateur."/>
        <s v="Les messages des espaces de discussions DEVRAIENT automatiquement être archivés selon les règles suivantes :_x000a_- pour une durée paramétrable (ne pouvant excéder un an après la fermeture de l’espace) ;_x000a_- lorsqu’un compte utilisateur a été supprimé dans l’ENT, ses messages sont conservés et anonymisés."/>
        <s v="Les moteurs de recherche PEUVENT être fédérés."/>
        <s v="Les motifs d’absence proposés DEVRAIENT proposer parmi les choix le motif « absence légitime »"/>
        <s v="Les outils de collecte des incidents – que ces derniers soient remontés par les outils de surveillance ou signalés par les utilisateurs ou leurs représentants – ainsi que l’outil du centre d’assistance (help desk) DEVRAIENT être compatibles. Des interfaces sont requises pour assurer une continuité et efficacité du service."/>
        <s v="Les outils de recherche DEVRAIENT permettre de conserver l’historique des recherches effectuées. Les outils de recherche DEVRAIENT permettre de sauvegarder tout ou partie des résultats de recherche."/>
        <s v="Les procédures de réversibilité associées à l'hébergement DOIVENT être exécutées régulièrement par l'exploitant suivant une périodicité prédéfinie par le porteur de projet ENT."/>
        <s v="Les procédures de réversibilité associées à la partie hébergement DOIVENT être mises à jour régulièrement suivant une périodicité prédéfinie par le porteur de projet."/>
        <s v="Les services de l’ENT pour lesquels la fonctionnalité d’import / export des données est requise PEUVENT proposer à l’utilisateur une interface lui permettant de sélectionner les éléments des données à exporter ou des archives à importer, et cela pour chaque type de donnée concerné par l’exigence."/>
        <s v="Les services de visioconférence et/ou d’audioconférence DEVRAIENT proposer un système de gestion des participants."/>
        <s v="Les services de visioconférence et/ou d’audioconférence PEUVENT proposer un système de messagerie instantanée aux participants."/>
        <s v="Les services proposés par défaut sur la page d’accueil à la première connexion DEVRAIENT être personnalisables par l’utilisateur (possibilité d’activer/désactiver l’affichage du contenu), à l’exception des informations issues des administrations dont ils dépendent."/>
        <s v="Les solutions ENT proposant des espaces de travail collaboratif PEUVENT permettre aux utilisateurs autorisés de créer, gérer et supprimer des espaces de travail collaboratif, d’en gérer les droits d'accès et de fixer les modalités d’inscription et de désinscription des membres. La suspension temporaire/réactivation des services offerts PEUT aussi être proposée."/>
        <s v="Les technologies Web 2.0 (appel REST ou SOAP en Ajax) DEVRAIENT être utilisées notamment pour tout ce qui concerne le non rechargement des pages."/>
        <s v="Les usagers autorisés DEVRAIENT avoir accès à des outils de constructions ressources pédagogiques interactives (exercices interactifs, scénarios classe virtuelle…)."/>
        <s v="Les utilisateurs autorisés DEVRAIENT créer, gérer et supprimer les éléments (salles et matériels) dans l’outil de réservation, sur les plages de disponibilité définies par l’établissement/école."/>
        <s v="Les utilisateurs autorisés DEVRAIENT disposer d'un agenda partagé en écriture ou en lecture."/>
        <s v="Les utilisateurs autorisés DEVRAIENT disposer d’une restitution sur l’utilisation d’un parcours donné."/>
        <s v="Les utilisateurs autorisés DEVRAIENT pourvoir mettre à disposition des ressources pédagogiques à des groupes d’usagers, sous une forme organisée (par domaine disciplinaire ou transversal, par niveau, par thèmes des programmes, par éléments de progression etc.)."/>
        <s v="Les utilisateurs autorisés DEVRAIENT pourvoir visualiser les réservations des salles et matériels."/>
        <s v="Les utilisateurs autorisés DEVRAIENT pouvoir accéder à leurs cahiers de textes de l’année scolaire précédente."/>
        <s v="Les utilisateurs autorisés DEVRAIENT pouvoir affecter un parcours pédagogique à un utilisateur ou un groupe d’utilisateurs de niveaux différents."/>
        <s v="Les utilisateurs autorisés DEVRAIENT pouvoir animer un parcours de formation en utilisant des outils de tutorat, alimenter les parcours en agençant des ressources de nature différente (vidéos, questionnaires, animations, texte, etc.)."/>
        <s v="Les utilisateurs autorisés DEVRAIENT pouvoir archiver les informations saisies dans leur cahier de textes personnel, dans un fichier au format standard éditable (par exemple TXT, RTF, HTML, ODT)."/>
        <s v="Les utilisateurs autorisés DEVRAIENT pouvoir construire des parcours pédagogiques en créant ou agençant des séquences, sécables en modules et en étapes (exercices, documents, contenus importés)."/>
        <s v="Les utilisateurs autorisés DEVRAIENT pouvoir effectuer des recherches dans l’annuaire selon différents critères et selon l'organisation de l’école/l'établissement."/>
        <s v="Les utilisateurs autorisés DEVRAIENT pouvoir envoyer tout élément d’information de l’école ou des groupes classes vers tous ou certains cahiers de liaison."/>
        <s v="Les utilisateurs autorisés DEVRAIENT pouvoir importer des entrées de carnets d'adresses à partir de l'annuaire de l’école/l'établissement."/>
        <s v="Les utilisateurs autorisés DEVRAIENT pouvoir importer, exporter, archiver des entrées de son carnet d'adresses aux formats les plus courants (vCard (RFC 2425-2426), LDIF…)."/>
        <s v="Les utilisateurs autorisés DEVRAIENT pouvoir organiser les étapes d’une séquence (prérequis, ordre de réalisation, passage par des étapes d’évaluation, d’échanges etc.)."/>
        <s v="Les utilisateurs autorisés DEVRAIENT pouvoir synchroniser des entrées de carnets d'adresses avec les applications de gestion de carnet d'adresses courants les plus répandus (et y compris celles des terminaux mobiles), en particulier en utilisant les formats d’échange standardisés."/>
        <s v="Les utilisateurs autorisés DEVRAIENT pouvoir synchroniser leur agenda avec les logiciels de gestion d'agenda les plus répandus."/>
        <s v="Les utilisateurs autorisés DEVRAIENT pouvoir utiliser des outils de suivi pour valider des parcours."/>
        <s v="Les utilisateurs autorisés DOIVENT disposer d’un cahier de textes personnel."/>
        <s v="Les utilisateurs autorisés DOIVENT disposer d’un espace présentant l’ensemble de leurs accès aux ressources pédagogiques éditoriales (cf. Médiacentre de l’ENT tel que décrit dans l’annexe opérationnelle)."/>
        <s v="Les utilisateurs autorisés DOIVENT disposer d'un service de consultation de l'annuaire du projet ENT et/ou d’école / d'établissement."/>
        <s v="Les utilisateurs autorisés DOIVENT pouvoir accéder, depuis l’ENT, aux ressources pédagogiques éditoriales auxquelles ils peuvent prétendre."/>
        <s v="Les utilisateurs autorisés DOIVENT pouvoir afficher des informations de type alerte ou actualités à destination de l'ensemble de la communauté ou par groupes de diffusion en déterminant une durée d’affichage."/>
        <s v="Les utilisateurs autorisés DOIVENT pouvoir choisir les outils mis à disposition de chaque groupe (blogs, forum, liste de diffusion, espace de documents partagés, agenda, etc.) dans la limite des droits octroyés par l’administrateur."/>
        <s v="Les utilisateurs autorisés DOIVENT pouvoir créer des groupes d'utilisateurs, en désigner les membres et leurs droits sur les outils ou espaces mis à disposition du groupe, et fixer la durée d’existence du groupe."/>
        <s v="Les utilisateurs autorisés DOIVENT pouvoir décider de restreindre la visibilité de certaines informations les concernant à certains usagers."/>
        <s v="Les utilisateurs autorisés PEUVENT enrichir leur carnet d'adresse personnel avec ceux du ou des groupes auxquels ils appartiennent."/>
        <s v="Les utilisateurs selon leurs droits DOIVENT pouvoir inclure des liens actifs aux messages des espaces de discussion."/>
        <s v="Lors d’un changement de solution ENT, cet identifiant unique, personnel et invariant DOIT être conservé d’une solution à l’autre pour les élèves et les enseignants. Les procédures de reprise de données doivent transférer dans la nouvelle solution les identifiants utilisés dans la solution remplacée."/>
        <s v="Lors des échanges d’informations d’identité, l’identité des services impliqués ou des serveurs supportant les services en question DOIT être garantie, par exemple à travers une authentification par certificat."/>
        <s v="Lorsqu’un utilisateur archive les échanges d’un espace de discussion, l’ENT DEVRAIT anonymiser les messages en masquant ou maquillant le nom des correspondants."/>
        <s v="Lorsque des utilisateurs d’un autre projet ENT PEUVENT accéder à un espace de travail collaboratif, cet accès PEUT être encadré par une convention de partenariat entre les projets ENT concernés. Dans ce cas, les solutions ENT DEVRAIENT permettre de limiter dans le temps la durée des comptes des utilisateurs externes d’un espace de travail collaboratif et qui NE DEVRAIT en aucun cas excéder la durée de l’inscription des utilisateurs au projet ENT"/>
        <s v="Lorsque le service est proposé et que les productions des utilisateurs ne sont pas stockées dans un espace de stockage avec des capacités de sauvegarde et restauration, le service PEUT proposer cette fonctionnalité à l’aide de, soit des formats standards ou reconnus et éprouvés lorsqu’ils existent, soit des formats ouverts, structurés, documentés et outillés que la solution ENT DEVRAIT proposer."/>
        <s v="Lorsque le service est proposé, le cahier de liaison ou le cahier de correspondance DOIVENT être accessibles en écriture par les utilisateurs autorisés (enseignants, parents, chef d’établissement ou directeur d’école, CPE) et accessibles en lecture par les élèves."/>
        <s v="Lorsque le service est proposé, le service PEUT proposer une fonctionnalité d’archivage des données des cahiers de liaison et du cahier de correspondance. L’ENT PEUT proposer pour les utilisateurs habilités une fonctionnalité de consultation des données archivées."/>
        <s v="Lorsque qu’un utilisateur habilité archive des données d’un espace de travail collaboratif, l’ENT PEUT anonymiser les informations en masquant ou maquillant le nom des correspondants."/>
        <s v="Par défaut, la sauvegarde des fichiers produits avec ces outils DEVRAIT s'effectuer sur l'espace de stockage de l'utilisateur."/>
        <s v="Pour chaque fichier ou dossier, tout utilisateur DOIT pouvoir accorder des droits d'accès à des usagers et des groupes (lecture, modification, suppression)."/>
        <s v="Pour chaque type de donnée du service, le service PEUT permettre aux administrateurs et exploitants de l’ENT et aux utilisateurs habilités d’exporter et d’importer (individuellement ou en masse) les données personnelles du service des utilisateurs (productions et document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Pour des données complexes, reliant plusieurs objets ou fichiers avec des liens complexes, le service de l’ENT PEUT proposer un format basé sur des standards ouverts d’archivage (de type ZIP, tar, 7z, etc.) pour encapsuler l’ensemble des données concernées (documents, données manipulées et liens entre eux et avec l’ENT). Dans ce cas, l’archive produite DEVRAIT inclure un fichier décrivant le contenu de l’archive (un fichier MANIFEST)."/>
        <s v="Pour faciliter la portabilité de données entre projets ENT, les données exportées par les services d’un ENT A, appartenant à un projet ENT Pa, PEUVENT être importables dans le même service d’un autre ENT B, appartenant à un autre projet Pb, par le biais de transformations et opérations simples et déductibles d’une documentation décrivant le format de l’archive d’import / export utilisé. Ces formats DEVRAIENT être outillés, par exemple à l’aide d’un schéma permettant de contrôler la qualité des données et être publiés sous licence libre par l’éditeur ou l’intégrateur de la solution de l’ENT du projet Pa. Une fois les données importées dans le service de l’ENT B, elles DEVRAIENT être exploitables dans les mêmes conditions qu’avant l’export."/>
        <s v="Pour les données à importer dans les services de l’ENT, la solution PEUT proposer, parmi d’autres, les politiques de mise à jour « politique annule et remplace », « politique de refus d’import en cas de données existantes » et « politique de fusion des données existantes et des données importées »._x000a_La solution ENT PEUT également proposer une politique plus élaborée ou complexe, basée sur ces politiques ou sur d’autres."/>
        <s v="Pour répondre aux besoins de chargement de gros volumes de données, la solution ENT DEVRAIT proposer un découpage en différents lots accompagné de mécanismes de reprise permettant le rejeu d’un lot à une étape donnée sans avoir à reprendre, en cas d’erreur, le traitement global depuis le début (mode transactionnel)."/>
        <s v="S’il est proposé, le service Outils bureautiques DOIT disposer d’un éditeur scientifique."/>
        <s v="S’il n’existe pas de format représentation des données standard ou reconnu et éprouvé pour exporter les données d’un service de l’ENT pour lesquelles cette fonctionnalité est requise, des formats spécifiques ouverts et structurés d’import / export des données concernées PEUVENT être proposés et documentés dans la solution ENT."/>
        <s v="Si les données d’un service ENT peuvent être facilement sérialisées dans un seul et unique fichier utilisant un format ouvert (XML, JSON, YAML, HTML…), la solution PEUT proposer un format autoporteur de la documentation permettant l’interprétation et la vérification des données. Le format utilisé DEVRAIT permettre aussi de gérer les versions et des informations (métadonnées) telles que les droits sur les objets, la date de création ou de modification, le chemin dans l’ENT…"/>
        <s v="Si une solution ENT offre la possibilité d’accueillir des espaces de travail collaboratif, elle PEUT permettre à un utilisateur habilité (p. ex. avec un profil administrateur) de configurer la durée de conservation des données des espaces de travail collaboratif avant leur destruction suite à leur suppression. Les règles de conservation des données du projet ENT associé DEVRAIENT s’appliquer par défaut aux données des espaces de travail collaboratif qu’il accueille sauf s’il existe une convention de partenariat qui en décide autrement."/>
        <s v="Suite à une période d’inactivité atteignant une durée maximum fixée, le service Authentification DOIT demander une nouvelle authentification de l’utilisateur pour le maintien de sa session. La valeur de cette durée maximum peut varier selon les profils usager et modalités d’accès. Cette durée maximum doit prendre en considération l’ensemble des usages incluant l’utilisation de services Tiers accédés depuis l’ENT._x000a_Pour des questions d’accessibilité, il est souhaitable que cette durée soit réglable par l’utilisateur lui-même (cf. dyspraxie)."/>
        <s v="Suivant la politique de l’école/l'établissement et celle de chaque gestionnaire de groupe, tout utilisateur en ayant le droit DOIT pouvoir s'abonner à ces espaces de discussions librement ou avec validation d'un gestionnaire, pouvoir se désabonner, ou suspendre la réception des messages de manière temporaire (de date à date)."/>
        <s v="Tout accédant à l’ENT DOIT disposer d’un moyen d’authentification d’un niveau de sécurité adapté à la criticité des données et services auxquels il accède."/>
        <s v="Tout gestionnaire d’espace de discussion DOIT pouvoir utiliser des recherches dans l'annuaire d’école/d'établissement ou la composition des groupes de travail pour inviter les membres d'un espace de discussion."/>
        <s v="Tout gestionnaire d’un espace de discussion DEVRAIT pouvoir modérer les discussions et déléguer la modération de discussions."/>
        <s v="Tout groupe d’utilisateurs DEVRAIT disposer d'un espace de stockage de fichiers partagé en ligne, paramétrable par le gestionnaire du groupe."/>
        <s v="Tout participant d’un espace d’échanges DEVRAIT pouvoir envoyer un message privé à un autre participant."/>
        <s v="Tout usager DEVRAIT disposer d'un ou plusieurs outils permettant une recherche sur l’ensemble des données non textuelles auxquelles il a accès sur son espace numérique de travail (fichiers, fichiers audio ou vidéo, pièces attachées aux courriels...) ainsi que leurs métadonnées associées."/>
        <s v="Tout usager DOIT disposer d'un ou plusieurs outils lui permettant de rechercher du contenu parmi les différentes données textuelles auxquelles il a accès sur son espace numérique de travail (pages et articles Web, courriels, blogs, forums...) ainsi que leurs métadonnées associées. "/>
        <s v="Tout utilisateur autorisé DEVRAIT disposer de la fonctionnalité de création de ses propres listes de diffusion."/>
        <s v="Tout utilisateur autorisé DEVRAIT pouvoir limiter les appels entrants à une liste de contacts qu’il a autorisés sur la messagerie instantanée."/>
        <s v="Tout utilisateur de l’ENT DOIT posséder au moins un identifiant unique, personnel et invariant, lui permettant d’être identifié et authentifié lors de ses accès aux services Utilisateur."/>
        <s v="Tout utilisateur DEVRAIT accéder à une aide contextuelle."/>
        <s v="Tout utilisateur DEVRAIT avoir accès à un outil de production de contenu multimédia."/>
        <s v="Tout utilisateur DEVRAIT avoir accès à un résumé des nouveautés (ressources, services) de l’ENT, généré automatiquement sur la page d’accueil de l’ENT et / ou via un courrier électronique et / ou SMS et / ou une notification sur un EIM."/>
        <s v="Tout utilisateur DEVRAIT disposer d’outils pour visionner les formats bureautiques les plus utilisés."/>
        <s v="Tout utilisateur DEVRAIT être averti lorsque le taux de remplissage de son espace de stockage dépasse un certain niveau."/>
        <s v="Tout utilisateur DEVRAIT pouvoir associer à tous les enregistrements audio/vidéo crées ou importés des informations complémentaires de type liens, tags, mots clés ou documents d’accompagnement."/>
        <s v="Tout utilisateur DEVRAIT pouvoir enregistrer un message audio ou vidéo, à condition de disposer d’un microphone ou une caméra, cet enregistrement étant effectué dans un format compatible avec les matériels nomades récents."/>
        <s v="Tout utilisateur DEVRAIT pouvoir gérer ses signets (ajouter, modifier, organiser dans des dossiers), les partager en tout ou partie avec des utilisateurs ou des groupes."/>
        <s v="Tout utilisateur DEVRAIT pouvoir importer ou exporter ses signets à partir ou vers des gestionnaires de signets les plus répandus. Le service DEVRAIT utiliser pour cela des formats standards quand ils existent ou, à défaut, des formats éprouvés et reconnus ou, le cas échéant, des formats ouverts, structurés, documentés et outillés."/>
        <s v="Tout utilisateur DEVRAIT pouvoir indiquer son statut (disponible, non disponible, occupé, etc.) sur la messagerie instantanée."/>
        <s v="Tout utilisateur DEVRAIT pouvoir modifier un enregistrement audio/vidéo soit en réenregistrant la séquence soit en supprimant une ou plusieurs séquences de l’enregistrement soit en générant un nouvel enregistrement avec un ou plusieurs enregistrements déjà existants."/>
        <s v="Tout utilisateur DEVRAIT pouvoir personnaliser la présentation graphique de l’espace numérique de travail ainsi que ses services, dans la limite autorisée par l’école/l’établissement."/>
        <s v="Tout utilisateur DEVRAIT pouvoir placer et manipuler des documents, ou des fichiers audio/vidéo par glisser/déposer (et copier/coller) dans son arborescence."/>
        <s v="Tout utilisateur DEVRAIT pouvoir sauvegarder directement (aussi simplement que sur un disque local) dans son espace de stockage en ligne des données à partir de tout service de l’ENT ou toute application locale le nécessitant."/>
        <s v="Tout utilisateur DEVRAIT pouvoir superposer sur une même vue les événements de son agenda personnel, des agendas partagés de ses groupes, de son emploi du temps, des consignes de son cahier de textes ou cahier journal (affichage par filtres)."/>
        <s v="Tout utilisateur DOIT avoir accès à une vue de l'ensemble des espaces de discussion qu'il gère ou auxquels il est inscrit, et voir les discussions par fil de discussion, par date."/>
        <s v="Tout utilisateur DOIT disposer d'un ou plusieurs services de recherche portant sur les données structurées auxquelles il a accès sur son ENT (pages Web, courriels, forums, cahier de textes, etc.)."/>
        <s v="Tout utilisateur DOIT pouvoir organiser une arborescence de dossiers et de sous-dossiers."/>
        <s v="Tout utilisateur ou groupe d’utilisateurs DOIT disposer d'un service de carnet d'adresses dont les entrées seront utilisables par les différents services."/>
        <s v="Tout utilisateur ou tout groupe d’utilisateurs DEVRAIT avoir accès à son espace de stockage de fichiers en ligne par l'intermédiaire de tout logiciel utilisant le WebDAV ou autre protocole équivalent."/>
        <s v="Tout utilisateur, abonné à un espace de discussion, DEVRAIT pouvoir demander à recevoir une notification lorsqu'une contribution à un espace de discussion est apportée et/ou lorsqu’une réponse à une de ses contributions est apportée."/>
        <s v="Toute solution ENT (d’école, de collège ou de lycée) PEUT proposer des espaces de travail collaboratif et permettre aux projets ENT de les ouvrir à des utilisateurs d’autres ENT. Lorsqu’il s’agit d’ENT de projets différents, il convient alors de conclure une convention de partenariat entre ces projets."/>
        <s v="Toutes les opérations d’exploitation (prise de main à distance, sauvegarde, arrêt et redémarrage d’un service, suppression de fichiers…) DOIVENT être tracées."/>
        <s v="Un agenda personnel DOIT être proposé aux utilisateurs autorisés. Un (Des) agenda(s) global (globaux) de l’école/l’établissement DOIT (DOIVENT) être disponible(s) pour tous les utilisateurs. L’accès en lecture ou écriture DOIT être paramétrable suivant les catégories d’utilisateurs."/>
        <s v="Un cloisonnement de l’environnement technique de production DOIT être mis en place afin d’empêcher le moindre accès aux données de l’ENT à partir d’autres plateformes (exemple : plateforme de test)."/>
        <s v="Un compte usager qui a expiré DEVRAIT être d’abord désactivé pour une durée limitée avant d’être supprimé."/>
        <s v="Un guide utilisateur DOIT être proposé à l’ensemble des utilisateurs et être disponible en ligne."/>
        <s v="Un mécanisme d’authentification unique (SSO) DOIT être mis en place entre la solution ENT et les services appelés afin de ne pas demander à l’utilisateur de s’authentifier à nouveau alors qu’il s’est déjà authentifié lors de la connexion à son ENT."/>
        <s v="Un mécanisme de gestion des erreurs d’import ou d’export de données dans les services de l’ENT PEUT être prévu afin de pouvoir identifier des tentatives d’import de formats de données ou de versions de format de données non pris en charge, ou en cas de problème survenant lors de l’import ou de l’export de données."/>
        <s v="Un mécanisme de gestion des erreurs DOIT être prévu permettant de reprendre les données des lots en erreur de manière automatique ou manuelle."/>
        <s v="Un outil permettant de publier simplement des pages Web ou des blogs DOIT être à la disposition des utilisateurs autorisés."/>
        <s v="Un plan de reprise des activités (PRA) DEVRAIT être proposé pour limiter l’interruption de service du projet ENT en cas de sinistre majeur."/>
        <s v="Un projet ENT ayant établi une convention de partenariat avec d’autres projets ENT PEUT permettre à ses utilisateurs habilités de déclarer des espaces de travail collaboratif hébergés sur les autres projets ENT du partenariat à condition de l’avoir prévu et que les solutions ENT sur lesquelles reposent les projets le permettent"/>
        <s v="Un protocole d’échange (format des données échangées, moyen utilisé pour la mise à disposition des données) DOIT être défini entre les fournisseurs d’informations de référence et la solution ENT pour assurer l’alimentation des référentiels du projet ENT (annuaire, base de données) et leur maintien en cohérence. Il en va de même entre la solution ENT qui fournit des informations de référence et le Gestionnaire d’accès aux ressources."/>
        <s v="Un protocole d’échange (services exposés, format des données échangées, gestion des exceptions) DOIT être défini entre la solution ENT et les clients de ses services exposés."/>
        <s v="Un protocole d’échange (services exposés, format des données échangées, gestion des exceptions) DOIT être défini entre la solution ENT et les fournisseurs de services appelés."/>
        <s v="Un service d’audioconférence multipoints PEUT être mis à disposition des utilisateurs ou groupes d’utilisateurs, selon leurs droits."/>
        <s v="Un service de signalement d’incidents auprès du niveau 1 (par exemple, par dépôt d’un ticket) DOIT être disponible sur les périodes d’ouverture de l’ENT, afin de permettre aux utilisateurs autorisés (par exemple, les administrateurs ENT en établissement) de signaler les incidents bloquants"/>
        <s v="Un service permettant de bloquer les adresses indésirables DEVRAIT être proposé (gestion de l’antispam)."/>
        <s v="Un utilisateur DOIT accéder à une ressource / service Utilisateur uniquement s’il est authentifié par un moyen d‘authentification dont le niveau est supérieur ou égal au niveau requis pour cette ressource / service Utilisateur. Dans le cas contraire une nouvelle demande d’authentification utilisateur DOIT être demandée avec un moyen d’authentification de niveau supérieur."/>
        <s v="Une fonction d’archivage des échanges dans un fichier au format standard (Format OpenDocument, TXT ou HTML) PEUT être proposée aux utilisateurs d'un espace de discussion."/>
        <s v="Une fonction d’import, d’export, d’archivage de l’agenda aux formats les plus répandus PEUT être proposée."/>
        <s v="Une fonction de création d’un « alias » de messagerie DEVRAIT être offerte à certains utilisateurs autorisés."/>
        <s v="Une fonction de délégation permettant à un utilisateur d’autoriser d’autres utilisateurs (ou groupe d’utilisateurs) à créer, éditer ou supprimer des événements dans son agenda personnel, DEVRAIT être proposée."/>
        <s v="Une fonction de mise à jour des informations personnelles, permettant aux utilisateurs autorisés de mettre à jour certaines informations personnelles les concernant dans l'annuaire d’école / d'établissement, DEVRAIT être proposé."/>
        <s v="Une fonction de notification d’absence, avec un contenu de message et des dates d’activation / désactivation paramétrable, DEVRAIT être disponible."/>
        <s v="Une fonction permettant à l’administrateur de déterminer le nombre de groupes que les utilisateurs ou catégories d’utilisateurs peuvent créer PEUT être proposée."/>
        <s v="Une fonction permettant à l’utilisateur autorisé d’effectuer des recherches sur les données non structurées auxquelles il a accès sur son ENT (fichiers bureautiques, pièces jointes de courriels, fichiers multimedias…) PEUT être proposée."/>
        <s v="Une fonction permettant à tout utilisateur ayant accès au cahier de liaison ou cahier de correspondance de recevoir des notifications lorsque des ajouts ou des modifications seront effectuées DEVRAIT être proposée."/>
        <s v="Une fonction permettant le transfert des adresses trouvées dans les pages blanches vers le carnet d’adresses de l’usager PEUT être proposée."/>
        <s v="Une gestion du cycle de vie des autorisations DOIT être mise en œuvre et proposer au minimum les processus suivants :_x000a_- attribution / suspension / suppression / modification des autorisations ;_x000a_- modification des caractéristiques nécessaires au contrôle des autorisations ;_x000a_- délégation des autorisations."/>
        <s v="Une gestion du cycle de vie des identités DOIT être mise en œuvre et proposer au minimum les processus suivants :_x000a_- inscription / activation (implicite ou explicite) d’un utilisateur ;_x000a_- attribution / retrait d’un identifiant ;_x000a_- modification des caractéristiques d’un utilisateur ;_x000a_- désactivation / suspension / suppression d’un utilisateur."/>
        <s v="Une gestion du cycle de vie des moyens d'authentification DOIT être mise en œuvre et proposer au minimum les processus suivants :_x000a_- distribution, mise à jour, renouvellement, retrait des moyens d’authentification et/ou de leurs supports, changement / réinitialisation des mots de passe ;_x000a_- gestion de la révocation, perte, vol, dysfonctionnement des moyens d’authentification."/>
        <s v="Une journalisation des accès aux ressources et des actions associées, aussi bien des usagers que des personnels techniques (administrateurs, exploitants…) DOIT être mise en place. Les journaux ainsi constitués DOIVENT contenir les informations relatives à l’identifiant nominatif, la date et heure de l’accès et les opérations effectuées."/>
        <s v="Une politique de sécurité DOIT être définie et appliquée."/>
        <m/>
      </sharedItems>
    </cacheField>
    <cacheField name="1 er Degré" numFmtId="0">
      <sharedItems containsBlank="1" count="6">
        <s v="(N/A)"/>
        <s v="(NA)"/>
        <s v="E"/>
        <s v="F"/>
        <s v="R"/>
        <m/>
      </sharedItems>
    </cacheField>
    <cacheField name="2 nd Degré" numFmtId="0">
      <sharedItems containsBlank="1" count="5">
        <s v="(N/A)"/>
        <s v="E"/>
        <s v="F"/>
        <s v="R"/>
        <m/>
      </sharedItems>
    </cacheField>
    <cacheField name="Service" numFmtId="0">
      <sharedItems containsBlank="1" count="50">
        <s v="Accès aux ressources pédagogiques éditoriales"/>
        <s v="Accès aux ressources pédagogiques éditoriales "/>
        <s v="Administration et back-office "/>
        <s v="Affichage d’informations "/>
        <s v="Affichage de l'emploi du temps"/>
        <s v="Aide"/>
        <s v="Appel de services externes"/>
        <s v="Application de la politique de sécurité "/>
        <s v="Assistance utilisateur "/>
        <s v="Autorisation"/>
        <s v="Cahier de liaison / de correspondance"/>
        <s v="Cahier de texte / cahier journal"/>
        <s v="Carnet d'adresses"/>
        <s v="Conférence audio et vidéo"/>
        <s v="Conférence audio et vidéo "/>
        <s v="Construction et gestion de parcours pédagogiques"/>
        <s v="Courrier électronique "/>
        <s v="Détection et prévention des violations de sécurité "/>
        <s v="Espace de stockage et de partage de fichiers"/>
        <s v="Espace de stockage et de partage des fichiers"/>
        <s v="Espaces d’échanges et de collaboration "/>
        <s v="Exploitation"/>
        <s v="Gestion de groupes d'usagers"/>
        <s v="Gestion des activités documentaires"/>
        <s v="Gestion des signets"/>
        <s v="Gestion multicanal "/>
        <s v="Hébergement"/>
        <s v="Identification et authentification "/>
        <s v="Import / export de données"/>
        <s v="Messagerie instantanée "/>
        <s v="Moteurs de recherche "/>
        <s v="Notification"/>
        <s v="Outils audio et vidéo"/>
        <s v="Outils bureautiques"/>
        <s v="Outils de création de contenus"/>
        <s v="Pages blanches"/>
        <s v="Personnalisation de l’environnement utilisateur"/>
        <s v="Personnalisation de l'environnement utilisateur "/>
        <s v="Personnalisation du portail "/>
        <s v="Présentation "/>
        <s v="Présentation de services vers l’extérieur"/>
        <s v="Propagation des informations d’identité"/>
        <s v="Publication Web "/>
        <s v="Réservation de salles et matériels"/>
        <s v="Service d'agendas"/>
        <s v="Service de notification"/>
        <s v="Service de recherche"/>
        <s v="Services Sécurité "/>
        <s v="Suivi individuel des élèves"/>
        <m/>
      </sharedItems>
    </cacheField>
    <cacheField name="Socle ou Utilisateur" numFmtId="0">
      <sharedItems containsBlank="1" count="3">
        <s v="Socle"/>
        <s v="Utilisateur"/>
        <m/>
      </sharedItems>
    </cacheField>
    <cacheField name="Document" numFmtId="0">
      <sharedItems containsBlank="1" count="2">
        <s v="Document principal"/>
        <m/>
      </sharedItems>
    </cacheField>
    <cacheField name="Chap." numFmtId="0">
      <sharedItems containsBlank="1" count="11">
        <s v="10.2.1"/>
        <s v="10.2.2"/>
        <s v="10.2.3"/>
        <s v="10.2.4"/>
        <s v="10.4.1"/>
        <s v="10.4.2"/>
        <s v="10.4.3"/>
        <s v="10.4.4"/>
        <s v="10.4.5"/>
        <s v="10.4.6"/>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140" xr:uid="{00000000-000A-0000-FFFF-FFFF01000000}">
  <cacheSource type="worksheet">
    <worksheetSource ref="A1:J149" sheet="DPCache_E&amp;R Mise en Oeuvre"/>
  </cacheSource>
  <cacheFields count="10">
    <cacheField name="Référence" numFmtId="0">
      <sharedItems containsBlank="1" count="141">
        <s v="AAS-FED-01"/>
        <s v="AAS-FED-02"/>
        <s v="AAS-FED-03"/>
        <s v="AAS-FED-04"/>
        <s v="AAS-FED-05"/>
        <s v="AAS-FED-06"/>
        <s v="AAS-FED-07"/>
        <s v="AAS-GUI-01"/>
        <s v="AAS-GUI-02"/>
        <s v="AAS-GUI-03"/>
        <s v="AAS-GUI-04"/>
        <s v="AAS-GUI-05"/>
        <s v="AAS-IST-01"/>
        <s v="AAS-IST-02"/>
        <s v="AAS-IST-03"/>
        <s v="AAS-IST-04"/>
        <s v="AAS-IST-05"/>
        <s v="AAS-IST-06"/>
        <s v="AAS-IST-07"/>
        <s v="AAS-IST-08"/>
        <s v="AAS-IST-09"/>
        <s v="AAS-IST-10"/>
        <s v="AAS-IST-11"/>
        <s v="AAS-IST-12"/>
        <s v="AAS-IST-13"/>
        <s v="AAS-IST-14"/>
        <s v="AAS-IST-15"/>
        <s v="AAS-IST-16"/>
        <s v="AAS-PID-01"/>
        <s v="AAS-PID-02"/>
        <s v="ANN-01"/>
        <s v="ANN-02"/>
        <s v="EXP-01"/>
        <s v="EXP-02"/>
        <s v="EXP-03"/>
        <s v="EXP-04"/>
        <s v="EXP-05"/>
        <s v="EXP-06"/>
        <s v="EXP-07"/>
        <s v="EXP-08"/>
        <s v="EXP-09"/>
        <s v="EXP-10"/>
        <s v="EXP-11"/>
        <s v="EXP-12"/>
        <s v="EXP-13"/>
        <s v="EXP-14"/>
        <s v="EXP-15"/>
        <s v="EXP-16"/>
        <s v="EXP-17"/>
        <s v="EXP-18"/>
        <s v="EXP-19"/>
        <s v="EXP-20"/>
        <s v="EXP-21"/>
        <s v="EXP-22"/>
        <s v="EXP-23"/>
        <s v="EXP-24"/>
        <s v="EXP-25"/>
        <s v="EXP-26"/>
        <s v="EXP-27"/>
        <s v="EXP-28"/>
        <s v="EXP-29"/>
        <s v="EXP-30"/>
        <s v="EXP-31"/>
        <s v="EXP-32"/>
        <s v="EXP-33"/>
        <s v="EXP-34"/>
        <s v="EXP-35"/>
        <s v="EXP-36"/>
        <s v="EXP-37"/>
        <s v="EXP-38"/>
        <s v="EXP-39"/>
        <s v="EXP-40"/>
        <s v="EXP-41"/>
        <s v="EXP-42"/>
        <s v="EXP-43"/>
        <s v="EXP-44"/>
        <s v="EXP-45"/>
        <s v="EXP-46"/>
        <s v="EXP-47"/>
        <s v="EXP-48"/>
        <s v="EXP-49"/>
        <s v="EXP-50"/>
        <s v="EXP-51"/>
        <s v="EXP-52"/>
        <s v="EXP-53"/>
        <s v="EXP-54"/>
        <s v="EXP-55"/>
        <s v="EXP-56"/>
        <s v="EXP-57"/>
        <s v="EXPANN-01"/>
        <s v="EXPANN-02"/>
        <s v="EXPANN-03"/>
        <s v="EXPANN-04"/>
        <s v="EXPANN-06"/>
        <s v="EXPANN-07"/>
        <s v="EXPANN-08"/>
        <s v="EXPANN-09"/>
        <s v="EXPANN-10"/>
        <s v="EXPANN-11"/>
        <s v="EXPANN-12"/>
        <s v="EXPANN-13"/>
        <s v="EXPANN-14"/>
        <s v="EXPANN-15"/>
        <s v="EXPANN-17"/>
        <s v="EXPANN-19"/>
        <s v="EXPANN-21"/>
        <s v="EXPANN-22"/>
        <s v="EXPANN-23"/>
        <s v="EXPANN-24"/>
        <s v="EXPANN-25"/>
        <s v="EXPANN-26"/>
        <s v="EXPANN-28"/>
        <s v="EXPANN-29"/>
        <s v="EXPANN-30"/>
        <s v="EXPANN-31"/>
        <s v="EXPANN-32"/>
        <s v="EXPANN-33"/>
        <s v="EXPANN-34"/>
        <s v="EXPANN-35"/>
        <s v="EXPANN-39"/>
        <s v="EXPANN-40"/>
        <s v="EXPANN-41"/>
        <s v="EXPANN-42"/>
        <s v="EXPANN-43"/>
        <s v="EXPANN-44"/>
        <s v="EXPANN-45"/>
        <s v="EXPANN-46"/>
        <s v="EXPANN-47"/>
        <s v="EXPANN-48"/>
        <s v="JUR-01"/>
        <s v="JUR-02"/>
        <s v="JUR-04"/>
        <s v="JUR-05"/>
        <s v="JUR-06"/>
        <s v="JUR-07"/>
        <s v="JUR-08"/>
        <s v="JUR-09"/>
        <s v="JUR-10"/>
        <s v="NOM-01"/>
        <s v="NOM-02"/>
        <m/>
      </sharedItems>
    </cacheField>
    <cacheField name="N°de version SDET" numFmtId="0">
      <sharedItems containsBlank="1" count="3">
        <s v="V6.0"/>
        <s v="V6.1"/>
        <m/>
      </sharedItems>
    </cacheField>
    <cacheField name="Fonction / Thèmes" numFmtId="0">
      <sharedItems containsBlank="1" count="59">
        <s v="Alimentation « multi-annuaires »"/>
        <s v="Annuaire"/>
        <s v="Capacité et Performances"/>
        <s v="Changement de solution ENT"/>
        <s v="Chargement d’un fichier « complet »"/>
        <s v="Chargement d’un fichier « delta »"/>
        <s v="Chargement de fichier"/>
        <s v="Chargement de fichiers"/>
        <s v="Confidentialité des données"/>
        <s v="Conservation des données"/>
        <s v="Contractualisation"/>
        <s v="Convention de service"/>
        <s v="Cookies"/>
        <s v="Délégation d’authentification"/>
        <s v="Déploiement"/>
        <s v="Disponibilité"/>
        <s v="Fédération d’identités"/>
        <s v="Formalités CNIL"/>
        <s v="GARPersonIdentifiant"/>
        <s v="Gestion de projet"/>
        <s v="Gestion des incidents"/>
        <s v="Gestion du système et procédures d’exploitation / cahier d’exploitation"/>
        <s v="Gestion du système et procédures d’exploitation / fichiers journaux"/>
        <s v="Gestion du système et procédures d’exploitation / Maintien en conditions opérationnelles"/>
        <s v="Gestion du système et procédures d’exploitation / sauvegarde"/>
        <s v="Gestion du système et procédures d’exploitation / surveillance"/>
        <s v="Inscription préalable à un service Tiers de catégorie 4"/>
        <s v="Livrables"/>
        <s v="Localisation des données"/>
        <s v="Maintenance"/>
        <s v="Mise en exploitation"/>
        <s v="Nomenclatures"/>
        <s v="Performances"/>
        <s v="plateforme"/>
        <s v="Prévention des risques"/>
        <s v="Propagation des informations d'identité hors ENT"/>
        <s v="Propagation informations d'identité hors ENT"/>
        <s v="Propagation informations d'identité hors ENT / agent"/>
        <s v="Propagation informations d'identité hors ENT / élèves"/>
        <s v="Propagation informations d'identité hors ENT / élèves et parents"/>
        <s v="Propagation informations d'identité hors ENT / parents"/>
        <s v="Propriété des matériels et logiciels"/>
        <s v="Propriété des tiers"/>
        <s v="Responsabilités"/>
        <s v="Réversibilité"/>
        <s v="Sécurité"/>
        <s v="Sécurité CNIL"/>
        <s v="Sécurité interfaçage service Tiers (SSO sans fédération d’identités)"/>
        <s v="Sécurité interfaçage service Tiers de catégorie 1"/>
        <s v="Sécurité interfaçage service Tiers de catégorie 2"/>
        <s v="Sécurité interfaçage service Tiers de catégorie 3"/>
        <s v="Sécurité interfaçage service Tiers de catégorie 4"/>
        <s v="Sécurité interfaçage service Tiers de catégorie 5"/>
        <s v="Sous-traitants"/>
        <s v="Suppression d’un compte"/>
        <s v="Tests"/>
        <s v="Tests avant mise en production"/>
        <s v="Traçabilité et journalisation"/>
        <m/>
      </sharedItems>
    </cacheField>
    <cacheField name="Fonctionnalités  / Règles de gestion" numFmtId="0">
      <sharedItems containsBlank="1" count="141" longText="1">
        <s v=" Une sauvegarde des données DEVRAIT être ordonnancée avant le traitement de chargement d’un « complet »."/>
        <s v="Afin d’anticiper des futurs changements de solution ENT, l’intégrateur/éditeur/mainteneur de la nouvelle solution DEVRAIT être en mesure, pendant la durée du marché, de mettre à disposition du projet toutes les données éligibles à la reprise, et ce dans un format standard ou reconnu et éprouvé s’il existe et est adapté ou, à défaut, dans un format ouvert, structuré, documenté et outillé. Cette mise à disposition DEVRAIT être faite dans un délai raisonnable (à estimer selon la volumétrie des données)."/>
        <s v="Au sens des dispositions applicables à la protection des données à caractère personnel, les sous-traitants DOIVENT se voir imposer les mêmes exigences juridiques de sécurité et de confidentialité des données que le responsable de traitement."/>
        <s v="Ce journal DOIT aussi être soumis à un cycle d’exploitation (compression, archivage, purge,…)."/>
        <s v="Cette désactivation DEVRAIT interdire pour cet utilisateur l’accès à l’ENT et à ses services."/>
        <s v="Chaque catégorie de profil de l’accédant DOIT être identifiée par un code unique sur le périmètre national respectant la nomenclature définie dans l’annexe opérationnelle du SDET."/>
        <s v="Chaque condition non remplie DOIT déclencher l’activation d’un plan d’action permettant de restaurer l’état souhaité"/>
        <s v="Chaque projet ENT DOIT être identifié par un code unique sur le périmètre national respectant la nomenclature définie dans l’annexe opérationnelle du SDET."/>
        <s v="Chaque traitement DEVRAIT mettre à disposition des points de reprise intermédiaires pour respecter toutes les exigences d’exploitation."/>
        <s v="Concernant l’interopérabilité de la solution ENT avec des services Tiers, une convention de service DOIT être élaborée afin que les rôles respectifs, les engagements et les modalités de traitement des données à caractère personnel des acteurs soient précisément définis."/>
        <s v="Dans le cas d’une alimentation par de multiples annuaires source de type AAF, le traitement de chargement DOIT enregistrer dans son annuaire et incorporer dans ses identifiants la source d’alimentation correspondante à l’alimentation qu’il est en train d’effectuer"/>
        <s v="Dans le cas où le plan de réversibilité induit un changement présentant un risque sur l’intégrité des données de l’ENT (changement de solution ENT, changement d’hébergement, changement de l’exploitant, changement de l’hébergeur…), le nouveau mainteneur DOIT garantir l’intégrité des données de l’ENT. Pour cela, il PEUT exploiter les capacités d’import / export des solutions ENT."/>
        <s v="Des campagnes de tests de performance DEVRAIENT être menées avant la mise en production de nouvelles versions applicatives."/>
        <s v="Des processus permettant la fiabilisation de la mise en production, la maintenabilité et la minimisation des coupures de service DOIVENT être définis et appliqués."/>
        <s v="Des rapports « utilisateur » DOIVENT être générés (un rapport par école ou par établissement), à destination de l’administrateur propriétaire des données pour les imports AAF, ou les imports d’autres sources externes, ou de l’utilisateur ayant déclenché le traitement d’import depuis l’ENT. Ils DOIVENT contenir l’information des requêtes n’ayant pas pu aboutir et les données nécessaires à la résolution."/>
        <s v="Des tests de performance DOIVENT permettre de calibrer la plateforme avant une mise en exploitation, d’optimiser les paramétrages et d’affiner le dossier de dimensionnement de la plateforme."/>
        <s v="Des unités d’œuvre DEVRAIENT être introduites dans le contrat pour la réalisation des autres activités de maintenance, afin de garantir une bonne réactivité du titulaire et la maîtrise des coûts."/>
        <s v="En cas d’application de la clause de réversibilité, s’il existe un risque pour les données de l’ENT et que l’ancien mainteneur n’a pas d’engagement pour la mise à disposition des données de l’ENT pour leur reprise, le nouveau mainteneur DEVRAIT estimer les charges associées à la migration des données éligibles à la reprise."/>
        <s v="En cas d’application du plan de réversibilité, le nouveau prestataire (intégrateur/éditeur/mainteneur) DOIT garantir le maintien de l’association des GARPersonIdentifiant et des comptes utilisateurs dans l’ENT."/>
        <s v="En cas de changement d’ENT, l’intégrateur/éditeur/mainteneur de la nouvelle solution DEVRAIT s'engager à fournir la documentation complète des formats d'import et d'export utilisés et supportés par la solution ENT mise en œuvre sur le projet."/>
        <s v="En cas de changement de la solution d’un projet ENT, la nouvelle solution DEVRAIT permettre aux utilisateurs de retrouver leurs données (éligibles à la reprise) dans l’ENT dans les mêmes conditions d’exploitabilité que dans l’ancienne solution."/>
        <s v="En cas de changement de solution ENT, l’intégrateur/éditeur/mainteneur de la nouvelle solution ENT DOIT s’assurer que le GARPersonIdentifiant de chaque compte utilisateur est bien récupéré et associé au compte dans la nouvelle solution lors de la reprise de données depuis l’ancienne solution."/>
        <s v="En cas de changement de solution ENT, le GARPersonIdentifiant DOIT être conservé pour tous les comptes utilisateurs pour lesquels il est défini"/>
        <s v="En cas de développement spécifique nécessaire pour assurer la migration de certaines données éligibles à la reprise, l’intégrateur/éditeur/mainteneur en charge de la nouvelle solution DEVRAIT fournir dans sa proposition une estimation financière et de charge de travail pour ce développement en cas de réversibilité, de changement de solution ou de changement d'année scolaire (si elle n'est pas prise en compte nativement par la solution ENT proposée)."/>
        <s v="En cas de développement spécifique nécessaire pour assurer la reprise dans la nouvelle solution de certaines données éligibles, l’intégrateur/éditeur/mainteneur de la nouvelle solution DEVRAIT s'appuyer sur la documentation fournie par les éditeurs ENT. L’intégrateur/éditeur/mainteneur DEVRAIT s'appuyer pour ces développements sur les capacités d'import / export de données de la solution ou développer des fonctionnalités spécifiques."/>
        <s v="En cas de mise en œuvre d’une délégation d’authentification à un fournisseur d’identité externe, le portail de l’ENT DOIT être le point d’accès privilégié aux différents services de l’ENT._x000a_Des liens DOIVENT être prévus entre l’ENT et les services externes afin de faciliter les usages._x000a_"/>
        <s v="En cas de suppression d’un compte dans l’ENT, le GARPersonIdentifiant NE DOIT jamais être réattribué à un autre utilisateur sauf s’il s’agit d’un utilisateur qui revient dans l’ENT et que le projet ENT autorise sa réattribution."/>
        <s v="L'accord de fédération DOIT être mis en place par les porteurs de projet, en lien avec les différentes parties prenantes de la fédération."/>
        <s v="L’annuaire ENT pour le premier degré DOIT respecter les indications portées par les documents l’ensemble annuaire du SDET :_x000a_- les spécifications de l’annuaire ENT pour le premier degré ;_x000a_- l’annexe 1 – dictionnaire des données ENT premier degré (format tableur) ;_x000a_- l’annexe 1bis – alimentation depuis le SI du MEN pour le premier degré ;_x000a_- l’annexe 5 – exploitation et exploitabilité du service annuaire ENT."/>
        <s v="L’annuaire ENT pour le second degré DOIT respecter les indications portées par les documents l’ensemble annuaire du SDET :_x000a_- le cahier des charges de l’annuaire ENT pour le second degré ;_x000a_- l’annexe 2 – caractérisation des personnes et des structures ;_x000a_- l’annexe 3 – schéma LDAP et nomenclatures ;_x000a_- l’annexe 4 – alimentation depuis le SI du MEN et depuis d’autres SI externes pour le second degré ;_x000a_- l’annexe 4 bis – alimentation depuis le SI du MEN et depuis d’autres SI externes pour le second degré (format tableur) ;_x000a_- l’annexe 5 – exploitation et exploitabilité du service annuaire ENT."/>
        <s v="L’éditeur/intégrateur DOIT fournir à l’exploitant un dossier d’exploitation contenant l’ensemble des informations lui permettant d’assurer le service : processus à lancer, contraintes d’enchaînement, liste des commandes, codes erreur avec leur signification et les procédures à suivre pour les traiter, sondes et indicateurs disponibles, etc."/>
        <s v="L’ensemble des données à caractère personnel présentes dans l’ENT DOIVENT faire l’objet de mesures de protection adéquate, de façon à ce qu’elles ne soient pas supprimées ou endommagées ou qu’un tiers non autorisé y ait accès."/>
        <s v="L’exploitation et la maintenance de la solution ENT PEUVENT être confiées au même prestataire."/>
        <s v="L’hébergeur/exploitant DOIT rédiger un cahier d’exploitation, décliné de celui de l’éditeur/intégrateur, adapté au contexte du projet, et intégrant les contraintes des différents acteurs."/>
        <s v="L’intégrateur/éditeur/mainteneur DOIT produire une étude de dimensionnement qui indique les conditions dans lesquelles il garantit la qualité de service demandée compte tenu de la volumétrie et des exigences du projet ENT."/>
        <s v="L’intégrateur/l’éditeur DOIT mettre au point une procédure de réversibilité destinée à permettre un changement de titulaire pour la maintenance de la solution ENT, à en renforcer ainsi le niveau de maintenabilité et à en garantir la pérennité"/>
        <s v="L’organisation entre les différentes parties DOIT être précisée dans la convention de service._x000a_En particulier, elle fera apparaître : _x000a_- les moyens mis en œuvre pour assurer la coordination entre les différentes parties ; _x000a_- les conditions d’adhésion et de retrait du fournisseur d’identité ;_x000a_- les conditions d’adhésion et de retrait du responsable du service Tiers ;_x000a_- les relations entre membres : définition des relations bilatérales acceptées entre un fournisseur de service et un fournisseur d’identité ;_x000a_- la définition des documents de référence (dont les documents d’architecture technique)."/>
        <s v="La convention de service DOIT comporter la liste des parties concernées, par exemple :_x000a_- le responsable de traitement de l’ENT (chef d’établissement, IA-DASEN) dans le cas de transmission de données à caractère personnel;_x000a_- le(s) responsable(s) de la mise en œuvre du projet ENT (collectivités, services académiques);_x000a_- le responsable du service Tiers._x000a_La convention de service DOIT comporter le rôle de chacun :_x000a_- responsable de traitement ;_x000a_- fournisseur d’identité;_x000a_- fournisseur de service."/>
        <s v="La convention de service DOIT faire apparaître les conditions (qualité de service par exemple) et modalités d’accès et de retrait d’un utilisateur à un service Tiers, notamment, celle-ci mentionnera les éléments suivants :_x000a_- accès / retrait d’un utilisateur de sa propre initiative (via l’ENT, via un formulaire en ligne à la première connexion…) ;_x000a_- accès / retrait d’un utilisateur par un tiers (directeur d’école, chef d’établissement, administrateur de l’ENT…) ;_x000a_- durée de conservation, récupération et suppression des données à caractère personnel dont les données produites dans les services Tiers."/>
        <s v="La convention de service DOIT préciser la capacité d’un des acteurs du projet à sous-traiter tout ou partie de ses activités. Le cas échéant, les conditions, devoirs et responsabilités relatifs à cette sous-traitance DOIVENT être précisés dans la convention"/>
        <s v="La convention de service DOIT préciser les engagements des différents acteurs, à savoir :_x000a_- les responsabilités communes ;_x000a_- les engagements des fournisseurs d’identité ;_x000a_- les engagements des fournisseurs de service ;_x000a_- les engagements des administrateurs de la solution ENT ;_x000a_- la durée de l’accord et les conditions de rupture et de renouvellement."/>
        <s v="La convention de service DOIT stipuler clairement les données nécessaires devant être transmises afin d’assurer l’authentification et le contrôle d’accès et indispensables au fonctionnement du service Tiers ainsi que les destinataires et la finalité du traitement de données à caractère personnel le cas échéant en respectant les données autorisées selon la catégorie du service Tiers définies dans l’annexe opérationnelle et les dispositions légales et réglementaires en vigueur."/>
        <s v="La disponibilité du service annuaire DOIT être au minimum celle de la solution exigée par le marché pour la solution ENT."/>
        <s v="La durée de batch éventuels DOIT être estimée afin d’optimiser la planification de leur exécution, pendant les périodes de faible charge."/>
        <s v="La durée de conservation des données en ligne, sauvegardées ou archivées DOIT être en conformité avec les besoins exprimés, les règles de sécurité et de confidentialité, les accords des personnes concernées par les données personnelles et les règles de conservation des archives publiques."/>
        <s v="La fédération DOIT être administrée, notamment afin de :_x000a_- définir le statut administratif ;_x000a_- définir et distribuer les données partagées par tous les membres ;_x000a_- définir les orientations technologiques supportées (standards utilisés) et les règles de sécurité à suivre ;_x000a_- traiter les demandes d’inscription et de départ ;_x000a_- contrôler les engagements des membres de la fédération ;_x000a_- appliquer les évolutions des règles de fonctionnement."/>
        <s v="La gouvernance de la fédération DOIT être assurée, notamment afin de :_x000a_- définir l’organisation de la fédération ;_x000a_- définir et faire vivre l’objet et les règles communes de fonctionnement de la fédération._x000a_"/>
        <s v="La limitation de perte de données exigée par le marché DOIT être couverte par un plan de sauvegarde."/>
        <s v="La liste des erreurs possibles DOIT être fournie par l’éditeur/intégrateur avec pour chacune une description, son identification et le plan d’actions pour la traiter."/>
        <s v="La maintenance corrective et certaines opérations de maintenance préventive, telles que les mises à jour des patchs de sécurité, des signatures anti-virus et des actions préventives de maîtrise des performances, DOIVENT faire l’objet de forfaits sur la base des niveaux d’engagement de qualité de service souhaités."/>
        <s v="La maintenance PEUT être confiée à un acteur différent de l’intégrateur/éditeur initial lorsque la mise en œuvre de la solution ENT est stabilisée"/>
        <s v="La maîtrise d’ouvrage du projet ENT DEVRAIT demander au nouveau titulaire d’établir, avant la fin de la phase de réversibilité, une analyse de risques argumentée."/>
        <s v="La maîtrise d’ouvrage du projet ENT DEVRAIT limiter le nombre de contrats passés avec des prestataires extérieurs, à charge pour ces derniers de sous-traiter des tâches spécifiques à d’éventuels partenaires"/>
        <s v="La mise à disposition de l’ENT ne DOIT intervenir que si le responsable de traitement de données à caractère personnel a bien effectué les formalités préalables nécessaires auprès de la CNIL."/>
        <s v="La mise en exploitation initiale d’une solution ENT DEVRAIT se faire progressivement (exemple : déploiement pilote, déploiement généralisé dans un nombre limité d’établissements, généralisation progressive ou groupée dans les autres établissements)."/>
        <s v="La mise en production d’une solution ENT ou d’une évolution majeure ou d’un changement survenu après la mise en exploitation DOIT être précédée par une phase de tests et de recette chargée de valider la solution à déployer, les procédures et outils de mise en exploitation et d’exploitation"/>
        <s v="La pertinence des erreurs relevées DEVRAIT permettre la création d’indicateurs."/>
        <s v="La solution ENT DEVRAIT mettre en œuvre des traitements qui permettent d’identifier l’établissement auquel l’utilisateur peut accéder."/>
        <s v="La solution ENT DOIT présenter toutes les garanties requises par les dispositions applicables à la protection des données à caractère personnel notamment concernant la sécurité et la confidentialité."/>
        <s v="La solution ENT et le modèle opérationnel DEVRAIENT être extensibles, c’est-à-dire adaptables en fonction des volumes et usages."/>
        <s v="La solution ENT NE DOIT PAS transmettre d’information d’identité sur l’utilisateur à un service Tiers de catégorie 1."/>
        <s v="La traçabilité et journalisation nécessaires sur un plan technique, et sur un plan juridique pour la gestion des preuves, DOIVENT respecter les durées de conservation des données à caractère personnel, ce qui implique de prévoir un système de purge."/>
        <s v="Le chargement d’un « complet » DEVRAIT être programmé occasionnellement, pour resynchroniser les données entre l’AAF et la solution ENT, et pallier à la non-complétude du traitement d’un « delta »."/>
        <s v="le chargement d’un « delta » DEVRAIT être planifié durant une plage de faible activité de la solution comme la plage de maintenance."/>
        <s v="Le chargement d’un « delta» DEVRAIT être quotidien sauf s’il est remplacé par un « complet»."/>
        <s v="Le contrat DOIT établir clairement les domaines de responsabilité, les objectifs de qualité de service et les indicateurs de mesure associés."/>
        <s v="Le contrat DOIT exiger une garantie de bonne fin, en fin de marché ou après résiliation, incluant une clause de réversibilité."/>
        <s v="Le délai entre la réception et le chargement d’un « delta » DEVRAIT être réduit au minimum, afin que les modifications soient disponibles au plus vite dans l’ENT (dès le lendemain si possible)."/>
        <s v="Le mainteneur et l’exploitant DOIVENT garantir la mise à jour de l’ensemble de ces livrables lors de toute action d’évolution"/>
        <s v="Le plan de réversibilité DEVRAIT être vérifié de manière périodique ou lors de changements importants."/>
        <s v="Le plan de réversibilité DEVRAIT être vérifié de manière périodique ou lors de changements importants. La réversibilité peut aussi être mise en œuvre lors d'un changement de solution applicative sans changement de prestataire pour des raisons de maintenance et d'exploitation."/>
        <s v="Le plan de réversibilité DOIT décrire :_x000a_- l’organisation à mettre en place ;_x000a_- la répartition des responsabilités ;_x000a_- la structuration de cette phase (étapes, relations entre les étapes et conditions de fin d’étape) ;_x000a_- les éléments de délais et de contraintes de planning ;_x000a_- la description de l’assistance administrative et technique et du transfert de compétences ;_x000a_- la liste des éléments à transférer et les modalités de transfert._x000a_- l'ensemble des traitements appliqués aux données provenant de comptes supprimés ou en instance de suppression ;_x000a_- les données de l’ENT éligibles à la reprise dans le cas où le plan de réversibilité comporterait des changements à risque pour l’intégrité de ces données (par exemple un changement de solution ENT ou un changement d’hébergement)._x000a__x000a_"/>
        <s v="Le processus d’évolution des documents DOIT être inscrit dans celui de la gestion des changements."/>
        <s v="Le rapport « exploitant » DEVRAIT contenir un bilan du chargement (nombre de requêtes exécutées par typologie et par statut) utilisable comme indicateur."/>
        <s v="Le site d’hébergement et la localisation des données DOIVENT notamment être précisés et répondre aux dispositions applicables à la protection des données à caractère personnel, en particulier les dispositions relatives aux flux transfrontières."/>
        <s v="Le traitement d’import d’un « complet » DEVRAIT être planifié durant la plage de faible activité de la solution."/>
        <s v="Le vecteur d’identité élève DEVRAIT être de la forme :_x000a_profil|Nom|Prenom|eleveId|UaiEtab_x000a_"/>
        <s v="Le vecteur d’identité parent DEVRAIT être de la forme : _x000a_profil|Nom|Prenom|eleveId|UaiEtab_x000a_"/>
        <s v="Le vecteur d’identité transmis entre les services de propagation DOIT être nommé FrEduVecteur."/>
        <s v="Les attributs caractérisant les utilisateurs et nécessaires au contrôle des accès DOIVENT suivre un nommage et une sémantique communs au sein de la fédération._x000a_Les moyens d’authentification partagés DOIVENT être définis de manière commune dans toute la fédération._x000a_"/>
        <s v="Les consignes d’exploitation DOIVENT être enrichies au cours de la phase d’exploitation à partir des retours d’expérience dans les domaines de la résolution d’incidents et de la remise en service : optimisation, simplification, etc."/>
        <s v="Les contenus diffusés dans l’ENT DOIVENT respecter les droits des tiers (vie privée, droit à l’image, propriété intellectuelle)"/>
        <s v="Les données à caractère personnel traitées dans le cadre d’un compte ENT DOIVENT être « supprimées de l’ENT dans un délai de 3 mois dès lors que la personne concernée n’a plus vocation à détenir un compte »)._x000a_À défaut, dans les cas où les personnes ont une légitimité à conserver leur compte pendant une période supérieure à 3 mois, tous les comptes désactivés depuis plus de trois mois DOIVENT être supprimés (purgés) lors de la procédure de changement d’année scolaire."/>
        <s v="Les données que la solution ENT est autorisée à transmettre à un service Tiers de catégorie 2 afin d’assurer l’authentification et le contrôle d’accès sont :_x000a_- l’identifiant du projet ENT à partir duquel le service Tiers est appelé (code projet ENT tel que défini dans l’annexe opérationnelle) ;_x000a_- l’identifiant de l’établissement (code UAI) à partir duquel le service Tiers est appelé ;_x000a_- le profil de l’accédant, non associé à une identité (tel que défini dans l’annexe opérationnelle)._x000a_La solution ENT est autorisée à transmettre à un service Tiers de catégorie 2 d’autres attributs non associés à une identité ; la liste de ces attributs est donnée au chapitre « Recommandations pour l’interfaçage entre l’ENT et les services Tiers / Services de catégorie 2 » de l’annexe opérationnelle._x000a_La solution ENT NE DOIT PAS transmettre d’autre donnée à un service Tiers de catégorie 2._x000a_"/>
        <s v="Les données que la solution ENT est autorisée à transmettre à un service Tiers de catégorie 3 afin d’assurer l’authentification et le contrôle d’accès sont :_x000a_- un identifiant unique par utilisateur mais qui ne permette pas d’être associé à l’identité de l’accédant (tel que défini dans l’annexe opérationnelle) ;_x000a_- l’identifiant du projet ENT à partir duquel le service Tiers est appelé (code projet ENT tel que défini dans l’annexe opérationnelle) ;_x000a_- l’identifiant de l’établissement (code UAI) à partir duquel le service Tiers est appelé ;_x000a_- le profil de l’accédant, non associé à une identité (tel que défini dans l’annexe opérationnelle)._x000a_La solution ENT est autorisée à transmettre à un service Tiers de catégorie 3 d’autres attributs non associés à une identité ; la liste de ces attributs est donnée au chapitre « Recommandations pour l’interfaçage entre l’ENT et les services Tiers / Services de catégorie 3 » de l’annexe opérationnelle._x000a_La solution ENT NE DOIT PAS transmettre d’autre donnée à un service Tiers de catégorie 3._x000a_"/>
        <s v="Les données que la solution ENT est autorisée à transmettre à un service Tiers de catégorie 4 afin d’assurer l’authentification et le contrôle d’accès sont : _x000a_- un identifiant unique par utilisateur mais qui ne permette pas d’être associé à l’identité de l’accédant (tel que défini dans l’annexe opérationnelle) ;_x000a_- l’identifiant du projet ENT à partir duquel le service Tiers est appelé (code projet ENT tel que défini dans l’annexe opérationnelle) ;_x000a_- l’identifiant de l’établissement (code UAI) à partir duquel le service Tiers est appelé;_x000a_La solution ENT NE DOIT PAS transmettre d’autre donnée à un service Tiers de catégorie 4._x000a_"/>
        <s v="Les échanges de données autorisés dans le cadre d’un interfaçage de l’ENT avec un service Tiers DOIVENT respecter les règles associées à la catégorie du service tel que présentées au chapitre « Exigences et recommandations pour l’interfaçage entre l’ENT et les services Tiers » de l’annexe opérationnelle."/>
        <s v="Les éditeurs de sites internet et les émetteurs de cookies DOIVENT respecter l’obligation d’information des utilisateurs de l’ENT et obtenir le consentement de ces-derniers avant toute utilisation ou lecture de cookies sur leur terminal."/>
        <s v="Les engagements suivants DOIVENT être pris par les fournisseurs d’identité :_x000a_- gestion des moyens d’authentification ;_x000a_- obligation réglementaire de traçabilité."/>
        <s v="Les engagements suivants DOIVENT être pris par les fournisseurs d’identité et les fournisseurs de service :_x000a_- respect de l’objet et des règles communes de fonctionnement de la fédération ;_x000a_- gestion des identités et des autorisations selon des procédures formalisées et diffusées ;_x000a_- protection des données à caractère personnel ;_x000a_- respect de règles de sécurité ;_x000a_- utilisation des standards technologiques définis."/>
        <s v="Les engagements suivants PEUVENT être définis pour les fournisseurs d’identité :_x000a_- définition, mise à jour et respect des données partagées ;_x000a_- définition le cas échéant d’une notion d’identifiant unique sur le périmètre de la fédération et de sa forme ;_x000a_- journalisation des usages du service d’identification / authentification._x000a__x000a_"/>
        <s v="Les informations d’identité NE DOIVENT PAS être transmises au service Tiers de façon automatique par l’ENT : l’ENT doit présenter à l’utilisateur la liste complète des informations d’identité demandées par le service Tiers et DOIT demander à l’utilisateur son consentement._x000a_L’utilisateur DOIT avoir le choix de transmettre ou non ses informations d’identité. "/>
        <s v="Les informations d’identité qui peuvent être demandées à l’utilisateur lors de la première connexion, DOIVENT être déclarées préalablement dans la convention de service. _x000a_Les informations d’identité DOIVENT être demandées au détail et dans la limite du nécessaire par rapport à la finalité du service Tiers (authentification, contrôle d’accès, personnalisation, suivi de l’utilisateur)."/>
        <s v="Les livrables fournis lors des phases du cycle de vie de projet d’intégration DOIVENT au minimum se composer de :_x000a_- documentations d’architecture et de spécifications techniques et fonctionnelles ;_x000a_- documentation du dimensionnement de la plateforme, dossiers d’exploitation et toute autre documentation nécessaire à la maintenance de la solution ENT (la fourniture de ces livrables à la maîtrise d’ouvrage n’est pas obligatoire dans le cas d’une solution proposée en mode SaaS) ;_x000a_- procédures de mise en exploitation et documentations associées : procédure d’installation et/ou de migration, procédures de retour arrière, procédures de vérification du bon fonctionnement après installation ou migration (la fourniture de ces livrables à la maîtrise d’ouvrage n’est pas obligatoire dans le cas d’une solution proposée en mode SaaS) ;_x000a_- procédures d’exploitation et documentations associées, notamment surveillance, procédures d’installation et de relance unitaire des services, procédures de reconstitution ou remise en ordre de tout ou partie de la plateforme, procédures de sauvegardes et de restauration, analyses de traces, aide au diagnostic (la fourniture de ces livrables à la maîtrise d’ouvrage n’est pas obligatoire dans le cas d’une solution proposée en mode SaaS) ;_x000a_- documentations de tests et résultats des tests effectués ;_x000a_- notes de version pour les maintenances correctives et évolutives (qui peuvent être communiquées aux utilisateurs après la mise en œuvre de la version)"/>
        <s v="Les messages enregistrés dans le journal pour les erreurs DOIVENT avoir été conçus avec un objectif d’exploitation (vs d’aide au développement)."/>
        <s v="Les objectifs de performance DOIVENT être surveillés par l’intermédiaire d’indicateurs pertinents."/>
        <s v="Les objectifs de qualité de service DOIVENT être déclinés sous forme d’engagements personnalisés fixés à chacun des acteurs et contractants en fonction de leur domaine de responsabilité"/>
        <s v="Les rapports « utilisateur » DEVRAIENT contenir un bilan du chargement (nombre de requêtes exécutées par typologie et par statut)."/>
        <s v="Les standards technologiques de la fédération DOIVENT être définis."/>
        <s v="Les tests de non-régression et la stratégie de test DOIVENT, si nécessaire, évoluer en fonction des incidents rencontrés en exploitation et des retours d’expérience."/>
        <s v="Les tests et la stratégie de tests DOIVENT être documentés y compris les scénarios de tests de non régression."/>
        <s v="Les tests fonctionnels DOIVENT inclure des scénarios mettant en évidence le fonctionnement correct de la solution ENT en interaction avec les composants de son écosystème : sources externes de données de la solution ENT (AAF, SAPIA, annuaire de la collectivité, etc.), Gestionnaire d’accès aux ressources, services Tiers (fournisseurs de ressources, services locaux d’écoles ou d’établissements, services en ligne de l’Éducation nationale, de la collectivité, etc.), fournisseurs d’identité externes, autres solutions ENT..."/>
        <s v="Lors de changements moyens ou majeurs, un plan de tests DOIT être établi par le mainteneur."/>
        <s v="Lors de l’inscription préalable d’un utilisateur à ses services (process hors ENT), où l’utilisateur s’inscrit, le service Tiers peut demander à l’utilisateur des attributs afin de réaliser, par la suite, l’authentification, le contrôle d’accès ou la personnalisation. _x000a_À cette occasion, le service Tiers DOIT faire mention des conditions générales d’accès au service en accord avec les formalités relatives au traitement de données à caractère personnel réalisées auprès de la CNIL._x000a_"/>
        <s v="Lors de la première connexion de l’utilisateur, lorsqu’il lui est demandé de fournir les informations le concernant, les conditions générales d’accès au service Tiers DOIVENT être explicitement précisées en accord avec les formalités relatives au traitement de données à caractère personnel réalisées auprès de la CNIL."/>
        <s v="Même après un arrêt de service non planifié, où le service doit être rétabli dans l’urgence, les conditions pré-requises au démarrage DOIVENT être vérifiées avant réouverture du service."/>
        <s v="Même s’il est nécessaire que les données utilisées pour ces tests soient représentatives, elles NE DEVRAIENT PAS être celles de production."/>
        <s v="Pour différentes raisons, la maintenance et/ou l’exploitation de la solution ENT doivent pouvoir être transférées à un nouveau partenaire (en fin de marché ou de manière anticipée dans le cas d’une résiliation). Les modalités de réversibilité DOIVENT être définies dans les contrats."/>
        <s v="Pour l’annuaire ENT, les traitements suivants DEVRAIENT être décrits dans le cahier d’exploitation :_x000a_- arrêt / démarrage indépendant du service annuaire seul ;_x000a_- surveillance du service annuaire ;_x000a_- lancement d’un traitement particulier sans interruption de service ;_x000a_- chargement de « deltas » ;_x000a_- cohérence et intégrité de l’annuaire (comptes fantômes, comptes isolés, comptes en doublon, comptes anciens, groupes incomplets, groupes vides)."/>
        <s v="Pour l’annuaire ENT, les traitements suivants DOIVENT être décrits dans le cahier d’exploitation :_x000a_- démarrage de la solution ENT ;_x000a_- arrêt de la solution ENT ;_x000a_- surveillance de la solution ENT ;_x000a_- chargement de « complets »"/>
        <s v="Propagation d’identité avec le guichet des agents : une seule donnée DOIT être échangée : l’adresse email académique - l’attribut transmis devant être nommé mail."/>
        <s v="S’agissant d’un changement de marché ENT, le nouvel intégrateur/éditeur/mainteneur DEVRAIT prendre l’engagement de la reprise dans la nouvelle solution des données existantes et ce, dans un délai raisonnable (à estimer par le nouvel intégrateur/éditeur/mainteneur en fonction de la taille du projet et de la volumétrie des données concernées). Si l’ancien intégrateur/éditeur/mainteneur n’a pas d’engagement pour mettre à disposition du projet les données éligibles à la reprise, il sera nécessaire de prévoir cette activité comme prérequis dans le nouveau marché."/>
        <s v="S’agissant d’un renouvellement de marché ENT ou d’un changement de solution au sein du même marché, l’intégrateur/éditeur/mainteneur actuel DEVRAIT prendre l’engagement de la migration des données éligibles à la reprise depuis l’ancienne solution vers la nouvelle solution."/>
        <s v="Seules les évolutions réalisées dans le cadre de la maintenance corrective et une partie des opérations de maintenance préventive PEUVENT ne pas faire l’objet de recette formelle (VABF et VSR)."/>
        <s v="Si des changements planifiables impactent la disponibilité de l’ENT lors de périodes d’utilisation ou les modes opératoires des utilisateurs, ces derniers DOIVENT être prévenus au préalable."/>
        <s v="Si des données de production sont utilisées, les données DOIVENT :_x000a_- soit être protégées par les mêmes règles de sécurité qu’en production (de façon qu’un testeur ne puisse pas accéder à une donnée à laquelle il n’aurait pas le droit en production) ;_x000a_- soit être anonymisées."/>
        <s v="Si du matériel ou des logiciels faisant partie de la solution ENT sont la propriété du porteur de projet, ce dernier DOIT donner aux exploitants et mainteneurs l’accès au support prévu dans les contrats de maintenance signés pour ces logiciels ou matériels"/>
        <s v="Si les composants matériels et logiciels sont la propriété d’un prestataire engagé sur un niveau de qualité de service dans un contexte technique et fonctionnel et sur une volumétrie d’utilisation définie dans le contrat, le prestataire DOIT alerter suffisamment à l’avance la maîtrise d’ouvrage du projet ENT de la nécessité de faire évoluer les composants logiciels et matériels pour maintenir une qualité de service élevée et DOIT indiquer ses recommandations d’évolutions de la solution ENT"/>
        <s v="Si les composants matériels et logiciels sont la propriété d’un prestataire responsable de l’évolution des composants logiciels et matériels, le mode de financement de ce prestataire DOIT dans ce cas être adapté en conséquence."/>
        <s v="Si les données ont été mises en cache, les écritures DOIVENT invalider le cache."/>
        <s v="Si les droits patrimoniaux des développements spécifiques des services applicatifs ne sont pas transférés à la maîtrise d’ouvrage du projet ENT (cas notamment des offres SaaS), le contrat DOIT contenir une clause permettant d’assurer la pérennité de l’ENT en cas de défaillance du prestataire ou arrêt de maintenance des logiciels (dépôt des sources, accès aux sources…)"/>
        <s v="Si une disponibilité 24x7 est exigée alors une plage de maintenance DOIT être accordée à l’hébergeur/exploitant."/>
        <s v="Tout accès à l’annuaire DOIT être auditable (toutes les opérations doivent être tracées : connexions réussies ou échouées, démarrage, arrêt, ajout, modification, suppression…)."/>
        <s v="Tout accès illégitime aux données annuaire DOIT être interdit."/>
        <s v="Tout contrat avec un prestataire extérieur DOIT pouvoir être résilié pour manquement de l’une ou l’autre des parties ou pour non-respect chronique des niveaux de service contractualisés."/>
        <s v="Toute erreur non applicative sur les accès en lecture ou en écriture de l’annuaire DOIT être considérée comme critique par l’équipe d’exploitation, car elle est révélatrice d’une indisponibilité du service annuaire."/>
        <s v="Toute mise en production d’une version majeure ou tout changement DOIT faire l’objet de tests préalables sur au moins une plateforme, selon un processus adapté à chacune des typologies d’évolution."/>
        <s v="Toute mise en production, même d’une évolution mineure, DOIT faire l’objet de tests préalables, excepté dans de très rares cas où l’urgence prime (alerte importante de sécurité…)."/>
        <s v="Toutes les activités d’exploitation PEUVENT être confiées à l’hébergeur/exploitant, y compris toutes celles relatives à l’exploitation des services applicatifs (ex : maintenance des bases de données…)"/>
        <s v="Toutes les procédures de mise en exploitation DOIVENT être testées."/>
        <s v="Un cloisonnement de la plateforme de production DOIT être mis en place afin d’empêcher le moindre accès aux données de la solution ENT à partir des autres plateformes"/>
        <s v="Un déploiement NE DEVRAIT PAS être planifié lors des périodes critiques ou de forte affluence."/>
        <s v="Un journal des opérations effectuées sur l’annuaire, alimenté automatiquement par les traitements de mise à jour, et contenant au minimum les informations nécessaires au diagnostic pour chaque incident, DOIT être mis en place."/>
        <s v="Un rapport « exploitant » DOIT être généré par chaque chargement. Il DOIT contenir les données nécessaires aux diagnostics de tous les incidents rencontrés."/>
        <s v="Un suivi du déroulement du traitement DOIT être fourni à l’utilisateur ou l’opérateur."/>
        <s v="Un utilisateur DOIT conserver le même GARPersonIdentifiant tant qu’il reste dans le même projet ENT."/>
        <s v="Une clause de réversibilité et une obligation de mise à disposition des documentations actualisées DOIVENT être prévues au contrat avec l’intégrateur/éditeur initial"/>
        <s v="Une exception à la règle précédente DEVRAIT permettre à l’utilisateur, si le projet l’accepte, de récupérer ses données personnelles."/>
        <s v="Une requête de suppression de compte DEVRAIT avoir comme résultat de désactiver le compte tout en le conservant pendant une durée déterminée avant sa suppression réelle (la purge)."/>
        <s v="Une surveillance spécifique du service annuaire DEVRAIT être active :_x000a_- surveillance de la disponibilité ;_x000a_- surveillance des tâches d’exploitation."/>
        <m/>
      </sharedItems>
    </cacheField>
    <cacheField name="1 er Degré" numFmtId="0">
      <sharedItems containsBlank="1" count="4">
        <s v="E"/>
        <s v="F"/>
        <s v="R"/>
        <m/>
      </sharedItems>
    </cacheField>
    <cacheField name="2 nd Degré" numFmtId="0">
      <sharedItems containsBlank="1" count="4">
        <s v="E"/>
        <s v="F"/>
        <s v="R"/>
        <m/>
      </sharedItems>
    </cacheField>
    <cacheField name="Service" numFmtId="0">
      <sharedItems containsBlank="1" count="6">
        <s v="Annuaire"/>
        <s v="Aspects juridiques"/>
        <s v="Authentification – Autorisation – SSO"/>
        <s v="Nomenclatures"/>
        <s v="Stratégie d'exploitation"/>
        <m/>
      </sharedItems>
    </cacheField>
    <cacheField name="Socle ou Utilisateur" numFmtId="0">
      <sharedItems containsBlank="1" count="3">
        <s v="Juridique"/>
        <s v="Socle"/>
        <m/>
      </sharedItems>
    </cacheField>
    <cacheField name="Document" numFmtId="0">
      <sharedItems containsBlank="1" count="3">
        <s v="Annexe opérationelle"/>
        <s v="Ensemble annuaire"/>
        <m/>
      </sharedItems>
    </cacheField>
    <cacheField name="Chap." numFmtId="0">
      <sharedItems containsBlank="1" count="12">
        <s v="2.2"/>
        <s v="2.3"/>
        <s v="2.4"/>
        <s v="2.5"/>
        <s v="3.2"/>
        <s v="3.3"/>
        <s v="3.4"/>
        <s v="4.2"/>
        <s v="4.7"/>
        <s v="8.20"/>
        <s v="annexe 5"/>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6">
  <r>
    <x v="1"/>
    <x v="4"/>
    <x v="0"/>
    <x v="88"/>
    <x v="324"/>
    <x v="2"/>
    <x v="1"/>
    <x v="28"/>
    <x v="0"/>
    <x v="0"/>
    <x v="0"/>
  </r>
  <r>
    <x v="1"/>
    <x v="5"/>
    <x v="0"/>
    <x v="16"/>
    <x v="320"/>
    <x v="2"/>
    <x v="1"/>
    <x v="28"/>
    <x v="0"/>
    <x v="0"/>
    <x v="0"/>
  </r>
  <r>
    <x v="1"/>
    <x v="6"/>
    <x v="0"/>
    <x v="16"/>
    <x v="274"/>
    <x v="4"/>
    <x v="3"/>
    <x v="28"/>
    <x v="0"/>
    <x v="0"/>
    <x v="0"/>
  </r>
  <r>
    <x v="1"/>
    <x v="7"/>
    <x v="1"/>
    <x v="88"/>
    <x v="225"/>
    <x v="3"/>
    <x v="2"/>
    <x v="28"/>
    <x v="0"/>
    <x v="0"/>
    <x v="0"/>
  </r>
  <r>
    <x v="1"/>
    <x v="8"/>
    <x v="1"/>
    <x v="88"/>
    <x v="272"/>
    <x v="3"/>
    <x v="2"/>
    <x v="28"/>
    <x v="0"/>
    <x v="0"/>
    <x v="0"/>
  </r>
  <r>
    <x v="1"/>
    <x v="9"/>
    <x v="1"/>
    <x v="88"/>
    <x v="197"/>
    <x v="3"/>
    <x v="2"/>
    <x v="28"/>
    <x v="0"/>
    <x v="0"/>
    <x v="0"/>
  </r>
  <r>
    <x v="1"/>
    <x v="10"/>
    <x v="1"/>
    <x v="88"/>
    <x v="168"/>
    <x v="3"/>
    <x v="2"/>
    <x v="28"/>
    <x v="0"/>
    <x v="0"/>
    <x v="0"/>
  </r>
  <r>
    <x v="1"/>
    <x v="11"/>
    <x v="1"/>
    <x v="88"/>
    <x v="276"/>
    <x v="3"/>
    <x v="2"/>
    <x v="28"/>
    <x v="0"/>
    <x v="0"/>
    <x v="0"/>
  </r>
  <r>
    <x v="1"/>
    <x v="12"/>
    <x v="1"/>
    <x v="88"/>
    <x v="277"/>
    <x v="3"/>
    <x v="2"/>
    <x v="28"/>
    <x v="0"/>
    <x v="0"/>
    <x v="0"/>
  </r>
  <r>
    <x v="1"/>
    <x v="13"/>
    <x v="1"/>
    <x v="88"/>
    <x v="271"/>
    <x v="3"/>
    <x v="2"/>
    <x v="28"/>
    <x v="0"/>
    <x v="0"/>
    <x v="0"/>
  </r>
  <r>
    <x v="1"/>
    <x v="14"/>
    <x v="1"/>
    <x v="88"/>
    <x v="211"/>
    <x v="3"/>
    <x v="2"/>
    <x v="28"/>
    <x v="0"/>
    <x v="0"/>
    <x v="0"/>
  </r>
  <r>
    <x v="1"/>
    <x v="15"/>
    <x v="1"/>
    <x v="88"/>
    <x v="212"/>
    <x v="3"/>
    <x v="2"/>
    <x v="28"/>
    <x v="0"/>
    <x v="0"/>
    <x v="0"/>
  </r>
  <r>
    <x v="1"/>
    <x v="16"/>
    <x v="1"/>
    <x v="88"/>
    <x v="68"/>
    <x v="3"/>
    <x v="2"/>
    <x v="28"/>
    <x v="0"/>
    <x v="0"/>
    <x v="0"/>
  </r>
  <r>
    <x v="1"/>
    <x v="17"/>
    <x v="1"/>
    <x v="88"/>
    <x v="273"/>
    <x v="3"/>
    <x v="2"/>
    <x v="28"/>
    <x v="0"/>
    <x v="0"/>
    <x v="0"/>
  </r>
  <r>
    <x v="1"/>
    <x v="18"/>
    <x v="1"/>
    <x v="88"/>
    <x v="7"/>
    <x v="3"/>
    <x v="2"/>
    <x v="28"/>
    <x v="0"/>
    <x v="0"/>
    <x v="0"/>
  </r>
  <r>
    <x v="1"/>
    <x v="19"/>
    <x v="1"/>
    <x v="88"/>
    <x v="319"/>
    <x v="3"/>
    <x v="2"/>
    <x v="28"/>
    <x v="0"/>
    <x v="0"/>
    <x v="0"/>
  </r>
  <r>
    <x v="1"/>
    <x v="20"/>
    <x v="1"/>
    <x v="88"/>
    <x v="76"/>
    <x v="3"/>
    <x v="2"/>
    <x v="28"/>
    <x v="0"/>
    <x v="0"/>
    <x v="0"/>
  </r>
  <r>
    <x v="1"/>
    <x v="21"/>
    <x v="1"/>
    <x v="88"/>
    <x v="191"/>
    <x v="4"/>
    <x v="3"/>
    <x v="28"/>
    <x v="0"/>
    <x v="0"/>
    <x v="0"/>
  </r>
  <r>
    <x v="1"/>
    <x v="22"/>
    <x v="1"/>
    <x v="88"/>
    <x v="213"/>
    <x v="3"/>
    <x v="2"/>
    <x v="28"/>
    <x v="0"/>
    <x v="0"/>
    <x v="0"/>
  </r>
  <r>
    <x v="1"/>
    <x v="23"/>
    <x v="1"/>
    <x v="88"/>
    <x v="147"/>
    <x v="3"/>
    <x v="2"/>
    <x v="28"/>
    <x v="0"/>
    <x v="0"/>
    <x v="0"/>
  </r>
  <r>
    <x v="1"/>
    <x v="24"/>
    <x v="1"/>
    <x v="88"/>
    <x v="62"/>
    <x v="4"/>
    <x v="3"/>
    <x v="28"/>
    <x v="0"/>
    <x v="0"/>
    <x v="0"/>
  </r>
  <r>
    <x v="1"/>
    <x v="25"/>
    <x v="1"/>
    <x v="88"/>
    <x v="61"/>
    <x v="4"/>
    <x v="3"/>
    <x v="28"/>
    <x v="0"/>
    <x v="0"/>
    <x v="0"/>
  </r>
  <r>
    <x v="1"/>
    <x v="26"/>
    <x v="1"/>
    <x v="88"/>
    <x v="101"/>
    <x v="4"/>
    <x v="3"/>
    <x v="28"/>
    <x v="0"/>
    <x v="0"/>
    <x v="0"/>
  </r>
  <r>
    <x v="0"/>
    <x v="0"/>
    <x v="0"/>
    <x v="88"/>
    <x v="190"/>
    <x v="2"/>
    <x v="1"/>
    <x v="6"/>
    <x v="0"/>
    <x v="0"/>
    <x v="0"/>
  </r>
  <r>
    <x v="0"/>
    <x v="1"/>
    <x v="0"/>
    <x v="88"/>
    <x v="326"/>
    <x v="2"/>
    <x v="1"/>
    <x v="6"/>
    <x v="0"/>
    <x v="0"/>
    <x v="0"/>
  </r>
  <r>
    <x v="0"/>
    <x v="2"/>
    <x v="0"/>
    <x v="141"/>
    <x v="318"/>
    <x v="2"/>
    <x v="1"/>
    <x v="6"/>
    <x v="0"/>
    <x v="0"/>
    <x v="0"/>
  </r>
  <r>
    <x v="0"/>
    <x v="3"/>
    <x v="0"/>
    <x v="141"/>
    <x v="8"/>
    <x v="2"/>
    <x v="1"/>
    <x v="6"/>
    <x v="0"/>
    <x v="0"/>
    <x v="0"/>
  </r>
  <r>
    <x v="2"/>
    <x v="27"/>
    <x v="0"/>
    <x v="88"/>
    <x v="189"/>
    <x v="2"/>
    <x v="1"/>
    <x v="40"/>
    <x v="0"/>
    <x v="0"/>
    <x v="0"/>
  </r>
  <r>
    <x v="2"/>
    <x v="28"/>
    <x v="0"/>
    <x v="88"/>
    <x v="325"/>
    <x v="2"/>
    <x v="1"/>
    <x v="40"/>
    <x v="0"/>
    <x v="0"/>
    <x v="0"/>
  </r>
  <r>
    <x v="2"/>
    <x v="29"/>
    <x v="0"/>
    <x v="141"/>
    <x v="9"/>
    <x v="2"/>
    <x v="1"/>
    <x v="40"/>
    <x v="0"/>
    <x v="0"/>
    <x v="0"/>
  </r>
  <r>
    <x v="7"/>
    <x v="50"/>
    <x v="0"/>
    <x v="147"/>
    <x v="84"/>
    <x v="2"/>
    <x v="1"/>
    <x v="47"/>
    <x v="0"/>
    <x v="0"/>
    <x v="1"/>
  </r>
  <r>
    <x v="8"/>
    <x v="51"/>
    <x v="0"/>
    <x v="147"/>
    <x v="85"/>
    <x v="2"/>
    <x v="1"/>
    <x v="47"/>
    <x v="0"/>
    <x v="0"/>
    <x v="1"/>
  </r>
  <r>
    <x v="12"/>
    <x v="60"/>
    <x v="0"/>
    <x v="82"/>
    <x v="290"/>
    <x v="2"/>
    <x v="1"/>
    <x v="27"/>
    <x v="0"/>
    <x v="0"/>
    <x v="1"/>
  </r>
  <r>
    <x v="12"/>
    <x v="61"/>
    <x v="0"/>
    <x v="82"/>
    <x v="260"/>
    <x v="2"/>
    <x v="1"/>
    <x v="27"/>
    <x v="0"/>
    <x v="0"/>
    <x v="1"/>
  </r>
  <r>
    <x v="12"/>
    <x v="62"/>
    <x v="0"/>
    <x v="100"/>
    <x v="281"/>
    <x v="2"/>
    <x v="1"/>
    <x v="27"/>
    <x v="0"/>
    <x v="0"/>
    <x v="1"/>
  </r>
  <r>
    <x v="12"/>
    <x v="63"/>
    <x v="0"/>
    <x v="154"/>
    <x v="104"/>
    <x v="2"/>
    <x v="1"/>
    <x v="27"/>
    <x v="0"/>
    <x v="0"/>
    <x v="1"/>
  </r>
  <r>
    <x v="12"/>
    <x v="64"/>
    <x v="0"/>
    <x v="154"/>
    <x v="279"/>
    <x v="2"/>
    <x v="1"/>
    <x v="27"/>
    <x v="0"/>
    <x v="0"/>
    <x v="1"/>
  </r>
  <r>
    <x v="12"/>
    <x v="65"/>
    <x v="0"/>
    <x v="21"/>
    <x v="140"/>
    <x v="2"/>
    <x v="1"/>
    <x v="27"/>
    <x v="0"/>
    <x v="0"/>
    <x v="1"/>
  </r>
  <r>
    <x v="12"/>
    <x v="66"/>
    <x v="0"/>
    <x v="21"/>
    <x v="79"/>
    <x v="2"/>
    <x v="1"/>
    <x v="27"/>
    <x v="0"/>
    <x v="0"/>
    <x v="1"/>
  </r>
  <r>
    <x v="12"/>
    <x v="67"/>
    <x v="0"/>
    <x v="21"/>
    <x v="195"/>
    <x v="2"/>
    <x v="1"/>
    <x v="27"/>
    <x v="0"/>
    <x v="0"/>
    <x v="1"/>
  </r>
  <r>
    <x v="12"/>
    <x v="68"/>
    <x v="0"/>
    <x v="21"/>
    <x v="194"/>
    <x v="4"/>
    <x v="3"/>
    <x v="27"/>
    <x v="0"/>
    <x v="0"/>
    <x v="1"/>
  </r>
  <r>
    <x v="12"/>
    <x v="69"/>
    <x v="0"/>
    <x v="100"/>
    <x v="12"/>
    <x v="2"/>
    <x v="1"/>
    <x v="27"/>
    <x v="0"/>
    <x v="0"/>
    <x v="1"/>
  </r>
  <r>
    <x v="12"/>
    <x v="70"/>
    <x v="0"/>
    <x v="100"/>
    <x v="6"/>
    <x v="2"/>
    <x v="1"/>
    <x v="27"/>
    <x v="0"/>
    <x v="0"/>
    <x v="1"/>
  </r>
  <r>
    <x v="12"/>
    <x v="71"/>
    <x v="0"/>
    <x v="100"/>
    <x v="330"/>
    <x v="2"/>
    <x v="1"/>
    <x v="27"/>
    <x v="0"/>
    <x v="0"/>
    <x v="1"/>
  </r>
  <r>
    <x v="12"/>
    <x v="72"/>
    <x v="0"/>
    <x v="74"/>
    <x v="342"/>
    <x v="2"/>
    <x v="1"/>
    <x v="27"/>
    <x v="0"/>
    <x v="0"/>
    <x v="1"/>
  </r>
  <r>
    <x v="12"/>
    <x v="73"/>
    <x v="0"/>
    <x v="75"/>
    <x v="343"/>
    <x v="2"/>
    <x v="1"/>
    <x v="27"/>
    <x v="0"/>
    <x v="0"/>
    <x v="1"/>
  </r>
  <r>
    <x v="10"/>
    <x v="56"/>
    <x v="0"/>
    <x v="143"/>
    <x v="133"/>
    <x v="2"/>
    <x v="1"/>
    <x v="9"/>
    <x v="0"/>
    <x v="0"/>
    <x v="1"/>
  </r>
  <r>
    <x v="10"/>
    <x v="57"/>
    <x v="0"/>
    <x v="143"/>
    <x v="216"/>
    <x v="2"/>
    <x v="1"/>
    <x v="9"/>
    <x v="0"/>
    <x v="0"/>
    <x v="1"/>
  </r>
  <r>
    <x v="10"/>
    <x v="58"/>
    <x v="0"/>
    <x v="145"/>
    <x v="341"/>
    <x v="2"/>
    <x v="1"/>
    <x v="9"/>
    <x v="0"/>
    <x v="0"/>
    <x v="1"/>
  </r>
  <r>
    <x v="13"/>
    <x v="74"/>
    <x v="0"/>
    <x v="141"/>
    <x v="105"/>
    <x v="2"/>
    <x v="1"/>
    <x v="41"/>
    <x v="0"/>
    <x v="0"/>
    <x v="1"/>
  </r>
  <r>
    <x v="13"/>
    <x v="75"/>
    <x v="0"/>
    <x v="141"/>
    <x v="166"/>
    <x v="2"/>
    <x v="1"/>
    <x v="41"/>
    <x v="0"/>
    <x v="0"/>
    <x v="1"/>
  </r>
  <r>
    <x v="13"/>
    <x v="76"/>
    <x v="0"/>
    <x v="141"/>
    <x v="188"/>
    <x v="2"/>
    <x v="1"/>
    <x v="41"/>
    <x v="0"/>
    <x v="0"/>
    <x v="1"/>
  </r>
  <r>
    <x v="13"/>
    <x v="77"/>
    <x v="0"/>
    <x v="141"/>
    <x v="1"/>
    <x v="2"/>
    <x v="1"/>
    <x v="41"/>
    <x v="0"/>
    <x v="0"/>
    <x v="1"/>
  </r>
  <r>
    <x v="13"/>
    <x v="78"/>
    <x v="0"/>
    <x v="141"/>
    <x v="167"/>
    <x v="2"/>
    <x v="1"/>
    <x v="41"/>
    <x v="0"/>
    <x v="0"/>
    <x v="1"/>
  </r>
  <r>
    <x v="13"/>
    <x v="79"/>
    <x v="0"/>
    <x v="144"/>
    <x v="261"/>
    <x v="2"/>
    <x v="1"/>
    <x v="41"/>
    <x v="0"/>
    <x v="0"/>
    <x v="1"/>
  </r>
  <r>
    <x v="13"/>
    <x v="80"/>
    <x v="0"/>
    <x v="144"/>
    <x v="78"/>
    <x v="2"/>
    <x v="1"/>
    <x v="41"/>
    <x v="0"/>
    <x v="0"/>
    <x v="1"/>
  </r>
  <r>
    <x v="9"/>
    <x v="52"/>
    <x v="0"/>
    <x v="141"/>
    <x v="345"/>
    <x v="2"/>
    <x v="1"/>
    <x v="7"/>
    <x v="0"/>
    <x v="0"/>
    <x v="1"/>
  </r>
  <r>
    <x v="9"/>
    <x v="53"/>
    <x v="0"/>
    <x v="141"/>
    <x v="87"/>
    <x v="2"/>
    <x v="1"/>
    <x v="7"/>
    <x v="0"/>
    <x v="0"/>
    <x v="1"/>
  </r>
  <r>
    <x v="9"/>
    <x v="54"/>
    <x v="0"/>
    <x v="148"/>
    <x v="103"/>
    <x v="2"/>
    <x v="1"/>
    <x v="7"/>
    <x v="0"/>
    <x v="0"/>
    <x v="1"/>
  </r>
  <r>
    <x v="9"/>
    <x v="55"/>
    <x v="0"/>
    <x v="148"/>
    <x v="60"/>
    <x v="4"/>
    <x v="3"/>
    <x v="7"/>
    <x v="0"/>
    <x v="0"/>
    <x v="1"/>
  </r>
  <r>
    <x v="11"/>
    <x v="59"/>
    <x v="0"/>
    <x v="141"/>
    <x v="120"/>
    <x v="2"/>
    <x v="1"/>
    <x v="17"/>
    <x v="0"/>
    <x v="0"/>
    <x v="1"/>
  </r>
  <r>
    <x v="6"/>
    <x v="47"/>
    <x v="0"/>
    <x v="126"/>
    <x v="91"/>
    <x v="4"/>
    <x v="3"/>
    <x v="39"/>
    <x v="0"/>
    <x v="0"/>
    <x v="2"/>
  </r>
  <r>
    <x v="6"/>
    <x v="48"/>
    <x v="0"/>
    <x v="126"/>
    <x v="230"/>
    <x v="4"/>
    <x v="3"/>
    <x v="39"/>
    <x v="0"/>
    <x v="0"/>
    <x v="2"/>
  </r>
  <r>
    <x v="6"/>
    <x v="49"/>
    <x v="0"/>
    <x v="126"/>
    <x v="92"/>
    <x v="4"/>
    <x v="3"/>
    <x v="39"/>
    <x v="0"/>
    <x v="0"/>
    <x v="2"/>
  </r>
  <r>
    <x v="5"/>
    <x v="39"/>
    <x v="0"/>
    <x v="120"/>
    <x v="136"/>
    <x v="2"/>
    <x v="1"/>
    <x v="38"/>
    <x v="0"/>
    <x v="0"/>
    <x v="2"/>
  </r>
  <r>
    <x v="5"/>
    <x v="40"/>
    <x v="0"/>
    <x v="120"/>
    <x v="86"/>
    <x v="3"/>
    <x v="2"/>
    <x v="38"/>
    <x v="0"/>
    <x v="0"/>
    <x v="2"/>
  </r>
  <r>
    <x v="5"/>
    <x v="41"/>
    <x v="0"/>
    <x v="120"/>
    <x v="228"/>
    <x v="4"/>
    <x v="3"/>
    <x v="38"/>
    <x v="0"/>
    <x v="0"/>
    <x v="2"/>
  </r>
  <r>
    <x v="5"/>
    <x v="42"/>
    <x v="0"/>
    <x v="120"/>
    <x v="81"/>
    <x v="2"/>
    <x v="1"/>
    <x v="38"/>
    <x v="0"/>
    <x v="0"/>
    <x v="2"/>
  </r>
  <r>
    <x v="5"/>
    <x v="43"/>
    <x v="0"/>
    <x v="121"/>
    <x v="126"/>
    <x v="3"/>
    <x v="2"/>
    <x v="38"/>
    <x v="0"/>
    <x v="0"/>
    <x v="2"/>
  </r>
  <r>
    <x v="5"/>
    <x v="44"/>
    <x v="0"/>
    <x v="122"/>
    <x v="127"/>
    <x v="3"/>
    <x v="2"/>
    <x v="38"/>
    <x v="0"/>
    <x v="0"/>
    <x v="2"/>
  </r>
  <r>
    <x v="5"/>
    <x v="45"/>
    <x v="0"/>
    <x v="123"/>
    <x v="123"/>
    <x v="3"/>
    <x v="2"/>
    <x v="38"/>
    <x v="0"/>
    <x v="0"/>
    <x v="2"/>
  </r>
  <r>
    <x v="5"/>
    <x v="46"/>
    <x v="0"/>
    <x v="91"/>
    <x v="135"/>
    <x v="2"/>
    <x v="1"/>
    <x v="38"/>
    <x v="0"/>
    <x v="0"/>
    <x v="2"/>
  </r>
  <r>
    <x v="3"/>
    <x v="30"/>
    <x v="0"/>
    <x v="77"/>
    <x v="137"/>
    <x v="2"/>
    <x v="1"/>
    <x v="25"/>
    <x v="0"/>
    <x v="0"/>
    <x v="2"/>
  </r>
  <r>
    <x v="3"/>
    <x v="31"/>
    <x v="0"/>
    <x v="77"/>
    <x v="128"/>
    <x v="2"/>
    <x v="1"/>
    <x v="25"/>
    <x v="0"/>
    <x v="0"/>
    <x v="2"/>
  </r>
  <r>
    <x v="4"/>
    <x v="32"/>
    <x v="0"/>
    <x v="99"/>
    <x v="287"/>
    <x v="2"/>
    <x v="1"/>
    <x v="30"/>
    <x v="0"/>
    <x v="0"/>
    <x v="2"/>
  </r>
  <r>
    <x v="4"/>
    <x v="33"/>
    <x v="0"/>
    <x v="99"/>
    <x v="170"/>
    <x v="2"/>
    <x v="1"/>
    <x v="30"/>
    <x v="0"/>
    <x v="0"/>
    <x v="2"/>
  </r>
  <r>
    <x v="4"/>
    <x v="34"/>
    <x v="0"/>
    <x v="99"/>
    <x v="286"/>
    <x v="4"/>
    <x v="3"/>
    <x v="30"/>
    <x v="0"/>
    <x v="0"/>
    <x v="2"/>
  </r>
  <r>
    <x v="4"/>
    <x v="35"/>
    <x v="0"/>
    <x v="99"/>
    <x v="59"/>
    <x v="4"/>
    <x v="3"/>
    <x v="30"/>
    <x v="0"/>
    <x v="0"/>
    <x v="2"/>
  </r>
  <r>
    <x v="4"/>
    <x v="36"/>
    <x v="0"/>
    <x v="99"/>
    <x v="219"/>
    <x v="3"/>
    <x v="2"/>
    <x v="30"/>
    <x v="0"/>
    <x v="0"/>
    <x v="2"/>
  </r>
  <r>
    <x v="4"/>
    <x v="37"/>
    <x v="0"/>
    <x v="99"/>
    <x v="222"/>
    <x v="4"/>
    <x v="3"/>
    <x v="30"/>
    <x v="0"/>
    <x v="0"/>
    <x v="2"/>
  </r>
  <r>
    <x v="4"/>
    <x v="38"/>
    <x v="0"/>
    <x v="99"/>
    <x v="169"/>
    <x v="4"/>
    <x v="3"/>
    <x v="30"/>
    <x v="0"/>
    <x v="0"/>
    <x v="2"/>
  </r>
  <r>
    <x v="17"/>
    <x v="94"/>
    <x v="0"/>
    <x v="146"/>
    <x v="315"/>
    <x v="2"/>
    <x v="1"/>
    <x v="26"/>
    <x v="0"/>
    <x v="0"/>
    <x v="3"/>
  </r>
  <r>
    <x v="17"/>
    <x v="95"/>
    <x v="0"/>
    <x v="142"/>
    <x v="10"/>
    <x v="2"/>
    <x v="1"/>
    <x v="26"/>
    <x v="0"/>
    <x v="0"/>
    <x v="3"/>
  </r>
  <r>
    <x v="17"/>
    <x v="96"/>
    <x v="0"/>
    <x v="139"/>
    <x v="224"/>
    <x v="2"/>
    <x v="1"/>
    <x v="26"/>
    <x v="0"/>
    <x v="0"/>
    <x v="3"/>
  </r>
  <r>
    <x v="17"/>
    <x v="97"/>
    <x v="0"/>
    <x v="94"/>
    <x v="322"/>
    <x v="4"/>
    <x v="3"/>
    <x v="26"/>
    <x v="0"/>
    <x v="0"/>
    <x v="3"/>
  </r>
  <r>
    <x v="17"/>
    <x v="98"/>
    <x v="1"/>
    <x v="139"/>
    <x v="223"/>
    <x v="2"/>
    <x v="1"/>
    <x v="26"/>
    <x v="0"/>
    <x v="0"/>
    <x v="3"/>
  </r>
  <r>
    <x v="17"/>
    <x v="99"/>
    <x v="1"/>
    <x v="139"/>
    <x v="102"/>
    <x v="2"/>
    <x v="1"/>
    <x v="26"/>
    <x v="0"/>
    <x v="0"/>
    <x v="3"/>
  </r>
  <r>
    <x v="16"/>
    <x v="89"/>
    <x v="0"/>
    <x v="90"/>
    <x v="344"/>
    <x v="2"/>
    <x v="1"/>
    <x v="21"/>
    <x v="0"/>
    <x v="0"/>
    <x v="3"/>
  </r>
  <r>
    <x v="16"/>
    <x v="90"/>
    <x v="0"/>
    <x v="90"/>
    <x v="313"/>
    <x v="2"/>
    <x v="1"/>
    <x v="21"/>
    <x v="0"/>
    <x v="0"/>
    <x v="3"/>
  </r>
  <r>
    <x v="16"/>
    <x v="91"/>
    <x v="0"/>
    <x v="28"/>
    <x v="80"/>
    <x v="2"/>
    <x v="1"/>
    <x v="21"/>
    <x v="0"/>
    <x v="0"/>
    <x v="3"/>
  </r>
  <r>
    <x v="16"/>
    <x v="92"/>
    <x v="0"/>
    <x v="140"/>
    <x v="134"/>
    <x v="2"/>
    <x v="1"/>
    <x v="21"/>
    <x v="0"/>
    <x v="0"/>
    <x v="3"/>
  </r>
  <r>
    <x v="16"/>
    <x v="93"/>
    <x v="0"/>
    <x v="17"/>
    <x v="201"/>
    <x v="4"/>
    <x v="3"/>
    <x v="21"/>
    <x v="0"/>
    <x v="0"/>
    <x v="3"/>
  </r>
  <r>
    <x v="14"/>
    <x v="81"/>
    <x v="0"/>
    <x v="160"/>
    <x v="193"/>
    <x v="2"/>
    <x v="1"/>
    <x v="2"/>
    <x v="0"/>
    <x v="0"/>
    <x v="3"/>
  </r>
  <r>
    <x v="14"/>
    <x v="82"/>
    <x v="0"/>
    <x v="7"/>
    <x v="316"/>
    <x v="4"/>
    <x v="3"/>
    <x v="2"/>
    <x v="0"/>
    <x v="0"/>
    <x v="3"/>
  </r>
  <r>
    <x v="14"/>
    <x v="83"/>
    <x v="0"/>
    <x v="7"/>
    <x v="124"/>
    <x v="3"/>
    <x v="2"/>
    <x v="2"/>
    <x v="0"/>
    <x v="0"/>
    <x v="3"/>
  </r>
  <r>
    <x v="14"/>
    <x v="84"/>
    <x v="0"/>
    <x v="39"/>
    <x v="202"/>
    <x v="2"/>
    <x v="1"/>
    <x v="2"/>
    <x v="0"/>
    <x v="0"/>
    <x v="3"/>
  </r>
  <r>
    <x v="15"/>
    <x v="85"/>
    <x v="0"/>
    <x v="26"/>
    <x v="131"/>
    <x v="4"/>
    <x v="3"/>
    <x v="8"/>
    <x v="0"/>
    <x v="0"/>
    <x v="3"/>
  </r>
  <r>
    <x v="15"/>
    <x v="86"/>
    <x v="0"/>
    <x v="26"/>
    <x v="328"/>
    <x v="2"/>
    <x v="1"/>
    <x v="8"/>
    <x v="0"/>
    <x v="0"/>
    <x v="3"/>
  </r>
  <r>
    <x v="15"/>
    <x v="87"/>
    <x v="0"/>
    <x v="107"/>
    <x v="221"/>
    <x v="4"/>
    <x v="3"/>
    <x v="8"/>
    <x v="0"/>
    <x v="0"/>
    <x v="3"/>
  </r>
  <r>
    <x v="15"/>
    <x v="88"/>
    <x v="0"/>
    <x v="166"/>
    <x v="138"/>
    <x v="4"/>
    <x v="3"/>
    <x v="8"/>
    <x v="0"/>
    <x v="0"/>
    <x v="3"/>
  </r>
  <r>
    <x v="24"/>
    <x v="148"/>
    <x v="0"/>
    <x v="33"/>
    <x v="114"/>
    <x v="2"/>
    <x v="1"/>
    <x v="16"/>
    <x v="1"/>
    <x v="0"/>
    <x v="4"/>
  </r>
  <r>
    <x v="25"/>
    <x v="167"/>
    <x v="0"/>
    <x v="50"/>
    <x v="116"/>
    <x v="2"/>
    <x v="1"/>
    <x v="20"/>
    <x v="1"/>
    <x v="0"/>
    <x v="4"/>
  </r>
  <r>
    <x v="26"/>
    <x v="208"/>
    <x v="0"/>
    <x v="96"/>
    <x v="95"/>
    <x v="4"/>
    <x v="3"/>
    <x v="29"/>
    <x v="1"/>
    <x v="0"/>
    <x v="4"/>
  </r>
  <r>
    <x v="22"/>
    <x v="135"/>
    <x v="0"/>
    <x v="10"/>
    <x v="110"/>
    <x v="2"/>
    <x v="1"/>
    <x v="3"/>
    <x v="1"/>
    <x v="0"/>
    <x v="4"/>
  </r>
  <r>
    <x v="27"/>
    <x v="215"/>
    <x v="0"/>
    <x v="131"/>
    <x v="119"/>
    <x v="2"/>
    <x v="1"/>
    <x v="42"/>
    <x v="1"/>
    <x v="0"/>
    <x v="4"/>
  </r>
  <r>
    <x v="23"/>
    <x v="140"/>
    <x v="0"/>
    <x v="27"/>
    <x v="125"/>
    <x v="3"/>
    <x v="2"/>
    <x v="13"/>
    <x v="1"/>
    <x v="0"/>
    <x v="4"/>
  </r>
  <r>
    <x v="24"/>
    <x v="149"/>
    <x v="0"/>
    <x v="3"/>
    <x v="151"/>
    <x v="2"/>
    <x v="1"/>
    <x v="16"/>
    <x v="1"/>
    <x v="0"/>
    <x v="4"/>
  </r>
  <r>
    <x v="24"/>
    <x v="150"/>
    <x v="0"/>
    <x v="3"/>
    <x v="153"/>
    <x v="2"/>
    <x v="1"/>
    <x v="16"/>
    <x v="1"/>
    <x v="0"/>
    <x v="4"/>
  </r>
  <r>
    <x v="24"/>
    <x v="151"/>
    <x v="0"/>
    <x v="4"/>
    <x v="141"/>
    <x v="4"/>
    <x v="3"/>
    <x v="16"/>
    <x v="1"/>
    <x v="0"/>
    <x v="4"/>
  </r>
  <r>
    <x v="24"/>
    <x v="152"/>
    <x v="0"/>
    <x v="162"/>
    <x v="142"/>
    <x v="4"/>
    <x v="3"/>
    <x v="16"/>
    <x v="1"/>
    <x v="0"/>
    <x v="4"/>
  </r>
  <r>
    <x v="24"/>
    <x v="153"/>
    <x v="0"/>
    <x v="129"/>
    <x v="144"/>
    <x v="2"/>
    <x v="1"/>
    <x v="16"/>
    <x v="1"/>
    <x v="0"/>
    <x v="4"/>
  </r>
  <r>
    <x v="24"/>
    <x v="154"/>
    <x v="0"/>
    <x v="128"/>
    <x v="143"/>
    <x v="2"/>
    <x v="1"/>
    <x v="16"/>
    <x v="1"/>
    <x v="0"/>
    <x v="4"/>
  </r>
  <r>
    <x v="24"/>
    <x v="155"/>
    <x v="0"/>
    <x v="42"/>
    <x v="145"/>
    <x v="2"/>
    <x v="1"/>
    <x v="16"/>
    <x v="1"/>
    <x v="0"/>
    <x v="4"/>
  </r>
  <r>
    <x v="24"/>
    <x v="156"/>
    <x v="0"/>
    <x v="48"/>
    <x v="146"/>
    <x v="4"/>
    <x v="3"/>
    <x v="16"/>
    <x v="1"/>
    <x v="0"/>
    <x v="4"/>
  </r>
  <r>
    <x v="24"/>
    <x v="157"/>
    <x v="0"/>
    <x v="48"/>
    <x v="155"/>
    <x v="3"/>
    <x v="2"/>
    <x v="16"/>
    <x v="1"/>
    <x v="0"/>
    <x v="4"/>
  </r>
  <r>
    <x v="24"/>
    <x v="158"/>
    <x v="0"/>
    <x v="17"/>
    <x v="150"/>
    <x v="4"/>
    <x v="3"/>
    <x v="16"/>
    <x v="1"/>
    <x v="0"/>
    <x v="4"/>
  </r>
  <r>
    <x v="24"/>
    <x v="159"/>
    <x v="0"/>
    <x v="57"/>
    <x v="152"/>
    <x v="2"/>
    <x v="1"/>
    <x v="16"/>
    <x v="1"/>
    <x v="0"/>
    <x v="4"/>
  </r>
  <r>
    <x v="24"/>
    <x v="160"/>
    <x v="0"/>
    <x v="14"/>
    <x v="329"/>
    <x v="4"/>
    <x v="3"/>
    <x v="16"/>
    <x v="1"/>
    <x v="0"/>
    <x v="4"/>
  </r>
  <r>
    <x v="24"/>
    <x v="161"/>
    <x v="0"/>
    <x v="81"/>
    <x v="336"/>
    <x v="4"/>
    <x v="3"/>
    <x v="16"/>
    <x v="1"/>
    <x v="0"/>
    <x v="4"/>
  </r>
  <r>
    <x v="24"/>
    <x v="162"/>
    <x v="0"/>
    <x v="81"/>
    <x v="13"/>
    <x v="2"/>
    <x v="1"/>
    <x v="16"/>
    <x v="1"/>
    <x v="0"/>
    <x v="4"/>
  </r>
  <r>
    <x v="24"/>
    <x v="163"/>
    <x v="0"/>
    <x v="80"/>
    <x v="154"/>
    <x v="2"/>
    <x v="1"/>
    <x v="16"/>
    <x v="1"/>
    <x v="0"/>
    <x v="4"/>
  </r>
  <r>
    <x v="24"/>
    <x v="164"/>
    <x v="0"/>
    <x v="12"/>
    <x v="333"/>
    <x v="4"/>
    <x v="3"/>
    <x v="16"/>
    <x v="1"/>
    <x v="0"/>
    <x v="4"/>
  </r>
  <r>
    <x v="24"/>
    <x v="165"/>
    <x v="0"/>
    <x v="85"/>
    <x v="149"/>
    <x v="4"/>
    <x v="3"/>
    <x v="16"/>
    <x v="1"/>
    <x v="0"/>
    <x v="4"/>
  </r>
  <r>
    <x v="24"/>
    <x v="166"/>
    <x v="0"/>
    <x v="85"/>
    <x v="148"/>
    <x v="4"/>
    <x v="3"/>
    <x v="16"/>
    <x v="1"/>
    <x v="0"/>
    <x v="4"/>
  </r>
  <r>
    <x v="25"/>
    <x v="168"/>
    <x v="0"/>
    <x v="67"/>
    <x v="3"/>
    <x v="2"/>
    <x v="1"/>
    <x v="20"/>
    <x v="1"/>
    <x v="0"/>
    <x v="4"/>
  </r>
  <r>
    <x v="25"/>
    <x v="169"/>
    <x v="0"/>
    <x v="106"/>
    <x v="282"/>
    <x v="2"/>
    <x v="1"/>
    <x v="20"/>
    <x v="1"/>
    <x v="0"/>
    <x v="4"/>
  </r>
  <r>
    <x v="25"/>
    <x v="170"/>
    <x v="0"/>
    <x v="5"/>
    <x v="5"/>
    <x v="4"/>
    <x v="3"/>
    <x v="20"/>
    <x v="1"/>
    <x v="0"/>
    <x v="4"/>
  </r>
  <r>
    <x v="25"/>
    <x v="171"/>
    <x v="0"/>
    <x v="5"/>
    <x v="306"/>
    <x v="2"/>
    <x v="1"/>
    <x v="20"/>
    <x v="1"/>
    <x v="0"/>
    <x v="4"/>
  </r>
  <r>
    <x v="25"/>
    <x v="172"/>
    <x v="0"/>
    <x v="134"/>
    <x v="106"/>
    <x v="2"/>
    <x v="1"/>
    <x v="20"/>
    <x v="1"/>
    <x v="0"/>
    <x v="4"/>
  </r>
  <r>
    <x v="25"/>
    <x v="173"/>
    <x v="0"/>
    <x v="134"/>
    <x v="280"/>
    <x v="2"/>
    <x v="1"/>
    <x v="20"/>
    <x v="1"/>
    <x v="0"/>
    <x v="4"/>
  </r>
  <r>
    <x v="25"/>
    <x v="174"/>
    <x v="0"/>
    <x v="41"/>
    <x v="259"/>
    <x v="2"/>
    <x v="1"/>
    <x v="20"/>
    <x v="1"/>
    <x v="0"/>
    <x v="4"/>
  </r>
  <r>
    <x v="25"/>
    <x v="175"/>
    <x v="0"/>
    <x v="20"/>
    <x v="331"/>
    <x v="3"/>
    <x v="2"/>
    <x v="20"/>
    <x v="1"/>
    <x v="0"/>
    <x v="4"/>
  </r>
  <r>
    <x v="25"/>
    <x v="176"/>
    <x v="0"/>
    <x v="20"/>
    <x v="262"/>
    <x v="4"/>
    <x v="3"/>
    <x v="20"/>
    <x v="1"/>
    <x v="0"/>
    <x v="4"/>
  </r>
  <r>
    <x v="25"/>
    <x v="177"/>
    <x v="0"/>
    <x v="20"/>
    <x v="218"/>
    <x v="4"/>
    <x v="3"/>
    <x v="20"/>
    <x v="1"/>
    <x v="0"/>
    <x v="4"/>
  </r>
  <r>
    <x v="25"/>
    <x v="178"/>
    <x v="0"/>
    <x v="101"/>
    <x v="311"/>
    <x v="4"/>
    <x v="3"/>
    <x v="20"/>
    <x v="1"/>
    <x v="0"/>
    <x v="4"/>
  </r>
  <r>
    <x v="25"/>
    <x v="179"/>
    <x v="0"/>
    <x v="98"/>
    <x v="283"/>
    <x v="4"/>
    <x v="3"/>
    <x v="20"/>
    <x v="1"/>
    <x v="0"/>
    <x v="4"/>
  </r>
  <r>
    <x v="25"/>
    <x v="180"/>
    <x v="0"/>
    <x v="93"/>
    <x v="217"/>
    <x v="2"/>
    <x v="1"/>
    <x v="20"/>
    <x v="1"/>
    <x v="0"/>
    <x v="4"/>
  </r>
  <r>
    <x v="25"/>
    <x v="181"/>
    <x v="0"/>
    <x v="93"/>
    <x v="288"/>
    <x v="4"/>
    <x v="3"/>
    <x v="20"/>
    <x v="1"/>
    <x v="0"/>
    <x v="4"/>
  </r>
  <r>
    <x v="25"/>
    <x v="182"/>
    <x v="1"/>
    <x v="51"/>
    <x v="312"/>
    <x v="3"/>
    <x v="2"/>
    <x v="20"/>
    <x v="1"/>
    <x v="0"/>
    <x v="4"/>
  </r>
  <r>
    <x v="25"/>
    <x v="183"/>
    <x v="1"/>
    <x v="51"/>
    <x v="204"/>
    <x v="3"/>
    <x v="2"/>
    <x v="20"/>
    <x v="1"/>
    <x v="0"/>
    <x v="4"/>
  </r>
  <r>
    <x v="25"/>
    <x v="184"/>
    <x v="1"/>
    <x v="51"/>
    <x v="278"/>
    <x v="3"/>
    <x v="2"/>
    <x v="20"/>
    <x v="1"/>
    <x v="0"/>
    <x v="4"/>
  </r>
  <r>
    <x v="25"/>
    <x v="185"/>
    <x v="1"/>
    <x v="164"/>
    <x v="56"/>
    <x v="3"/>
    <x v="2"/>
    <x v="20"/>
    <x v="1"/>
    <x v="0"/>
    <x v="4"/>
  </r>
  <r>
    <x v="25"/>
    <x v="186"/>
    <x v="1"/>
    <x v="164"/>
    <x v="263"/>
    <x v="3"/>
    <x v="2"/>
    <x v="20"/>
    <x v="1"/>
    <x v="0"/>
    <x v="4"/>
  </r>
  <r>
    <x v="25"/>
    <x v="187"/>
    <x v="1"/>
    <x v="164"/>
    <x v="323"/>
    <x v="3"/>
    <x v="2"/>
    <x v="20"/>
    <x v="1"/>
    <x v="0"/>
    <x v="4"/>
  </r>
  <r>
    <x v="25"/>
    <x v="188"/>
    <x v="1"/>
    <x v="68"/>
    <x v="229"/>
    <x v="3"/>
    <x v="2"/>
    <x v="20"/>
    <x v="1"/>
    <x v="0"/>
    <x v="4"/>
  </r>
  <r>
    <x v="25"/>
    <x v="189"/>
    <x v="1"/>
    <x v="153"/>
    <x v="208"/>
    <x v="3"/>
    <x v="2"/>
    <x v="20"/>
    <x v="1"/>
    <x v="0"/>
    <x v="4"/>
  </r>
  <r>
    <x v="25"/>
    <x v="190"/>
    <x v="1"/>
    <x v="153"/>
    <x v="207"/>
    <x v="3"/>
    <x v="2"/>
    <x v="20"/>
    <x v="1"/>
    <x v="0"/>
    <x v="4"/>
  </r>
  <r>
    <x v="25"/>
    <x v="191"/>
    <x v="1"/>
    <x v="19"/>
    <x v="196"/>
    <x v="3"/>
    <x v="2"/>
    <x v="20"/>
    <x v="1"/>
    <x v="0"/>
    <x v="4"/>
  </r>
  <r>
    <x v="25"/>
    <x v="192"/>
    <x v="1"/>
    <x v="19"/>
    <x v="205"/>
    <x v="3"/>
    <x v="2"/>
    <x v="20"/>
    <x v="1"/>
    <x v="0"/>
    <x v="4"/>
  </r>
  <r>
    <x v="25"/>
    <x v="193"/>
    <x v="1"/>
    <x v="19"/>
    <x v="267"/>
    <x v="3"/>
    <x v="2"/>
    <x v="20"/>
    <x v="1"/>
    <x v="0"/>
    <x v="4"/>
  </r>
  <r>
    <x v="25"/>
    <x v="194"/>
    <x v="1"/>
    <x v="87"/>
    <x v="75"/>
    <x v="3"/>
    <x v="2"/>
    <x v="20"/>
    <x v="1"/>
    <x v="0"/>
    <x v="4"/>
  </r>
  <r>
    <x v="25"/>
    <x v="195"/>
    <x v="1"/>
    <x v="87"/>
    <x v="11"/>
    <x v="3"/>
    <x v="2"/>
    <x v="20"/>
    <x v="1"/>
    <x v="0"/>
    <x v="4"/>
  </r>
  <r>
    <x v="25"/>
    <x v="196"/>
    <x v="1"/>
    <x v="53"/>
    <x v="210"/>
    <x v="3"/>
    <x v="2"/>
    <x v="20"/>
    <x v="1"/>
    <x v="0"/>
    <x v="4"/>
  </r>
  <r>
    <x v="25"/>
    <x v="197"/>
    <x v="1"/>
    <x v="51"/>
    <x v="198"/>
    <x v="3"/>
    <x v="2"/>
    <x v="20"/>
    <x v="1"/>
    <x v="0"/>
    <x v="4"/>
  </r>
  <r>
    <x v="25"/>
    <x v="198"/>
    <x v="1"/>
    <x v="51"/>
    <x v="2"/>
    <x v="3"/>
    <x v="2"/>
    <x v="20"/>
    <x v="1"/>
    <x v="0"/>
    <x v="4"/>
  </r>
  <r>
    <x v="25"/>
    <x v="199"/>
    <x v="1"/>
    <x v="51"/>
    <x v="199"/>
    <x v="3"/>
    <x v="2"/>
    <x v="20"/>
    <x v="1"/>
    <x v="0"/>
    <x v="4"/>
  </r>
  <r>
    <x v="25"/>
    <x v="200"/>
    <x v="1"/>
    <x v="51"/>
    <x v="206"/>
    <x v="3"/>
    <x v="2"/>
    <x v="20"/>
    <x v="1"/>
    <x v="0"/>
    <x v="4"/>
  </r>
  <r>
    <x v="25"/>
    <x v="201"/>
    <x v="1"/>
    <x v="51"/>
    <x v="0"/>
    <x v="3"/>
    <x v="2"/>
    <x v="20"/>
    <x v="1"/>
    <x v="0"/>
    <x v="4"/>
  </r>
  <r>
    <x v="25"/>
    <x v="202"/>
    <x v="1"/>
    <x v="8"/>
    <x v="129"/>
    <x v="3"/>
    <x v="2"/>
    <x v="20"/>
    <x v="1"/>
    <x v="0"/>
    <x v="4"/>
  </r>
  <r>
    <x v="25"/>
    <x v="203"/>
    <x v="1"/>
    <x v="8"/>
    <x v="121"/>
    <x v="3"/>
    <x v="2"/>
    <x v="20"/>
    <x v="1"/>
    <x v="0"/>
    <x v="4"/>
  </r>
  <r>
    <x v="25"/>
    <x v="204"/>
    <x v="1"/>
    <x v="8"/>
    <x v="122"/>
    <x v="3"/>
    <x v="2"/>
    <x v="20"/>
    <x v="1"/>
    <x v="0"/>
    <x v="4"/>
  </r>
  <r>
    <x v="25"/>
    <x v="205"/>
    <x v="1"/>
    <x v="8"/>
    <x v="192"/>
    <x v="3"/>
    <x v="2"/>
    <x v="20"/>
    <x v="1"/>
    <x v="0"/>
    <x v="4"/>
  </r>
  <r>
    <x v="25"/>
    <x v="206"/>
    <x v="1"/>
    <x v="8"/>
    <x v="57"/>
    <x v="3"/>
    <x v="2"/>
    <x v="20"/>
    <x v="1"/>
    <x v="0"/>
    <x v="4"/>
  </r>
  <r>
    <x v="25"/>
    <x v="207"/>
    <x v="1"/>
    <x v="8"/>
    <x v="270"/>
    <x v="3"/>
    <x v="2"/>
    <x v="20"/>
    <x v="1"/>
    <x v="0"/>
    <x v="4"/>
  </r>
  <r>
    <x v="26"/>
    <x v="209"/>
    <x v="0"/>
    <x v="2"/>
    <x v="83"/>
    <x v="4"/>
    <x v="3"/>
    <x v="29"/>
    <x v="1"/>
    <x v="0"/>
    <x v="4"/>
  </r>
  <r>
    <x v="26"/>
    <x v="210"/>
    <x v="0"/>
    <x v="66"/>
    <x v="82"/>
    <x v="4"/>
    <x v="3"/>
    <x v="29"/>
    <x v="1"/>
    <x v="0"/>
    <x v="4"/>
  </r>
  <r>
    <x v="26"/>
    <x v="211"/>
    <x v="0"/>
    <x v="95"/>
    <x v="285"/>
    <x v="4"/>
    <x v="3"/>
    <x v="29"/>
    <x v="1"/>
    <x v="0"/>
    <x v="4"/>
  </r>
  <r>
    <x v="26"/>
    <x v="212"/>
    <x v="0"/>
    <x v="61"/>
    <x v="300"/>
    <x v="4"/>
    <x v="3"/>
    <x v="29"/>
    <x v="1"/>
    <x v="0"/>
    <x v="4"/>
  </r>
  <r>
    <x v="26"/>
    <x v="213"/>
    <x v="0"/>
    <x v="22"/>
    <x v="289"/>
    <x v="4"/>
    <x v="3"/>
    <x v="29"/>
    <x v="1"/>
    <x v="0"/>
    <x v="4"/>
  </r>
  <r>
    <x v="26"/>
    <x v="214"/>
    <x v="0"/>
    <x v="22"/>
    <x v="63"/>
    <x v="4"/>
    <x v="3"/>
    <x v="29"/>
    <x v="1"/>
    <x v="0"/>
    <x v="4"/>
  </r>
  <r>
    <x v="22"/>
    <x v="136"/>
    <x v="0"/>
    <x v="56"/>
    <x v="254"/>
    <x v="2"/>
    <x v="1"/>
    <x v="3"/>
    <x v="1"/>
    <x v="0"/>
    <x v="4"/>
  </r>
  <r>
    <x v="22"/>
    <x v="137"/>
    <x v="0"/>
    <x v="40"/>
    <x v="165"/>
    <x v="2"/>
    <x v="1"/>
    <x v="3"/>
    <x v="1"/>
    <x v="0"/>
    <x v="4"/>
  </r>
  <r>
    <x v="22"/>
    <x v="138"/>
    <x v="0"/>
    <x v="59"/>
    <x v="243"/>
    <x v="4"/>
    <x v="3"/>
    <x v="3"/>
    <x v="1"/>
    <x v="0"/>
    <x v="4"/>
  </r>
  <r>
    <x v="22"/>
    <x v="139"/>
    <x v="0"/>
    <x v="135"/>
    <x v="67"/>
    <x v="2"/>
    <x v="1"/>
    <x v="3"/>
    <x v="1"/>
    <x v="0"/>
    <x v="4"/>
  </r>
  <r>
    <x v="27"/>
    <x v="216"/>
    <x v="0"/>
    <x v="0"/>
    <x v="321"/>
    <x v="2"/>
    <x v="1"/>
    <x v="42"/>
    <x v="1"/>
    <x v="0"/>
    <x v="4"/>
  </r>
  <r>
    <x v="27"/>
    <x v="217"/>
    <x v="0"/>
    <x v="72"/>
    <x v="88"/>
    <x v="4"/>
    <x v="3"/>
    <x v="42"/>
    <x v="1"/>
    <x v="0"/>
    <x v="4"/>
  </r>
  <r>
    <x v="27"/>
    <x v="218"/>
    <x v="0"/>
    <x v="72"/>
    <x v="214"/>
    <x v="4"/>
    <x v="3"/>
    <x v="42"/>
    <x v="1"/>
    <x v="0"/>
    <x v="4"/>
  </r>
  <r>
    <x v="27"/>
    <x v="219"/>
    <x v="0"/>
    <x v="165"/>
    <x v="89"/>
    <x v="4"/>
    <x v="3"/>
    <x v="42"/>
    <x v="1"/>
    <x v="0"/>
    <x v="4"/>
  </r>
  <r>
    <x v="27"/>
    <x v="220"/>
    <x v="1"/>
    <x v="85"/>
    <x v="185"/>
    <x v="3"/>
    <x v="2"/>
    <x v="42"/>
    <x v="1"/>
    <x v="0"/>
    <x v="4"/>
  </r>
  <r>
    <x v="27"/>
    <x v="221"/>
    <x v="1"/>
    <x v="85"/>
    <x v="176"/>
    <x v="3"/>
    <x v="2"/>
    <x v="42"/>
    <x v="1"/>
    <x v="0"/>
    <x v="4"/>
  </r>
  <r>
    <x v="23"/>
    <x v="141"/>
    <x v="0"/>
    <x v="0"/>
    <x v="327"/>
    <x v="3"/>
    <x v="2"/>
    <x v="13"/>
    <x v="1"/>
    <x v="0"/>
    <x v="4"/>
  </r>
  <r>
    <x v="23"/>
    <x v="142"/>
    <x v="0"/>
    <x v="0"/>
    <x v="29"/>
    <x v="3"/>
    <x v="2"/>
    <x v="13"/>
    <x v="1"/>
    <x v="0"/>
    <x v="4"/>
  </r>
  <r>
    <x v="23"/>
    <x v="143"/>
    <x v="0"/>
    <x v="71"/>
    <x v="226"/>
    <x v="4"/>
    <x v="3"/>
    <x v="14"/>
    <x v="1"/>
    <x v="0"/>
    <x v="4"/>
  </r>
  <r>
    <x v="23"/>
    <x v="144"/>
    <x v="0"/>
    <x v="96"/>
    <x v="227"/>
    <x v="3"/>
    <x v="2"/>
    <x v="14"/>
    <x v="1"/>
    <x v="0"/>
    <x v="4"/>
  </r>
  <r>
    <x v="23"/>
    <x v="145"/>
    <x v="0"/>
    <x v="115"/>
    <x v="22"/>
    <x v="3"/>
    <x v="0"/>
    <x v="14"/>
    <x v="1"/>
    <x v="0"/>
    <x v="4"/>
  </r>
  <r>
    <x v="23"/>
    <x v="145"/>
    <x v="0"/>
    <x v="115"/>
    <x v="44"/>
    <x v="0"/>
    <x v="3"/>
    <x v="14"/>
    <x v="1"/>
    <x v="0"/>
    <x v="4"/>
  </r>
  <r>
    <x v="23"/>
    <x v="146"/>
    <x v="1"/>
    <x v="85"/>
    <x v="183"/>
    <x v="3"/>
    <x v="2"/>
    <x v="14"/>
    <x v="1"/>
    <x v="0"/>
    <x v="4"/>
  </r>
  <r>
    <x v="23"/>
    <x v="147"/>
    <x v="1"/>
    <x v="85"/>
    <x v="177"/>
    <x v="3"/>
    <x v="2"/>
    <x v="14"/>
    <x v="1"/>
    <x v="0"/>
    <x v="4"/>
  </r>
  <r>
    <x v="30"/>
    <x v="238"/>
    <x v="0"/>
    <x v="25"/>
    <x v="113"/>
    <x v="2"/>
    <x v="1"/>
    <x v="12"/>
    <x v="1"/>
    <x v="0"/>
    <x v="5"/>
  </r>
  <r>
    <x v="28"/>
    <x v="222"/>
    <x v="0"/>
    <x v="150"/>
    <x v="108"/>
    <x v="2"/>
    <x v="1"/>
    <x v="44"/>
    <x v="1"/>
    <x v="0"/>
    <x v="5"/>
  </r>
  <r>
    <x v="33"/>
    <x v="254"/>
    <x v="0"/>
    <x v="112"/>
    <x v="118"/>
    <x v="2"/>
    <x v="1"/>
    <x v="35"/>
    <x v="1"/>
    <x v="0"/>
    <x v="5"/>
  </r>
  <r>
    <x v="34"/>
    <x v="263"/>
    <x v="0"/>
    <x v="152"/>
    <x v="107"/>
    <x v="2"/>
    <x v="1"/>
    <x v="46"/>
    <x v="1"/>
    <x v="0"/>
    <x v="5"/>
  </r>
  <r>
    <x v="32"/>
    <x v="251"/>
    <x v="0"/>
    <x v="73"/>
    <x v="94"/>
    <x v="4"/>
    <x v="3"/>
    <x v="24"/>
    <x v="1"/>
    <x v="0"/>
    <x v="5"/>
  </r>
  <r>
    <x v="29"/>
    <x v="234"/>
    <x v="0"/>
    <x v="6"/>
    <x v="109"/>
    <x v="2"/>
    <x v="1"/>
    <x v="0"/>
    <x v="1"/>
    <x v="0"/>
    <x v="5"/>
  </r>
  <r>
    <x v="31"/>
    <x v="245"/>
    <x v="0"/>
    <x v="65"/>
    <x v="33"/>
    <x v="3"/>
    <x v="3"/>
    <x v="23"/>
    <x v="1"/>
    <x v="0"/>
    <x v="5"/>
  </r>
  <r>
    <x v="30"/>
    <x v="239"/>
    <x v="0"/>
    <x v="0"/>
    <x v="309"/>
    <x v="2"/>
    <x v="1"/>
    <x v="12"/>
    <x v="1"/>
    <x v="0"/>
    <x v="5"/>
  </r>
  <r>
    <x v="30"/>
    <x v="240"/>
    <x v="0"/>
    <x v="31"/>
    <x v="130"/>
    <x v="2"/>
    <x v="1"/>
    <x v="12"/>
    <x v="1"/>
    <x v="0"/>
    <x v="5"/>
  </r>
  <r>
    <x v="30"/>
    <x v="241"/>
    <x v="0"/>
    <x v="83"/>
    <x v="244"/>
    <x v="4"/>
    <x v="3"/>
    <x v="12"/>
    <x v="1"/>
    <x v="0"/>
    <x v="5"/>
  </r>
  <r>
    <x v="30"/>
    <x v="242"/>
    <x v="0"/>
    <x v="83"/>
    <x v="247"/>
    <x v="4"/>
    <x v="3"/>
    <x v="12"/>
    <x v="1"/>
    <x v="0"/>
    <x v="5"/>
  </r>
  <r>
    <x v="30"/>
    <x v="243"/>
    <x v="0"/>
    <x v="83"/>
    <x v="245"/>
    <x v="4"/>
    <x v="3"/>
    <x v="12"/>
    <x v="1"/>
    <x v="0"/>
    <x v="5"/>
  </r>
  <r>
    <x v="30"/>
    <x v="244"/>
    <x v="0"/>
    <x v="113"/>
    <x v="258"/>
    <x v="3"/>
    <x v="2"/>
    <x v="12"/>
    <x v="1"/>
    <x v="0"/>
    <x v="6"/>
  </r>
  <r>
    <x v="28"/>
    <x v="223"/>
    <x v="0"/>
    <x v="0"/>
    <x v="314"/>
    <x v="2"/>
    <x v="1"/>
    <x v="44"/>
    <x v="1"/>
    <x v="0"/>
    <x v="5"/>
  </r>
  <r>
    <x v="28"/>
    <x v="224"/>
    <x v="0"/>
    <x v="0"/>
    <x v="233"/>
    <x v="4"/>
    <x v="3"/>
    <x v="44"/>
    <x v="1"/>
    <x v="0"/>
    <x v="5"/>
  </r>
  <r>
    <x v="28"/>
    <x v="225"/>
    <x v="0"/>
    <x v="161"/>
    <x v="248"/>
    <x v="4"/>
    <x v="3"/>
    <x v="44"/>
    <x v="1"/>
    <x v="0"/>
    <x v="5"/>
  </r>
  <r>
    <x v="28"/>
    <x v="226"/>
    <x v="0"/>
    <x v="161"/>
    <x v="332"/>
    <x v="3"/>
    <x v="2"/>
    <x v="44"/>
    <x v="1"/>
    <x v="0"/>
    <x v="5"/>
  </r>
  <r>
    <x v="28"/>
    <x v="227"/>
    <x v="0"/>
    <x v="38"/>
    <x v="334"/>
    <x v="4"/>
    <x v="3"/>
    <x v="44"/>
    <x v="1"/>
    <x v="0"/>
    <x v="5"/>
  </r>
  <r>
    <x v="28"/>
    <x v="228"/>
    <x v="0"/>
    <x v="55"/>
    <x v="305"/>
    <x v="4"/>
    <x v="3"/>
    <x v="44"/>
    <x v="1"/>
    <x v="0"/>
    <x v="5"/>
  </r>
  <r>
    <x v="28"/>
    <x v="229"/>
    <x v="0"/>
    <x v="69"/>
    <x v="215"/>
    <x v="4"/>
    <x v="3"/>
    <x v="44"/>
    <x v="1"/>
    <x v="0"/>
    <x v="5"/>
  </r>
  <r>
    <x v="28"/>
    <x v="230"/>
    <x v="0"/>
    <x v="69"/>
    <x v="14"/>
    <x v="3"/>
    <x v="0"/>
    <x v="44"/>
    <x v="1"/>
    <x v="0"/>
    <x v="5"/>
  </r>
  <r>
    <x v="28"/>
    <x v="230"/>
    <x v="0"/>
    <x v="69"/>
    <x v="34"/>
    <x v="0"/>
    <x v="3"/>
    <x v="44"/>
    <x v="1"/>
    <x v="0"/>
    <x v="5"/>
  </r>
  <r>
    <x v="28"/>
    <x v="231"/>
    <x v="0"/>
    <x v="69"/>
    <x v="4"/>
    <x v="3"/>
    <x v="2"/>
    <x v="44"/>
    <x v="1"/>
    <x v="0"/>
    <x v="5"/>
  </r>
  <r>
    <x v="28"/>
    <x v="232"/>
    <x v="1"/>
    <x v="85"/>
    <x v="139"/>
    <x v="4"/>
    <x v="3"/>
    <x v="44"/>
    <x v="1"/>
    <x v="0"/>
    <x v="5"/>
  </r>
  <r>
    <x v="28"/>
    <x v="233"/>
    <x v="1"/>
    <x v="85"/>
    <x v="90"/>
    <x v="4"/>
    <x v="3"/>
    <x v="44"/>
    <x v="1"/>
    <x v="0"/>
    <x v="5"/>
  </r>
  <r>
    <x v="33"/>
    <x v="255"/>
    <x v="0"/>
    <x v="30"/>
    <x v="252"/>
    <x v="2"/>
    <x v="1"/>
    <x v="35"/>
    <x v="1"/>
    <x v="0"/>
    <x v="5"/>
  </r>
  <r>
    <x v="33"/>
    <x v="256"/>
    <x v="0"/>
    <x v="97"/>
    <x v="335"/>
    <x v="4"/>
    <x v="3"/>
    <x v="35"/>
    <x v="1"/>
    <x v="0"/>
    <x v="5"/>
  </r>
  <r>
    <x v="33"/>
    <x v="257"/>
    <x v="0"/>
    <x v="60"/>
    <x v="66"/>
    <x v="2"/>
    <x v="1"/>
    <x v="35"/>
    <x v="1"/>
    <x v="0"/>
    <x v="5"/>
  </r>
  <r>
    <x v="33"/>
    <x v="258"/>
    <x v="0"/>
    <x v="60"/>
    <x v="257"/>
    <x v="2"/>
    <x v="1"/>
    <x v="35"/>
    <x v="1"/>
    <x v="0"/>
    <x v="5"/>
  </r>
  <r>
    <x v="33"/>
    <x v="259"/>
    <x v="0"/>
    <x v="163"/>
    <x v="340"/>
    <x v="3"/>
    <x v="2"/>
    <x v="35"/>
    <x v="1"/>
    <x v="0"/>
    <x v="5"/>
  </r>
  <r>
    <x v="33"/>
    <x v="260"/>
    <x v="0"/>
    <x v="132"/>
    <x v="242"/>
    <x v="4"/>
    <x v="3"/>
    <x v="35"/>
    <x v="1"/>
    <x v="0"/>
    <x v="5"/>
  </r>
  <r>
    <x v="33"/>
    <x v="261"/>
    <x v="0"/>
    <x v="85"/>
    <x v="172"/>
    <x v="3"/>
    <x v="2"/>
    <x v="35"/>
    <x v="1"/>
    <x v="0"/>
    <x v="5"/>
  </r>
  <r>
    <x v="33"/>
    <x v="262"/>
    <x v="0"/>
    <x v="85"/>
    <x v="173"/>
    <x v="3"/>
    <x v="2"/>
    <x v="35"/>
    <x v="1"/>
    <x v="0"/>
    <x v="5"/>
  </r>
  <r>
    <x v="34"/>
    <x v="264"/>
    <x v="0"/>
    <x v="118"/>
    <x v="307"/>
    <x v="2"/>
    <x v="1"/>
    <x v="46"/>
    <x v="1"/>
    <x v="0"/>
    <x v="5"/>
  </r>
  <r>
    <x v="34"/>
    <x v="265"/>
    <x v="0"/>
    <x v="118"/>
    <x v="338"/>
    <x v="3"/>
    <x v="2"/>
    <x v="46"/>
    <x v="1"/>
    <x v="0"/>
    <x v="5"/>
  </r>
  <r>
    <x v="34"/>
    <x v="266"/>
    <x v="0"/>
    <x v="105"/>
    <x v="159"/>
    <x v="3"/>
    <x v="2"/>
    <x v="46"/>
    <x v="1"/>
    <x v="0"/>
    <x v="5"/>
  </r>
  <r>
    <x v="34"/>
    <x v="267"/>
    <x v="0"/>
    <x v="118"/>
    <x v="156"/>
    <x v="4"/>
    <x v="3"/>
    <x v="46"/>
    <x v="1"/>
    <x v="0"/>
    <x v="5"/>
  </r>
  <r>
    <x v="34"/>
    <x v="268"/>
    <x v="0"/>
    <x v="37"/>
    <x v="158"/>
    <x v="4"/>
    <x v="3"/>
    <x v="46"/>
    <x v="1"/>
    <x v="0"/>
    <x v="5"/>
  </r>
  <r>
    <x v="34"/>
    <x v="269"/>
    <x v="0"/>
    <x v="43"/>
    <x v="157"/>
    <x v="4"/>
    <x v="3"/>
    <x v="46"/>
    <x v="1"/>
    <x v="0"/>
    <x v="5"/>
  </r>
  <r>
    <x v="32"/>
    <x v="252"/>
    <x v="0"/>
    <x v="55"/>
    <x v="298"/>
    <x v="4"/>
    <x v="3"/>
    <x v="24"/>
    <x v="1"/>
    <x v="0"/>
    <x v="5"/>
  </r>
  <r>
    <x v="32"/>
    <x v="253"/>
    <x v="0"/>
    <x v="83"/>
    <x v="299"/>
    <x v="4"/>
    <x v="3"/>
    <x v="24"/>
    <x v="1"/>
    <x v="0"/>
    <x v="5"/>
  </r>
  <r>
    <x v="29"/>
    <x v="235"/>
    <x v="0"/>
    <x v="133"/>
    <x v="253"/>
    <x v="2"/>
    <x v="1"/>
    <x v="1"/>
    <x v="1"/>
    <x v="0"/>
    <x v="5"/>
  </r>
  <r>
    <x v="29"/>
    <x v="236"/>
    <x v="0"/>
    <x v="104"/>
    <x v="251"/>
    <x v="2"/>
    <x v="1"/>
    <x v="1"/>
    <x v="1"/>
    <x v="0"/>
    <x v="5"/>
  </r>
  <r>
    <x v="29"/>
    <x v="237"/>
    <x v="0"/>
    <x v="104"/>
    <x v="235"/>
    <x v="4"/>
    <x v="3"/>
    <x v="1"/>
    <x v="1"/>
    <x v="0"/>
    <x v="5"/>
  </r>
  <r>
    <x v="31"/>
    <x v="246"/>
    <x v="0"/>
    <x v="117"/>
    <x v="23"/>
    <x v="3"/>
    <x v="0"/>
    <x v="23"/>
    <x v="1"/>
    <x v="0"/>
    <x v="5"/>
  </r>
  <r>
    <x v="31"/>
    <x v="246"/>
    <x v="0"/>
    <x v="117"/>
    <x v="45"/>
    <x v="0"/>
    <x v="3"/>
    <x v="23"/>
    <x v="1"/>
    <x v="0"/>
    <x v="5"/>
  </r>
  <r>
    <x v="31"/>
    <x v="247"/>
    <x v="0"/>
    <x v="130"/>
    <x v="24"/>
    <x v="3"/>
    <x v="0"/>
    <x v="23"/>
    <x v="1"/>
    <x v="0"/>
    <x v="5"/>
  </r>
  <r>
    <x v="31"/>
    <x v="247"/>
    <x v="0"/>
    <x v="130"/>
    <x v="49"/>
    <x v="0"/>
    <x v="3"/>
    <x v="23"/>
    <x v="1"/>
    <x v="0"/>
    <x v="5"/>
  </r>
  <r>
    <x v="31"/>
    <x v="248"/>
    <x v="0"/>
    <x v="89"/>
    <x v="27"/>
    <x v="3"/>
    <x v="0"/>
    <x v="23"/>
    <x v="1"/>
    <x v="0"/>
    <x v="5"/>
  </r>
  <r>
    <x v="31"/>
    <x v="248"/>
    <x v="0"/>
    <x v="89"/>
    <x v="51"/>
    <x v="0"/>
    <x v="3"/>
    <x v="23"/>
    <x v="1"/>
    <x v="0"/>
    <x v="5"/>
  </r>
  <r>
    <x v="31"/>
    <x v="249"/>
    <x v="0"/>
    <x v="89"/>
    <x v="26"/>
    <x v="3"/>
    <x v="0"/>
    <x v="23"/>
    <x v="1"/>
    <x v="0"/>
    <x v="5"/>
  </r>
  <r>
    <x v="31"/>
    <x v="249"/>
    <x v="0"/>
    <x v="89"/>
    <x v="50"/>
    <x v="0"/>
    <x v="3"/>
    <x v="23"/>
    <x v="1"/>
    <x v="0"/>
    <x v="5"/>
  </r>
  <r>
    <x v="31"/>
    <x v="250"/>
    <x v="0"/>
    <x v="136"/>
    <x v="25"/>
    <x v="3"/>
    <x v="0"/>
    <x v="23"/>
    <x v="1"/>
    <x v="0"/>
    <x v="5"/>
  </r>
  <r>
    <x v="31"/>
    <x v="250"/>
    <x v="0"/>
    <x v="136"/>
    <x v="46"/>
    <x v="0"/>
    <x v="3"/>
    <x v="23"/>
    <x v="1"/>
    <x v="0"/>
    <x v="5"/>
  </r>
  <r>
    <x v="18"/>
    <x v="100"/>
    <x v="0"/>
    <x v="24"/>
    <x v="112"/>
    <x v="2"/>
    <x v="1"/>
    <x v="11"/>
    <x v="1"/>
    <x v="0"/>
    <x v="6"/>
  </r>
  <r>
    <x v="21"/>
    <x v="129"/>
    <x v="0"/>
    <x v="159"/>
    <x v="100"/>
    <x v="4"/>
    <x v="3"/>
    <x v="48"/>
    <x v="1"/>
    <x v="0"/>
    <x v="6"/>
  </r>
  <r>
    <x v="20"/>
    <x v="122"/>
    <x v="0"/>
    <x v="45"/>
    <x v="38"/>
    <x v="0"/>
    <x v="3"/>
    <x v="4"/>
    <x v="1"/>
    <x v="0"/>
    <x v="6"/>
  </r>
  <r>
    <x v="19"/>
    <x v="118"/>
    <x v="0"/>
    <x v="23"/>
    <x v="93"/>
    <x v="4"/>
    <x v="3"/>
    <x v="10"/>
    <x v="1"/>
    <x v="0"/>
    <x v="6"/>
  </r>
  <r>
    <x v="18"/>
    <x v="101"/>
    <x v="0"/>
    <x v="116"/>
    <x v="15"/>
    <x v="2"/>
    <x v="0"/>
    <x v="11"/>
    <x v="1"/>
    <x v="0"/>
    <x v="6"/>
  </r>
  <r>
    <x v="18"/>
    <x v="102"/>
    <x v="0"/>
    <x v="116"/>
    <x v="73"/>
    <x v="0"/>
    <x v="1"/>
    <x v="11"/>
    <x v="1"/>
    <x v="0"/>
    <x v="6"/>
  </r>
  <r>
    <x v="18"/>
    <x v="103"/>
    <x v="0"/>
    <x v="116"/>
    <x v="250"/>
    <x v="2"/>
    <x v="1"/>
    <x v="11"/>
    <x v="1"/>
    <x v="0"/>
    <x v="6"/>
  </r>
  <r>
    <x v="18"/>
    <x v="104"/>
    <x v="0"/>
    <x v="32"/>
    <x v="20"/>
    <x v="2"/>
    <x v="0"/>
    <x v="11"/>
    <x v="1"/>
    <x v="0"/>
    <x v="6"/>
  </r>
  <r>
    <x v="18"/>
    <x v="104"/>
    <x v="0"/>
    <x v="32"/>
    <x v="43"/>
    <x v="0"/>
    <x v="1"/>
    <x v="11"/>
    <x v="1"/>
    <x v="0"/>
    <x v="6"/>
  </r>
  <r>
    <x v="18"/>
    <x v="105"/>
    <x v="0"/>
    <x v="32"/>
    <x v="21"/>
    <x v="3"/>
    <x v="0"/>
    <x v="11"/>
    <x v="1"/>
    <x v="0"/>
    <x v="6"/>
  </r>
  <r>
    <x v="18"/>
    <x v="106"/>
    <x v="0"/>
    <x v="32"/>
    <x v="132"/>
    <x v="4"/>
    <x v="3"/>
    <x v="11"/>
    <x v="1"/>
    <x v="0"/>
    <x v="6"/>
  </r>
  <r>
    <x v="18"/>
    <x v="107"/>
    <x v="0"/>
    <x v="32"/>
    <x v="48"/>
    <x v="0"/>
    <x v="3"/>
    <x v="11"/>
    <x v="1"/>
    <x v="0"/>
    <x v="6"/>
  </r>
  <r>
    <x v="18"/>
    <x v="108"/>
    <x v="0"/>
    <x v="18"/>
    <x v="240"/>
    <x v="4"/>
    <x v="3"/>
    <x v="11"/>
    <x v="1"/>
    <x v="0"/>
    <x v="6"/>
  </r>
  <r>
    <x v="18"/>
    <x v="109"/>
    <x v="0"/>
    <x v="0"/>
    <x v="42"/>
    <x v="0"/>
    <x v="3"/>
    <x v="11"/>
    <x v="1"/>
    <x v="0"/>
    <x v="6"/>
  </r>
  <r>
    <x v="18"/>
    <x v="110"/>
    <x v="0"/>
    <x v="0"/>
    <x v="237"/>
    <x v="4"/>
    <x v="3"/>
    <x v="11"/>
    <x v="1"/>
    <x v="0"/>
    <x v="6"/>
  </r>
  <r>
    <x v="18"/>
    <x v="111"/>
    <x v="0"/>
    <x v="64"/>
    <x v="47"/>
    <x v="0"/>
    <x v="3"/>
    <x v="11"/>
    <x v="1"/>
    <x v="0"/>
    <x v="6"/>
  </r>
  <r>
    <x v="18"/>
    <x v="112"/>
    <x v="0"/>
    <x v="63"/>
    <x v="30"/>
    <x v="3"/>
    <x v="0"/>
    <x v="11"/>
    <x v="1"/>
    <x v="0"/>
    <x v="6"/>
  </r>
  <r>
    <x v="18"/>
    <x v="113"/>
    <x v="0"/>
    <x v="63"/>
    <x v="55"/>
    <x v="0"/>
    <x v="2"/>
    <x v="11"/>
    <x v="1"/>
    <x v="0"/>
    <x v="6"/>
  </r>
  <r>
    <x v="18"/>
    <x v="113"/>
    <x v="0"/>
    <x v="64"/>
    <x v="203"/>
    <x v="4"/>
    <x v="3"/>
    <x v="11"/>
    <x v="1"/>
    <x v="0"/>
    <x v="6"/>
  </r>
  <r>
    <x v="18"/>
    <x v="114"/>
    <x v="1"/>
    <x v="85"/>
    <x v="182"/>
    <x v="0"/>
    <x v="2"/>
    <x v="11"/>
    <x v="1"/>
    <x v="0"/>
    <x v="6"/>
  </r>
  <r>
    <x v="18"/>
    <x v="115"/>
    <x v="1"/>
    <x v="85"/>
    <x v="181"/>
    <x v="3"/>
    <x v="0"/>
    <x v="11"/>
    <x v="1"/>
    <x v="0"/>
    <x v="6"/>
  </r>
  <r>
    <x v="18"/>
    <x v="116"/>
    <x v="1"/>
    <x v="85"/>
    <x v="174"/>
    <x v="0"/>
    <x v="2"/>
    <x v="11"/>
    <x v="1"/>
    <x v="0"/>
    <x v="6"/>
  </r>
  <r>
    <x v="18"/>
    <x v="117"/>
    <x v="1"/>
    <x v="85"/>
    <x v="175"/>
    <x v="3"/>
    <x v="0"/>
    <x v="11"/>
    <x v="1"/>
    <x v="0"/>
    <x v="6"/>
  </r>
  <r>
    <x v="21"/>
    <x v="130"/>
    <x v="0"/>
    <x v="70"/>
    <x v="37"/>
    <x v="0"/>
    <x v="1"/>
    <x v="48"/>
    <x v="1"/>
    <x v="0"/>
    <x v="6"/>
  </r>
  <r>
    <x v="21"/>
    <x v="131"/>
    <x v="0"/>
    <x v="157"/>
    <x v="72"/>
    <x v="2"/>
    <x v="1"/>
    <x v="48"/>
    <x v="1"/>
    <x v="0"/>
    <x v="6"/>
  </r>
  <r>
    <x v="21"/>
    <x v="132"/>
    <x v="0"/>
    <x v="62"/>
    <x v="36"/>
    <x v="3"/>
    <x v="0"/>
    <x v="48"/>
    <x v="1"/>
    <x v="0"/>
    <x v="6"/>
  </r>
  <r>
    <x v="21"/>
    <x v="132"/>
    <x v="0"/>
    <x v="62"/>
    <x v="17"/>
    <x v="0"/>
    <x v="3"/>
    <x v="48"/>
    <x v="1"/>
    <x v="0"/>
    <x v="6"/>
  </r>
  <r>
    <x v="21"/>
    <x v="133"/>
    <x v="0"/>
    <x v="62"/>
    <x v="220"/>
    <x v="4"/>
    <x v="3"/>
    <x v="48"/>
    <x v="1"/>
    <x v="0"/>
    <x v="6"/>
  </r>
  <r>
    <x v="21"/>
    <x v="134"/>
    <x v="0"/>
    <x v="62"/>
    <x v="200"/>
    <x v="2"/>
    <x v="1"/>
    <x v="48"/>
    <x v="1"/>
    <x v="0"/>
    <x v="6"/>
  </r>
  <r>
    <x v="20"/>
    <x v="123"/>
    <x v="0"/>
    <x v="116"/>
    <x v="71"/>
    <x v="2"/>
    <x v="1"/>
    <x v="4"/>
    <x v="1"/>
    <x v="0"/>
    <x v="6"/>
  </r>
  <r>
    <x v="20"/>
    <x v="124"/>
    <x v="0"/>
    <x v="52"/>
    <x v="70"/>
    <x v="4"/>
    <x v="3"/>
    <x v="4"/>
    <x v="1"/>
    <x v="0"/>
    <x v="6"/>
  </r>
  <r>
    <x v="20"/>
    <x v="125"/>
    <x v="0"/>
    <x v="52"/>
    <x v="69"/>
    <x v="4"/>
    <x v="3"/>
    <x v="4"/>
    <x v="1"/>
    <x v="0"/>
    <x v="6"/>
  </r>
  <r>
    <x v="20"/>
    <x v="126"/>
    <x v="0"/>
    <x v="86"/>
    <x v="32"/>
    <x v="3"/>
    <x v="0"/>
    <x v="4"/>
    <x v="1"/>
    <x v="0"/>
    <x v="6"/>
  </r>
  <r>
    <x v="20"/>
    <x v="127"/>
    <x v="0"/>
    <x v="86"/>
    <x v="52"/>
    <x v="0"/>
    <x v="3"/>
    <x v="4"/>
    <x v="1"/>
    <x v="0"/>
    <x v="6"/>
  </r>
  <r>
    <x v="20"/>
    <x v="128"/>
    <x v="1"/>
    <x v="17"/>
    <x v="74"/>
    <x v="3"/>
    <x v="2"/>
    <x v="4"/>
    <x v="1"/>
    <x v="0"/>
    <x v="6"/>
  </r>
  <r>
    <x v="19"/>
    <x v="119"/>
    <x v="0"/>
    <x v="55"/>
    <x v="265"/>
    <x v="2"/>
    <x v="1"/>
    <x v="10"/>
    <x v="1"/>
    <x v="0"/>
    <x v="6"/>
  </r>
  <r>
    <x v="19"/>
    <x v="120"/>
    <x v="0"/>
    <x v="102"/>
    <x v="339"/>
    <x v="4"/>
    <x v="3"/>
    <x v="10"/>
    <x v="1"/>
    <x v="0"/>
    <x v="6"/>
  </r>
  <r>
    <x v="19"/>
    <x v="121"/>
    <x v="1"/>
    <x v="17"/>
    <x v="266"/>
    <x v="3"/>
    <x v="2"/>
    <x v="10"/>
    <x v="1"/>
    <x v="0"/>
    <x v="6"/>
  </r>
  <r>
    <x v="38"/>
    <x v="291"/>
    <x v="0"/>
    <x v="108"/>
    <x v="96"/>
    <x v="4"/>
    <x v="3"/>
    <x v="32"/>
    <x v="1"/>
    <x v="0"/>
    <x v="7"/>
  </r>
  <r>
    <x v="37"/>
    <x v="287"/>
    <x v="0"/>
    <x v="111"/>
    <x v="98"/>
    <x v="4"/>
    <x v="3"/>
    <x v="34"/>
    <x v="1"/>
    <x v="0"/>
    <x v="7"/>
  </r>
  <r>
    <x v="35"/>
    <x v="270"/>
    <x v="0"/>
    <x v="109"/>
    <x v="97"/>
    <x v="4"/>
    <x v="3"/>
    <x v="33"/>
    <x v="1"/>
    <x v="0"/>
    <x v="7"/>
  </r>
  <r>
    <x v="36"/>
    <x v="275"/>
    <x v="0"/>
    <x v="29"/>
    <x v="18"/>
    <x v="4"/>
    <x v="0"/>
    <x v="15"/>
    <x v="1"/>
    <x v="0"/>
    <x v="7"/>
  </r>
  <r>
    <x v="36"/>
    <x v="275"/>
    <x v="0"/>
    <x v="29"/>
    <x v="40"/>
    <x v="0"/>
    <x v="1"/>
    <x v="15"/>
    <x v="1"/>
    <x v="0"/>
    <x v="7"/>
  </r>
  <r>
    <x v="38"/>
    <x v="292"/>
    <x v="0"/>
    <x v="92"/>
    <x v="171"/>
    <x v="4"/>
    <x v="3"/>
    <x v="32"/>
    <x v="1"/>
    <x v="0"/>
    <x v="7"/>
  </r>
  <r>
    <x v="38"/>
    <x v="293"/>
    <x v="0"/>
    <x v="46"/>
    <x v="297"/>
    <x v="4"/>
    <x v="3"/>
    <x v="32"/>
    <x v="1"/>
    <x v="0"/>
    <x v="7"/>
  </r>
  <r>
    <x v="38"/>
    <x v="294"/>
    <x v="0"/>
    <x v="46"/>
    <x v="301"/>
    <x v="4"/>
    <x v="3"/>
    <x v="32"/>
    <x v="1"/>
    <x v="0"/>
    <x v="7"/>
  </r>
  <r>
    <x v="38"/>
    <x v="295"/>
    <x v="0"/>
    <x v="47"/>
    <x v="296"/>
    <x v="4"/>
    <x v="3"/>
    <x v="32"/>
    <x v="1"/>
    <x v="0"/>
    <x v="7"/>
  </r>
  <r>
    <x v="38"/>
    <x v="296"/>
    <x v="0"/>
    <x v="156"/>
    <x v="209"/>
    <x v="4"/>
    <x v="3"/>
    <x v="32"/>
    <x v="1"/>
    <x v="0"/>
    <x v="7"/>
  </r>
  <r>
    <x v="38"/>
    <x v="297"/>
    <x v="1"/>
    <x v="85"/>
    <x v="264"/>
    <x v="3"/>
    <x v="2"/>
    <x v="32"/>
    <x v="1"/>
    <x v="0"/>
    <x v="7"/>
  </r>
  <r>
    <x v="37"/>
    <x v="288"/>
    <x v="0"/>
    <x v="0"/>
    <x v="292"/>
    <x v="4"/>
    <x v="3"/>
    <x v="34"/>
    <x v="1"/>
    <x v="0"/>
    <x v="7"/>
  </r>
  <r>
    <x v="37"/>
    <x v="289"/>
    <x v="0"/>
    <x v="54"/>
    <x v="77"/>
    <x v="4"/>
    <x v="3"/>
    <x v="34"/>
    <x v="1"/>
    <x v="0"/>
    <x v="7"/>
  </r>
  <r>
    <x v="37"/>
    <x v="290"/>
    <x v="0"/>
    <x v="34"/>
    <x v="231"/>
    <x v="4"/>
    <x v="3"/>
    <x v="34"/>
    <x v="1"/>
    <x v="0"/>
    <x v="7"/>
  </r>
  <r>
    <x v="35"/>
    <x v="271"/>
    <x v="0"/>
    <x v="167"/>
    <x v="294"/>
    <x v="4"/>
    <x v="3"/>
    <x v="33"/>
    <x v="1"/>
    <x v="0"/>
    <x v="7"/>
  </r>
  <r>
    <x v="35"/>
    <x v="272"/>
    <x v="0"/>
    <x v="127"/>
    <x v="16"/>
    <x v="3"/>
    <x v="0"/>
    <x v="33"/>
    <x v="1"/>
    <x v="0"/>
    <x v="7"/>
  </r>
  <r>
    <x v="35"/>
    <x v="272"/>
    <x v="1"/>
    <x v="127"/>
    <x v="35"/>
    <x v="1"/>
    <x v="3"/>
    <x v="33"/>
    <x v="1"/>
    <x v="0"/>
    <x v="8"/>
  </r>
  <r>
    <x v="35"/>
    <x v="273"/>
    <x v="0"/>
    <x v="140"/>
    <x v="268"/>
    <x v="4"/>
    <x v="3"/>
    <x v="33"/>
    <x v="1"/>
    <x v="0"/>
    <x v="7"/>
  </r>
  <r>
    <x v="35"/>
    <x v="274"/>
    <x v="0"/>
    <x v="44"/>
    <x v="275"/>
    <x v="0"/>
    <x v="1"/>
    <x v="33"/>
    <x v="1"/>
    <x v="0"/>
    <x v="7"/>
  </r>
  <r>
    <x v="36"/>
    <x v="276"/>
    <x v="0"/>
    <x v="0"/>
    <x v="28"/>
    <x v="4"/>
    <x v="0"/>
    <x v="15"/>
    <x v="1"/>
    <x v="0"/>
    <x v="7"/>
  </r>
  <r>
    <x v="36"/>
    <x v="276"/>
    <x v="0"/>
    <x v="0"/>
    <x v="53"/>
    <x v="0"/>
    <x v="1"/>
    <x v="15"/>
    <x v="1"/>
    <x v="0"/>
    <x v="7"/>
  </r>
  <r>
    <x v="36"/>
    <x v="277"/>
    <x v="0"/>
    <x v="155"/>
    <x v="241"/>
    <x v="4"/>
    <x v="3"/>
    <x v="15"/>
    <x v="1"/>
    <x v="0"/>
    <x v="7"/>
  </r>
  <r>
    <x v="36"/>
    <x v="278"/>
    <x v="0"/>
    <x v="149"/>
    <x v="246"/>
    <x v="4"/>
    <x v="3"/>
    <x v="15"/>
    <x v="1"/>
    <x v="0"/>
    <x v="7"/>
  </r>
  <r>
    <x v="36"/>
    <x v="279"/>
    <x v="0"/>
    <x v="13"/>
    <x v="239"/>
    <x v="4"/>
    <x v="3"/>
    <x v="15"/>
    <x v="1"/>
    <x v="0"/>
    <x v="7"/>
  </r>
  <r>
    <x v="36"/>
    <x v="280"/>
    <x v="0"/>
    <x v="158"/>
    <x v="249"/>
    <x v="4"/>
    <x v="3"/>
    <x v="15"/>
    <x v="1"/>
    <x v="0"/>
    <x v="7"/>
  </r>
  <r>
    <x v="36"/>
    <x v="281"/>
    <x v="0"/>
    <x v="9"/>
    <x v="238"/>
    <x v="4"/>
    <x v="3"/>
    <x v="15"/>
    <x v="1"/>
    <x v="0"/>
    <x v="7"/>
  </r>
  <r>
    <x v="36"/>
    <x v="282"/>
    <x v="0"/>
    <x v="138"/>
    <x v="234"/>
    <x v="4"/>
    <x v="3"/>
    <x v="15"/>
    <x v="1"/>
    <x v="0"/>
    <x v="7"/>
  </r>
  <r>
    <x v="36"/>
    <x v="283"/>
    <x v="1"/>
    <x v="84"/>
    <x v="162"/>
    <x v="4"/>
    <x v="3"/>
    <x v="15"/>
    <x v="1"/>
    <x v="0"/>
    <x v="7"/>
  </r>
  <r>
    <x v="36"/>
    <x v="284"/>
    <x v="1"/>
    <x v="84"/>
    <x v="161"/>
    <x v="4"/>
    <x v="3"/>
    <x v="15"/>
    <x v="1"/>
    <x v="0"/>
    <x v="7"/>
  </r>
  <r>
    <x v="36"/>
    <x v="285"/>
    <x v="1"/>
    <x v="84"/>
    <x v="186"/>
    <x v="3"/>
    <x v="2"/>
    <x v="15"/>
    <x v="1"/>
    <x v="0"/>
    <x v="7"/>
  </r>
  <r>
    <x v="36"/>
    <x v="286"/>
    <x v="1"/>
    <x v="84"/>
    <x v="179"/>
    <x v="3"/>
    <x v="2"/>
    <x v="15"/>
    <x v="1"/>
    <x v="0"/>
    <x v="7"/>
  </r>
  <r>
    <x v="41"/>
    <x v="313"/>
    <x v="0"/>
    <x v="58"/>
    <x v="117"/>
    <x v="2"/>
    <x v="1"/>
    <x v="22"/>
    <x v="1"/>
    <x v="0"/>
    <x v="8"/>
  </r>
  <r>
    <x v="40"/>
    <x v="301"/>
    <x v="0"/>
    <x v="49"/>
    <x v="115"/>
    <x v="2"/>
    <x v="1"/>
    <x v="18"/>
    <x v="1"/>
    <x v="0"/>
    <x v="8"/>
  </r>
  <r>
    <x v="43"/>
    <x v="322"/>
    <x v="0"/>
    <x v="119"/>
    <x v="19"/>
    <x v="4"/>
    <x v="0"/>
    <x v="36"/>
    <x v="1"/>
    <x v="0"/>
    <x v="8"/>
  </r>
  <r>
    <x v="43"/>
    <x v="322"/>
    <x v="0"/>
    <x v="119"/>
    <x v="41"/>
    <x v="0"/>
    <x v="1"/>
    <x v="36"/>
    <x v="1"/>
    <x v="0"/>
    <x v="8"/>
  </r>
  <r>
    <x v="42"/>
    <x v="321"/>
    <x v="0"/>
    <x v="151"/>
    <x v="99"/>
    <x v="4"/>
    <x v="3"/>
    <x v="45"/>
    <x v="1"/>
    <x v="0"/>
    <x v="8"/>
  </r>
  <r>
    <x v="44"/>
    <x v="325"/>
    <x v="0"/>
    <x v="137"/>
    <x v="39"/>
    <x v="3"/>
    <x v="3"/>
    <x v="43"/>
    <x v="1"/>
    <x v="0"/>
    <x v="8"/>
  </r>
  <r>
    <x v="39"/>
    <x v="298"/>
    <x v="0"/>
    <x v="11"/>
    <x v="111"/>
    <x v="2"/>
    <x v="1"/>
    <x v="5"/>
    <x v="1"/>
    <x v="0"/>
    <x v="8"/>
  </r>
  <r>
    <x v="41"/>
    <x v="314"/>
    <x v="0"/>
    <x v="36"/>
    <x v="256"/>
    <x v="2"/>
    <x v="1"/>
    <x v="22"/>
    <x v="1"/>
    <x v="0"/>
    <x v="8"/>
  </r>
  <r>
    <x v="41"/>
    <x v="315"/>
    <x v="0"/>
    <x v="36"/>
    <x v="255"/>
    <x v="2"/>
    <x v="1"/>
    <x v="22"/>
    <x v="1"/>
    <x v="0"/>
    <x v="8"/>
  </r>
  <r>
    <x v="41"/>
    <x v="316"/>
    <x v="0"/>
    <x v="79"/>
    <x v="337"/>
    <x v="3"/>
    <x v="2"/>
    <x v="22"/>
    <x v="1"/>
    <x v="0"/>
    <x v="9"/>
  </r>
  <r>
    <x v="41"/>
    <x v="317"/>
    <x v="0"/>
    <x v="78"/>
    <x v="65"/>
    <x v="4"/>
    <x v="3"/>
    <x v="22"/>
    <x v="1"/>
    <x v="0"/>
    <x v="8"/>
  </r>
  <r>
    <x v="41"/>
    <x v="318"/>
    <x v="0"/>
    <x v="78"/>
    <x v="64"/>
    <x v="4"/>
    <x v="3"/>
    <x v="22"/>
    <x v="1"/>
    <x v="0"/>
    <x v="8"/>
  </r>
  <r>
    <x v="41"/>
    <x v="319"/>
    <x v="1"/>
    <x v="85"/>
    <x v="184"/>
    <x v="3"/>
    <x v="2"/>
    <x v="22"/>
    <x v="1"/>
    <x v="0"/>
    <x v="8"/>
  </r>
  <r>
    <x v="41"/>
    <x v="320"/>
    <x v="1"/>
    <x v="85"/>
    <x v="178"/>
    <x v="3"/>
    <x v="2"/>
    <x v="22"/>
    <x v="1"/>
    <x v="0"/>
    <x v="8"/>
  </r>
  <r>
    <x v="40"/>
    <x v="302"/>
    <x v="0"/>
    <x v="103"/>
    <x v="308"/>
    <x v="2"/>
    <x v="1"/>
    <x v="19"/>
    <x v="1"/>
    <x v="0"/>
    <x v="8"/>
  </r>
  <r>
    <x v="40"/>
    <x v="303"/>
    <x v="0"/>
    <x v="103"/>
    <x v="310"/>
    <x v="4"/>
    <x v="3"/>
    <x v="19"/>
    <x v="1"/>
    <x v="0"/>
    <x v="8"/>
  </r>
  <r>
    <x v="40"/>
    <x v="304"/>
    <x v="0"/>
    <x v="103"/>
    <x v="31"/>
    <x v="3"/>
    <x v="0"/>
    <x v="19"/>
    <x v="1"/>
    <x v="0"/>
    <x v="8"/>
  </r>
  <r>
    <x v="40"/>
    <x v="304"/>
    <x v="0"/>
    <x v="103"/>
    <x v="54"/>
    <x v="0"/>
    <x v="3"/>
    <x v="19"/>
    <x v="1"/>
    <x v="0"/>
    <x v="8"/>
  </r>
  <r>
    <x v="40"/>
    <x v="305"/>
    <x v="0"/>
    <x v="103"/>
    <x v="304"/>
    <x v="4"/>
    <x v="3"/>
    <x v="19"/>
    <x v="1"/>
    <x v="0"/>
    <x v="8"/>
  </r>
  <r>
    <x v="40"/>
    <x v="306"/>
    <x v="0"/>
    <x v="103"/>
    <x v="303"/>
    <x v="4"/>
    <x v="3"/>
    <x v="19"/>
    <x v="1"/>
    <x v="0"/>
    <x v="8"/>
  </r>
  <r>
    <x v="40"/>
    <x v="307"/>
    <x v="0"/>
    <x v="114"/>
    <x v="269"/>
    <x v="2"/>
    <x v="1"/>
    <x v="19"/>
    <x v="1"/>
    <x v="0"/>
    <x v="8"/>
  </r>
  <r>
    <x v="40"/>
    <x v="308"/>
    <x v="0"/>
    <x v="76"/>
    <x v="295"/>
    <x v="4"/>
    <x v="3"/>
    <x v="19"/>
    <x v="1"/>
    <x v="0"/>
    <x v="8"/>
  </r>
  <r>
    <x v="40"/>
    <x v="309"/>
    <x v="0"/>
    <x v="76"/>
    <x v="284"/>
    <x v="4"/>
    <x v="3"/>
    <x v="19"/>
    <x v="1"/>
    <x v="0"/>
    <x v="8"/>
  </r>
  <r>
    <x v="40"/>
    <x v="310"/>
    <x v="0"/>
    <x v="15"/>
    <x v="160"/>
    <x v="4"/>
    <x v="3"/>
    <x v="19"/>
    <x v="1"/>
    <x v="0"/>
    <x v="8"/>
  </r>
  <r>
    <x v="40"/>
    <x v="311"/>
    <x v="1"/>
    <x v="83"/>
    <x v="163"/>
    <x v="3"/>
    <x v="2"/>
    <x v="19"/>
    <x v="1"/>
    <x v="0"/>
    <x v="8"/>
  </r>
  <r>
    <x v="40"/>
    <x v="312"/>
    <x v="1"/>
    <x v="83"/>
    <x v="164"/>
    <x v="3"/>
    <x v="2"/>
    <x v="19"/>
    <x v="1"/>
    <x v="0"/>
    <x v="8"/>
  </r>
  <r>
    <x v="43"/>
    <x v="323"/>
    <x v="0"/>
    <x v="124"/>
    <x v="58"/>
    <x v="4"/>
    <x v="3"/>
    <x v="37"/>
    <x v="1"/>
    <x v="0"/>
    <x v="8"/>
  </r>
  <r>
    <x v="43"/>
    <x v="324"/>
    <x v="0"/>
    <x v="125"/>
    <x v="302"/>
    <x v="4"/>
    <x v="3"/>
    <x v="37"/>
    <x v="1"/>
    <x v="0"/>
    <x v="8"/>
  </r>
  <r>
    <x v="42"/>
    <x v="321"/>
    <x v="0"/>
    <x v="1"/>
    <x v="293"/>
    <x v="4"/>
    <x v="3"/>
    <x v="31"/>
    <x v="1"/>
    <x v="0"/>
    <x v="8"/>
  </r>
  <r>
    <x v="44"/>
    <x v="326"/>
    <x v="0"/>
    <x v="35"/>
    <x v="232"/>
    <x v="4"/>
    <x v="3"/>
    <x v="43"/>
    <x v="1"/>
    <x v="0"/>
    <x v="8"/>
  </r>
  <r>
    <x v="44"/>
    <x v="327"/>
    <x v="0"/>
    <x v="168"/>
    <x v="236"/>
    <x v="4"/>
    <x v="3"/>
    <x v="43"/>
    <x v="1"/>
    <x v="0"/>
    <x v="8"/>
  </r>
  <r>
    <x v="44"/>
    <x v="328"/>
    <x v="1"/>
    <x v="17"/>
    <x v="187"/>
    <x v="3"/>
    <x v="2"/>
    <x v="43"/>
    <x v="1"/>
    <x v="0"/>
    <x v="8"/>
  </r>
  <r>
    <x v="44"/>
    <x v="329"/>
    <x v="1"/>
    <x v="85"/>
    <x v="180"/>
    <x v="3"/>
    <x v="2"/>
    <x v="43"/>
    <x v="1"/>
    <x v="0"/>
    <x v="8"/>
  </r>
  <r>
    <x v="39"/>
    <x v="299"/>
    <x v="0"/>
    <x v="110"/>
    <x v="291"/>
    <x v="4"/>
    <x v="3"/>
    <x v="5"/>
    <x v="1"/>
    <x v="0"/>
    <x v="8"/>
  </r>
  <r>
    <x v="39"/>
    <x v="300"/>
    <x v="0"/>
    <x v="110"/>
    <x v="317"/>
    <x v="2"/>
    <x v="1"/>
    <x v="5"/>
    <x v="1"/>
    <x v="0"/>
    <x v="8"/>
  </r>
</pivotCacheRecords>
</file>

<file path=xl/pivotCache/pivotCacheRecords2.xml><?xml version="1.0" encoding="utf-8"?>
<pivotCacheRecords xmlns="http://schemas.openxmlformats.org/spreadsheetml/2006/main" xmlns:r="http://schemas.openxmlformats.org/officeDocument/2006/relationships" count="140">
  <r>
    <x v="0"/>
    <x v="0"/>
    <x v="16"/>
    <x v="27"/>
    <x v="0"/>
    <x v="0"/>
    <x v="2"/>
    <x v="1"/>
    <x v="0"/>
    <x v="0"/>
  </r>
  <r>
    <x v="1"/>
    <x v="0"/>
    <x v="16"/>
    <x v="89"/>
    <x v="0"/>
    <x v="0"/>
    <x v="2"/>
    <x v="1"/>
    <x v="0"/>
    <x v="0"/>
  </r>
  <r>
    <x v="2"/>
    <x v="0"/>
    <x v="16"/>
    <x v="88"/>
    <x v="0"/>
    <x v="0"/>
    <x v="2"/>
    <x v="1"/>
    <x v="0"/>
    <x v="0"/>
  </r>
  <r>
    <x v="3"/>
    <x v="0"/>
    <x v="16"/>
    <x v="90"/>
    <x v="1"/>
    <x v="1"/>
    <x v="2"/>
    <x v="1"/>
    <x v="0"/>
    <x v="0"/>
  </r>
  <r>
    <x v="4"/>
    <x v="0"/>
    <x v="16"/>
    <x v="46"/>
    <x v="0"/>
    <x v="0"/>
    <x v="2"/>
    <x v="1"/>
    <x v="0"/>
    <x v="0"/>
  </r>
  <r>
    <x v="5"/>
    <x v="0"/>
    <x v="16"/>
    <x v="45"/>
    <x v="0"/>
    <x v="0"/>
    <x v="2"/>
    <x v="1"/>
    <x v="0"/>
    <x v="0"/>
  </r>
  <r>
    <x v="6"/>
    <x v="0"/>
    <x v="16"/>
    <x v="98"/>
    <x v="0"/>
    <x v="0"/>
    <x v="2"/>
    <x v="1"/>
    <x v="0"/>
    <x v="0"/>
  </r>
  <r>
    <x v="28"/>
    <x v="0"/>
    <x v="35"/>
    <x v="79"/>
    <x v="0"/>
    <x v="0"/>
    <x v="2"/>
    <x v="1"/>
    <x v="0"/>
    <x v="1"/>
  </r>
  <r>
    <x v="29"/>
    <x v="0"/>
    <x v="13"/>
    <x v="25"/>
    <x v="0"/>
    <x v="0"/>
    <x v="2"/>
    <x v="1"/>
    <x v="0"/>
    <x v="1"/>
  </r>
  <r>
    <x v="7"/>
    <x v="0"/>
    <x v="37"/>
    <x v="110"/>
    <x v="0"/>
    <x v="0"/>
    <x v="2"/>
    <x v="1"/>
    <x v="0"/>
    <x v="2"/>
  </r>
  <r>
    <x v="8"/>
    <x v="0"/>
    <x v="39"/>
    <x v="78"/>
    <x v="0"/>
    <x v="0"/>
    <x v="2"/>
    <x v="1"/>
    <x v="0"/>
    <x v="2"/>
  </r>
  <r>
    <x v="9"/>
    <x v="0"/>
    <x v="38"/>
    <x v="76"/>
    <x v="2"/>
    <x v="2"/>
    <x v="2"/>
    <x v="1"/>
    <x v="0"/>
    <x v="2"/>
  </r>
  <r>
    <x v="10"/>
    <x v="0"/>
    <x v="40"/>
    <x v="77"/>
    <x v="2"/>
    <x v="2"/>
    <x v="2"/>
    <x v="1"/>
    <x v="0"/>
    <x v="2"/>
  </r>
  <r>
    <x v="11"/>
    <x v="0"/>
    <x v="36"/>
    <x v="57"/>
    <x v="2"/>
    <x v="2"/>
    <x v="2"/>
    <x v="1"/>
    <x v="0"/>
    <x v="2"/>
  </r>
  <r>
    <x v="12"/>
    <x v="0"/>
    <x v="47"/>
    <x v="86"/>
    <x v="0"/>
    <x v="0"/>
    <x v="2"/>
    <x v="1"/>
    <x v="0"/>
    <x v="3"/>
  </r>
  <r>
    <x v="13"/>
    <x v="0"/>
    <x v="48"/>
    <x v="60"/>
    <x v="0"/>
    <x v="0"/>
    <x v="2"/>
    <x v="1"/>
    <x v="0"/>
    <x v="3"/>
  </r>
  <r>
    <x v="14"/>
    <x v="0"/>
    <x v="49"/>
    <x v="83"/>
    <x v="0"/>
    <x v="0"/>
    <x v="2"/>
    <x v="1"/>
    <x v="0"/>
    <x v="3"/>
  </r>
  <r>
    <x v="15"/>
    <x v="0"/>
    <x v="50"/>
    <x v="84"/>
    <x v="0"/>
    <x v="0"/>
    <x v="2"/>
    <x v="1"/>
    <x v="0"/>
    <x v="3"/>
  </r>
  <r>
    <x v="16"/>
    <x v="0"/>
    <x v="26"/>
    <x v="103"/>
    <x v="0"/>
    <x v="0"/>
    <x v="2"/>
    <x v="1"/>
    <x v="0"/>
    <x v="3"/>
  </r>
  <r>
    <x v="17"/>
    <x v="0"/>
    <x v="51"/>
    <x v="85"/>
    <x v="0"/>
    <x v="0"/>
    <x v="2"/>
    <x v="1"/>
    <x v="0"/>
    <x v="3"/>
  </r>
  <r>
    <x v="18"/>
    <x v="0"/>
    <x v="52"/>
    <x v="92"/>
    <x v="0"/>
    <x v="0"/>
    <x v="2"/>
    <x v="1"/>
    <x v="0"/>
    <x v="3"/>
  </r>
  <r>
    <x v="19"/>
    <x v="0"/>
    <x v="52"/>
    <x v="104"/>
    <x v="0"/>
    <x v="0"/>
    <x v="2"/>
    <x v="1"/>
    <x v="0"/>
    <x v="3"/>
  </r>
  <r>
    <x v="20"/>
    <x v="0"/>
    <x v="52"/>
    <x v="91"/>
    <x v="0"/>
    <x v="0"/>
    <x v="2"/>
    <x v="1"/>
    <x v="0"/>
    <x v="3"/>
  </r>
  <r>
    <x v="21"/>
    <x v="0"/>
    <x v="11"/>
    <x v="9"/>
    <x v="0"/>
    <x v="0"/>
    <x v="2"/>
    <x v="1"/>
    <x v="0"/>
    <x v="3"/>
  </r>
  <r>
    <x v="22"/>
    <x v="0"/>
    <x v="11"/>
    <x v="37"/>
    <x v="0"/>
    <x v="0"/>
    <x v="2"/>
    <x v="1"/>
    <x v="0"/>
    <x v="3"/>
  </r>
  <r>
    <x v="23"/>
    <x v="0"/>
    <x v="11"/>
    <x v="36"/>
    <x v="0"/>
    <x v="0"/>
    <x v="2"/>
    <x v="1"/>
    <x v="0"/>
    <x v="3"/>
  </r>
  <r>
    <x v="24"/>
    <x v="0"/>
    <x v="11"/>
    <x v="40"/>
    <x v="0"/>
    <x v="0"/>
    <x v="2"/>
    <x v="1"/>
    <x v="0"/>
    <x v="3"/>
  </r>
  <r>
    <x v="25"/>
    <x v="0"/>
    <x v="11"/>
    <x v="38"/>
    <x v="0"/>
    <x v="0"/>
    <x v="2"/>
    <x v="1"/>
    <x v="0"/>
    <x v="3"/>
  </r>
  <r>
    <x v="26"/>
    <x v="0"/>
    <x v="11"/>
    <x v="41"/>
    <x v="0"/>
    <x v="0"/>
    <x v="2"/>
    <x v="1"/>
    <x v="0"/>
    <x v="3"/>
  </r>
  <r>
    <x v="27"/>
    <x v="0"/>
    <x v="11"/>
    <x v="39"/>
    <x v="0"/>
    <x v="0"/>
    <x v="2"/>
    <x v="1"/>
    <x v="0"/>
    <x v="3"/>
  </r>
  <r>
    <x v="32"/>
    <x v="0"/>
    <x v="10"/>
    <x v="96"/>
    <x v="0"/>
    <x v="0"/>
    <x v="4"/>
    <x v="1"/>
    <x v="0"/>
    <x v="4"/>
  </r>
  <r>
    <x v="33"/>
    <x v="0"/>
    <x v="10"/>
    <x v="52"/>
    <x v="2"/>
    <x v="2"/>
    <x v="4"/>
    <x v="1"/>
    <x v="0"/>
    <x v="4"/>
  </r>
  <r>
    <x v="34"/>
    <x v="0"/>
    <x v="10"/>
    <x v="136"/>
    <x v="0"/>
    <x v="0"/>
    <x v="4"/>
    <x v="1"/>
    <x v="0"/>
    <x v="4"/>
  </r>
  <r>
    <x v="35"/>
    <x v="0"/>
    <x v="10"/>
    <x v="50"/>
    <x v="1"/>
    <x v="1"/>
    <x v="4"/>
    <x v="1"/>
    <x v="0"/>
    <x v="5"/>
  </r>
  <r>
    <x v="36"/>
    <x v="0"/>
    <x v="43"/>
    <x v="128"/>
    <x v="1"/>
    <x v="1"/>
    <x v="4"/>
    <x v="1"/>
    <x v="0"/>
    <x v="5"/>
  </r>
  <r>
    <x v="37"/>
    <x v="0"/>
    <x v="43"/>
    <x v="34"/>
    <x v="0"/>
    <x v="0"/>
    <x v="4"/>
    <x v="1"/>
    <x v="0"/>
    <x v="4"/>
  </r>
  <r>
    <x v="38"/>
    <x v="0"/>
    <x v="34"/>
    <x v="12"/>
    <x v="2"/>
    <x v="2"/>
    <x v="4"/>
    <x v="1"/>
    <x v="0"/>
    <x v="4"/>
  </r>
  <r>
    <x v="39"/>
    <x v="0"/>
    <x v="10"/>
    <x v="32"/>
    <x v="1"/>
    <x v="1"/>
    <x v="4"/>
    <x v="1"/>
    <x v="0"/>
    <x v="5"/>
  </r>
  <r>
    <x v="40"/>
    <x v="0"/>
    <x v="41"/>
    <x v="116"/>
    <x v="0"/>
    <x v="0"/>
    <x v="4"/>
    <x v="1"/>
    <x v="0"/>
    <x v="4"/>
  </r>
  <r>
    <x v="41"/>
    <x v="0"/>
    <x v="41"/>
    <x v="117"/>
    <x v="0"/>
    <x v="0"/>
    <x v="4"/>
    <x v="1"/>
    <x v="0"/>
    <x v="4"/>
  </r>
  <r>
    <x v="42"/>
    <x v="0"/>
    <x v="41"/>
    <x v="118"/>
    <x v="0"/>
    <x v="0"/>
    <x v="4"/>
    <x v="1"/>
    <x v="0"/>
    <x v="4"/>
  </r>
  <r>
    <x v="43"/>
    <x v="0"/>
    <x v="41"/>
    <x v="120"/>
    <x v="0"/>
    <x v="0"/>
    <x v="4"/>
    <x v="1"/>
    <x v="0"/>
    <x v="4"/>
  </r>
  <r>
    <x v="44"/>
    <x v="0"/>
    <x v="44"/>
    <x v="124"/>
    <x v="0"/>
    <x v="0"/>
    <x v="4"/>
    <x v="1"/>
    <x v="0"/>
    <x v="4"/>
  </r>
  <r>
    <x v="45"/>
    <x v="0"/>
    <x v="44"/>
    <x v="66"/>
    <x v="0"/>
    <x v="0"/>
    <x v="4"/>
    <x v="1"/>
    <x v="0"/>
    <x v="4"/>
  </r>
  <r>
    <x v="46"/>
    <x v="0"/>
    <x v="10"/>
    <x v="65"/>
    <x v="0"/>
    <x v="0"/>
    <x v="4"/>
    <x v="1"/>
    <x v="0"/>
    <x v="4"/>
  </r>
  <r>
    <x v="47"/>
    <x v="0"/>
    <x v="33"/>
    <x v="130"/>
    <x v="0"/>
    <x v="0"/>
    <x v="4"/>
    <x v="1"/>
    <x v="0"/>
    <x v="5"/>
  </r>
  <r>
    <x v="48"/>
    <x v="0"/>
    <x v="33"/>
    <x v="101"/>
    <x v="0"/>
    <x v="0"/>
    <x v="4"/>
    <x v="1"/>
    <x v="0"/>
    <x v="5"/>
  </r>
  <r>
    <x v="49"/>
    <x v="0"/>
    <x v="44"/>
    <x v="35"/>
    <x v="0"/>
    <x v="0"/>
    <x v="4"/>
    <x v="1"/>
    <x v="0"/>
    <x v="6"/>
  </r>
  <r>
    <x v="50"/>
    <x v="0"/>
    <x v="10"/>
    <x v="49"/>
    <x v="0"/>
    <x v="0"/>
    <x v="4"/>
    <x v="1"/>
    <x v="0"/>
    <x v="6"/>
  </r>
  <r>
    <x v="51"/>
    <x v="0"/>
    <x v="10"/>
    <x v="16"/>
    <x v="2"/>
    <x v="2"/>
    <x v="4"/>
    <x v="1"/>
    <x v="0"/>
    <x v="6"/>
  </r>
  <r>
    <x v="52"/>
    <x v="0"/>
    <x v="29"/>
    <x v="13"/>
    <x v="0"/>
    <x v="0"/>
    <x v="4"/>
    <x v="1"/>
    <x v="0"/>
    <x v="6"/>
  </r>
  <r>
    <x v="53"/>
    <x v="0"/>
    <x v="29"/>
    <x v="127"/>
    <x v="0"/>
    <x v="0"/>
    <x v="4"/>
    <x v="1"/>
    <x v="0"/>
    <x v="6"/>
  </r>
  <r>
    <x v="54"/>
    <x v="0"/>
    <x v="29"/>
    <x v="114"/>
    <x v="0"/>
    <x v="0"/>
    <x v="4"/>
    <x v="1"/>
    <x v="0"/>
    <x v="6"/>
  </r>
  <r>
    <x v="55"/>
    <x v="0"/>
    <x v="30"/>
    <x v="55"/>
    <x v="0"/>
    <x v="0"/>
    <x v="4"/>
    <x v="1"/>
    <x v="0"/>
    <x v="6"/>
  </r>
  <r>
    <x v="56"/>
    <x v="0"/>
    <x v="27"/>
    <x v="93"/>
    <x v="0"/>
    <x v="0"/>
    <x v="4"/>
    <x v="1"/>
    <x v="0"/>
    <x v="6"/>
  </r>
  <r>
    <x v="57"/>
    <x v="0"/>
    <x v="27"/>
    <x v="68"/>
    <x v="0"/>
    <x v="0"/>
    <x v="4"/>
    <x v="1"/>
    <x v="0"/>
    <x v="6"/>
  </r>
  <r>
    <x v="58"/>
    <x v="0"/>
    <x v="19"/>
    <x v="72"/>
    <x v="0"/>
    <x v="0"/>
    <x v="4"/>
    <x v="1"/>
    <x v="0"/>
    <x v="6"/>
  </r>
  <r>
    <x v="59"/>
    <x v="0"/>
    <x v="27"/>
    <x v="80"/>
    <x v="0"/>
    <x v="0"/>
    <x v="4"/>
    <x v="1"/>
    <x v="0"/>
    <x v="6"/>
  </r>
  <r>
    <x v="60"/>
    <x v="0"/>
    <x v="55"/>
    <x v="126"/>
    <x v="0"/>
    <x v="0"/>
    <x v="4"/>
    <x v="1"/>
    <x v="0"/>
    <x v="6"/>
  </r>
  <r>
    <x v="61"/>
    <x v="0"/>
    <x v="27"/>
    <x v="100"/>
    <x v="0"/>
    <x v="0"/>
    <x v="4"/>
    <x v="1"/>
    <x v="0"/>
    <x v="6"/>
  </r>
  <r>
    <x v="62"/>
    <x v="0"/>
    <x v="55"/>
    <x v="102"/>
    <x v="0"/>
    <x v="0"/>
    <x v="4"/>
    <x v="1"/>
    <x v="0"/>
    <x v="6"/>
  </r>
  <r>
    <x v="63"/>
    <x v="0"/>
    <x v="55"/>
    <x v="113"/>
    <x v="1"/>
    <x v="1"/>
    <x v="4"/>
    <x v="1"/>
    <x v="0"/>
    <x v="6"/>
  </r>
  <r>
    <x v="64"/>
    <x v="0"/>
    <x v="55"/>
    <x v="129"/>
    <x v="0"/>
    <x v="0"/>
    <x v="4"/>
    <x v="1"/>
    <x v="0"/>
    <x v="6"/>
  </r>
  <r>
    <x v="65"/>
    <x v="0"/>
    <x v="55"/>
    <x v="99"/>
    <x v="0"/>
    <x v="0"/>
    <x v="4"/>
    <x v="1"/>
    <x v="0"/>
    <x v="6"/>
  </r>
  <r>
    <x v="66"/>
    <x v="0"/>
    <x v="55"/>
    <x v="15"/>
    <x v="0"/>
    <x v="0"/>
    <x v="4"/>
    <x v="1"/>
    <x v="0"/>
    <x v="6"/>
  </r>
  <r>
    <x v="67"/>
    <x v="0"/>
    <x v="55"/>
    <x v="43"/>
    <x v="0"/>
    <x v="0"/>
    <x v="4"/>
    <x v="1"/>
    <x v="0"/>
    <x v="6"/>
  </r>
  <r>
    <x v="68"/>
    <x v="0"/>
    <x v="14"/>
    <x v="54"/>
    <x v="2"/>
    <x v="2"/>
    <x v="4"/>
    <x v="1"/>
    <x v="0"/>
    <x v="6"/>
  </r>
  <r>
    <x v="69"/>
    <x v="0"/>
    <x v="14"/>
    <x v="131"/>
    <x v="2"/>
    <x v="2"/>
    <x v="4"/>
    <x v="1"/>
    <x v="0"/>
    <x v="6"/>
  </r>
  <r>
    <x v="70"/>
    <x v="0"/>
    <x v="44"/>
    <x v="107"/>
    <x v="0"/>
    <x v="0"/>
    <x v="4"/>
    <x v="1"/>
    <x v="0"/>
    <x v="6"/>
  </r>
  <r>
    <x v="71"/>
    <x v="0"/>
    <x v="44"/>
    <x v="51"/>
    <x v="2"/>
    <x v="2"/>
    <x v="4"/>
    <x v="1"/>
    <x v="0"/>
    <x v="6"/>
  </r>
  <r>
    <x v="72"/>
    <x v="0"/>
    <x v="44"/>
    <x v="71"/>
    <x v="0"/>
    <x v="0"/>
    <x v="4"/>
    <x v="1"/>
    <x v="0"/>
    <x v="6"/>
  </r>
  <r>
    <x v="73"/>
    <x v="0"/>
    <x v="44"/>
    <x v="70"/>
    <x v="2"/>
    <x v="2"/>
    <x v="4"/>
    <x v="1"/>
    <x v="0"/>
    <x v="6"/>
  </r>
  <r>
    <x v="74"/>
    <x v="1"/>
    <x v="44"/>
    <x v="69"/>
    <x v="2"/>
    <x v="2"/>
    <x v="4"/>
    <x v="1"/>
    <x v="0"/>
    <x v="6"/>
  </r>
  <r>
    <x v="75"/>
    <x v="1"/>
    <x v="44"/>
    <x v="11"/>
    <x v="0"/>
    <x v="0"/>
    <x v="4"/>
    <x v="1"/>
    <x v="0"/>
    <x v="6"/>
  </r>
  <r>
    <x v="76"/>
    <x v="1"/>
    <x v="44"/>
    <x v="17"/>
    <x v="2"/>
    <x v="2"/>
    <x v="4"/>
    <x v="1"/>
    <x v="0"/>
    <x v="6"/>
  </r>
  <r>
    <x v="77"/>
    <x v="1"/>
    <x v="3"/>
    <x v="20"/>
    <x v="2"/>
    <x v="2"/>
    <x v="4"/>
    <x v="1"/>
    <x v="0"/>
    <x v="6"/>
  </r>
  <r>
    <x v="78"/>
    <x v="1"/>
    <x v="3"/>
    <x v="111"/>
    <x v="2"/>
    <x v="2"/>
    <x v="4"/>
    <x v="1"/>
    <x v="0"/>
    <x v="6"/>
  </r>
  <r>
    <x v="79"/>
    <x v="1"/>
    <x v="3"/>
    <x v="112"/>
    <x v="2"/>
    <x v="2"/>
    <x v="4"/>
    <x v="1"/>
    <x v="0"/>
    <x v="6"/>
  </r>
  <r>
    <x v="80"/>
    <x v="1"/>
    <x v="3"/>
    <x v="1"/>
    <x v="2"/>
    <x v="2"/>
    <x v="4"/>
    <x v="1"/>
    <x v="0"/>
    <x v="6"/>
  </r>
  <r>
    <x v="81"/>
    <x v="1"/>
    <x v="3"/>
    <x v="19"/>
    <x v="2"/>
    <x v="2"/>
    <x v="4"/>
    <x v="1"/>
    <x v="0"/>
    <x v="6"/>
  </r>
  <r>
    <x v="82"/>
    <x v="1"/>
    <x v="3"/>
    <x v="24"/>
    <x v="2"/>
    <x v="2"/>
    <x v="4"/>
    <x v="1"/>
    <x v="0"/>
    <x v="6"/>
  </r>
  <r>
    <x v="83"/>
    <x v="1"/>
    <x v="3"/>
    <x v="23"/>
    <x v="2"/>
    <x v="2"/>
    <x v="4"/>
    <x v="1"/>
    <x v="0"/>
    <x v="6"/>
  </r>
  <r>
    <x v="84"/>
    <x v="1"/>
    <x v="18"/>
    <x v="22"/>
    <x v="0"/>
    <x v="0"/>
    <x v="4"/>
    <x v="1"/>
    <x v="0"/>
    <x v="6"/>
  </r>
  <r>
    <x v="85"/>
    <x v="1"/>
    <x v="18"/>
    <x v="21"/>
    <x v="0"/>
    <x v="0"/>
    <x v="4"/>
    <x v="1"/>
    <x v="0"/>
    <x v="6"/>
  </r>
  <r>
    <x v="86"/>
    <x v="1"/>
    <x v="18"/>
    <x v="18"/>
    <x v="0"/>
    <x v="0"/>
    <x v="4"/>
    <x v="1"/>
    <x v="0"/>
    <x v="6"/>
  </r>
  <r>
    <x v="87"/>
    <x v="1"/>
    <x v="18"/>
    <x v="135"/>
    <x v="0"/>
    <x v="0"/>
    <x v="4"/>
    <x v="1"/>
    <x v="0"/>
    <x v="6"/>
  </r>
  <r>
    <x v="88"/>
    <x v="1"/>
    <x v="18"/>
    <x v="26"/>
    <x v="0"/>
    <x v="0"/>
    <x v="4"/>
    <x v="1"/>
    <x v="0"/>
    <x v="6"/>
  </r>
  <r>
    <x v="138"/>
    <x v="0"/>
    <x v="31"/>
    <x v="7"/>
    <x v="0"/>
    <x v="0"/>
    <x v="3"/>
    <x v="1"/>
    <x v="0"/>
    <x v="7"/>
  </r>
  <r>
    <x v="139"/>
    <x v="0"/>
    <x v="31"/>
    <x v="5"/>
    <x v="0"/>
    <x v="0"/>
    <x v="3"/>
    <x v="1"/>
    <x v="0"/>
    <x v="8"/>
  </r>
  <r>
    <x v="30"/>
    <x v="0"/>
    <x v="1"/>
    <x v="28"/>
    <x v="0"/>
    <x v="3"/>
    <x v="0"/>
    <x v="1"/>
    <x v="1"/>
    <x v="11"/>
  </r>
  <r>
    <x v="31"/>
    <x v="0"/>
    <x v="1"/>
    <x v="29"/>
    <x v="3"/>
    <x v="0"/>
    <x v="0"/>
    <x v="1"/>
    <x v="1"/>
    <x v="11"/>
  </r>
  <r>
    <x v="89"/>
    <x v="0"/>
    <x v="21"/>
    <x v="30"/>
    <x v="0"/>
    <x v="0"/>
    <x v="0"/>
    <x v="1"/>
    <x v="1"/>
    <x v="10"/>
  </r>
  <r>
    <x v="90"/>
    <x v="0"/>
    <x v="21"/>
    <x v="33"/>
    <x v="0"/>
    <x v="0"/>
    <x v="0"/>
    <x v="1"/>
    <x v="1"/>
    <x v="10"/>
  </r>
  <r>
    <x v="91"/>
    <x v="0"/>
    <x v="21"/>
    <x v="109"/>
    <x v="0"/>
    <x v="0"/>
    <x v="0"/>
    <x v="1"/>
    <x v="1"/>
    <x v="10"/>
  </r>
  <r>
    <x v="92"/>
    <x v="0"/>
    <x v="21"/>
    <x v="108"/>
    <x v="2"/>
    <x v="2"/>
    <x v="0"/>
    <x v="1"/>
    <x v="1"/>
    <x v="10"/>
  </r>
  <r>
    <x v="93"/>
    <x v="0"/>
    <x v="22"/>
    <x v="132"/>
    <x v="0"/>
    <x v="0"/>
    <x v="0"/>
    <x v="1"/>
    <x v="1"/>
    <x v="10"/>
  </r>
  <r>
    <x v="94"/>
    <x v="0"/>
    <x v="22"/>
    <x v="48"/>
    <x v="0"/>
    <x v="0"/>
    <x v="0"/>
    <x v="1"/>
    <x v="1"/>
    <x v="10"/>
  </r>
  <r>
    <x v="95"/>
    <x v="0"/>
    <x v="22"/>
    <x v="94"/>
    <x v="0"/>
    <x v="0"/>
    <x v="0"/>
    <x v="1"/>
    <x v="1"/>
    <x v="10"/>
  </r>
  <r>
    <x v="96"/>
    <x v="0"/>
    <x v="22"/>
    <x v="56"/>
    <x v="2"/>
    <x v="2"/>
    <x v="0"/>
    <x v="1"/>
    <x v="1"/>
    <x v="10"/>
  </r>
  <r>
    <x v="97"/>
    <x v="0"/>
    <x v="22"/>
    <x v="3"/>
    <x v="0"/>
    <x v="0"/>
    <x v="0"/>
    <x v="1"/>
    <x v="1"/>
    <x v="10"/>
  </r>
  <r>
    <x v="98"/>
    <x v="0"/>
    <x v="24"/>
    <x v="47"/>
    <x v="0"/>
    <x v="0"/>
    <x v="0"/>
    <x v="1"/>
    <x v="1"/>
    <x v="10"/>
  </r>
  <r>
    <x v="99"/>
    <x v="0"/>
    <x v="25"/>
    <x v="139"/>
    <x v="2"/>
    <x v="2"/>
    <x v="0"/>
    <x v="1"/>
    <x v="1"/>
    <x v="10"/>
  </r>
  <r>
    <x v="100"/>
    <x v="0"/>
    <x v="23"/>
    <x v="105"/>
    <x v="0"/>
    <x v="0"/>
    <x v="0"/>
    <x v="1"/>
    <x v="1"/>
    <x v="10"/>
  </r>
  <r>
    <x v="101"/>
    <x v="0"/>
    <x v="23"/>
    <x v="6"/>
    <x v="0"/>
    <x v="0"/>
    <x v="0"/>
    <x v="1"/>
    <x v="1"/>
    <x v="10"/>
  </r>
  <r>
    <x v="102"/>
    <x v="0"/>
    <x v="15"/>
    <x v="42"/>
    <x v="0"/>
    <x v="0"/>
    <x v="0"/>
    <x v="1"/>
    <x v="1"/>
    <x v="10"/>
  </r>
  <r>
    <x v="103"/>
    <x v="0"/>
    <x v="15"/>
    <x v="121"/>
    <x v="0"/>
    <x v="0"/>
    <x v="0"/>
    <x v="1"/>
    <x v="1"/>
    <x v="10"/>
  </r>
  <r>
    <x v="104"/>
    <x v="0"/>
    <x v="2"/>
    <x v="95"/>
    <x v="0"/>
    <x v="0"/>
    <x v="0"/>
    <x v="1"/>
    <x v="1"/>
    <x v="10"/>
  </r>
  <r>
    <x v="105"/>
    <x v="0"/>
    <x v="2"/>
    <x v="59"/>
    <x v="2"/>
    <x v="2"/>
    <x v="0"/>
    <x v="1"/>
    <x v="1"/>
    <x v="10"/>
  </r>
  <r>
    <x v="106"/>
    <x v="0"/>
    <x v="45"/>
    <x v="123"/>
    <x v="0"/>
    <x v="0"/>
    <x v="0"/>
    <x v="1"/>
    <x v="1"/>
    <x v="10"/>
  </r>
  <r>
    <x v="107"/>
    <x v="0"/>
    <x v="45"/>
    <x v="122"/>
    <x v="0"/>
    <x v="0"/>
    <x v="0"/>
    <x v="1"/>
    <x v="1"/>
    <x v="10"/>
  </r>
  <r>
    <x v="108"/>
    <x v="0"/>
    <x v="56"/>
    <x v="106"/>
    <x v="2"/>
    <x v="2"/>
    <x v="0"/>
    <x v="1"/>
    <x v="1"/>
    <x v="10"/>
  </r>
  <r>
    <x v="109"/>
    <x v="0"/>
    <x v="56"/>
    <x v="115"/>
    <x v="0"/>
    <x v="0"/>
    <x v="0"/>
    <x v="1"/>
    <x v="1"/>
    <x v="10"/>
  </r>
  <r>
    <x v="110"/>
    <x v="0"/>
    <x v="20"/>
    <x v="125"/>
    <x v="0"/>
    <x v="0"/>
    <x v="0"/>
    <x v="1"/>
    <x v="1"/>
    <x v="10"/>
  </r>
  <r>
    <x v="111"/>
    <x v="0"/>
    <x v="32"/>
    <x v="119"/>
    <x v="0"/>
    <x v="0"/>
    <x v="0"/>
    <x v="1"/>
    <x v="1"/>
    <x v="10"/>
  </r>
  <r>
    <x v="112"/>
    <x v="0"/>
    <x v="7"/>
    <x v="134"/>
    <x v="0"/>
    <x v="0"/>
    <x v="0"/>
    <x v="1"/>
    <x v="1"/>
    <x v="10"/>
  </r>
  <r>
    <x v="113"/>
    <x v="0"/>
    <x v="7"/>
    <x v="14"/>
    <x v="0"/>
    <x v="0"/>
    <x v="0"/>
    <x v="1"/>
    <x v="1"/>
    <x v="10"/>
  </r>
  <r>
    <x v="114"/>
    <x v="0"/>
    <x v="7"/>
    <x v="97"/>
    <x v="2"/>
    <x v="2"/>
    <x v="0"/>
    <x v="1"/>
    <x v="1"/>
    <x v="10"/>
  </r>
  <r>
    <x v="115"/>
    <x v="0"/>
    <x v="7"/>
    <x v="133"/>
    <x v="0"/>
    <x v="0"/>
    <x v="0"/>
    <x v="1"/>
    <x v="1"/>
    <x v="10"/>
  </r>
  <r>
    <x v="116"/>
    <x v="0"/>
    <x v="7"/>
    <x v="73"/>
    <x v="2"/>
    <x v="2"/>
    <x v="0"/>
    <x v="1"/>
    <x v="1"/>
    <x v="10"/>
  </r>
  <r>
    <x v="117"/>
    <x v="0"/>
    <x v="4"/>
    <x v="0"/>
    <x v="2"/>
    <x v="2"/>
    <x v="0"/>
    <x v="1"/>
    <x v="1"/>
    <x v="10"/>
  </r>
  <r>
    <x v="118"/>
    <x v="0"/>
    <x v="4"/>
    <x v="8"/>
    <x v="2"/>
    <x v="2"/>
    <x v="0"/>
    <x v="1"/>
    <x v="1"/>
    <x v="10"/>
  </r>
  <r>
    <x v="119"/>
    <x v="0"/>
    <x v="4"/>
    <x v="75"/>
    <x v="2"/>
    <x v="2"/>
    <x v="0"/>
    <x v="1"/>
    <x v="1"/>
    <x v="10"/>
  </r>
  <r>
    <x v="120"/>
    <x v="0"/>
    <x v="5"/>
    <x v="64"/>
    <x v="2"/>
    <x v="2"/>
    <x v="0"/>
    <x v="1"/>
    <x v="1"/>
    <x v="10"/>
  </r>
  <r>
    <x v="121"/>
    <x v="0"/>
    <x v="5"/>
    <x v="67"/>
    <x v="2"/>
    <x v="2"/>
    <x v="0"/>
    <x v="1"/>
    <x v="1"/>
    <x v="10"/>
  </r>
  <r>
    <x v="122"/>
    <x v="0"/>
    <x v="5"/>
    <x v="63"/>
    <x v="2"/>
    <x v="2"/>
    <x v="0"/>
    <x v="1"/>
    <x v="1"/>
    <x v="10"/>
  </r>
  <r>
    <x v="123"/>
    <x v="0"/>
    <x v="6"/>
    <x v="62"/>
    <x v="2"/>
    <x v="2"/>
    <x v="0"/>
    <x v="1"/>
    <x v="1"/>
    <x v="10"/>
  </r>
  <r>
    <x v="124"/>
    <x v="0"/>
    <x v="0"/>
    <x v="10"/>
    <x v="0"/>
    <x v="0"/>
    <x v="0"/>
    <x v="1"/>
    <x v="1"/>
    <x v="10"/>
  </r>
  <r>
    <x v="125"/>
    <x v="0"/>
    <x v="54"/>
    <x v="138"/>
    <x v="2"/>
    <x v="2"/>
    <x v="0"/>
    <x v="1"/>
    <x v="1"/>
    <x v="10"/>
  </r>
  <r>
    <x v="126"/>
    <x v="0"/>
    <x v="54"/>
    <x v="4"/>
    <x v="2"/>
    <x v="2"/>
    <x v="0"/>
    <x v="1"/>
    <x v="1"/>
    <x v="10"/>
  </r>
  <r>
    <x v="127"/>
    <x v="0"/>
    <x v="54"/>
    <x v="137"/>
    <x v="2"/>
    <x v="2"/>
    <x v="0"/>
    <x v="1"/>
    <x v="1"/>
    <x v="10"/>
  </r>
  <r>
    <x v="128"/>
    <x v="0"/>
    <x v="54"/>
    <x v="82"/>
    <x v="0"/>
    <x v="0"/>
    <x v="0"/>
    <x v="1"/>
    <x v="1"/>
    <x v="10"/>
  </r>
  <r>
    <x v="129"/>
    <x v="0"/>
    <x v="17"/>
    <x v="53"/>
    <x v="0"/>
    <x v="0"/>
    <x v="1"/>
    <x v="0"/>
    <x v="0"/>
    <x v="9"/>
  </r>
  <r>
    <x v="130"/>
    <x v="0"/>
    <x v="46"/>
    <x v="31"/>
    <x v="0"/>
    <x v="0"/>
    <x v="1"/>
    <x v="0"/>
    <x v="0"/>
    <x v="9"/>
  </r>
  <r>
    <x v="131"/>
    <x v="0"/>
    <x v="28"/>
    <x v="74"/>
    <x v="0"/>
    <x v="0"/>
    <x v="1"/>
    <x v="0"/>
    <x v="0"/>
    <x v="9"/>
  </r>
  <r>
    <x v="132"/>
    <x v="0"/>
    <x v="57"/>
    <x v="61"/>
    <x v="0"/>
    <x v="0"/>
    <x v="1"/>
    <x v="0"/>
    <x v="0"/>
    <x v="9"/>
  </r>
  <r>
    <x v="133"/>
    <x v="0"/>
    <x v="9"/>
    <x v="44"/>
    <x v="0"/>
    <x v="0"/>
    <x v="1"/>
    <x v="0"/>
    <x v="0"/>
    <x v="9"/>
  </r>
  <r>
    <x v="134"/>
    <x v="0"/>
    <x v="8"/>
    <x v="58"/>
    <x v="0"/>
    <x v="0"/>
    <x v="1"/>
    <x v="0"/>
    <x v="0"/>
    <x v="9"/>
  </r>
  <r>
    <x v="135"/>
    <x v="0"/>
    <x v="53"/>
    <x v="2"/>
    <x v="0"/>
    <x v="0"/>
    <x v="1"/>
    <x v="0"/>
    <x v="0"/>
    <x v="9"/>
  </r>
  <r>
    <x v="136"/>
    <x v="0"/>
    <x v="12"/>
    <x v="87"/>
    <x v="0"/>
    <x v="0"/>
    <x v="1"/>
    <x v="0"/>
    <x v="0"/>
    <x v="9"/>
  </r>
  <r>
    <x v="137"/>
    <x v="0"/>
    <x v="42"/>
    <x v="81"/>
    <x v="0"/>
    <x v="0"/>
    <x v="1"/>
    <x v="0"/>
    <x v="0"/>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0" applyNumberFormats="0" applyBorderFormats="0" applyFontFormats="0" applyPatternFormats="0" applyAlignmentFormats="0" applyWidthHeightFormats="0" dataCaption="Values" itemPrintTitles="1" indent="0" compact="0" outline="1" outlineData="1" compactData="0">
  <location ref="A5:B9" firstHeaderRow="1" firstDataRow="1" firstDataCol="1" rowPageCount="3" colPageCount="1"/>
  <pivotFields count="11">
    <pivotField compact="0" showAll="0"/>
    <pivotField dataField="1" compact="0" showAll="0"/>
    <pivotField axis="axisPage" compact="0" showAll="0">
      <items count="4">
        <item h="1" x="0"/>
        <item x="1"/>
        <item x="2"/>
        <item t="default"/>
      </items>
    </pivotField>
    <pivotField axis="axisPage" compact="0" showAll="0">
      <items count="17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t="default"/>
      </items>
    </pivotField>
    <pivotField compact="0" showAll="0"/>
    <pivotField compact="0" showAll="0"/>
    <pivotField compact="0" showAll="0"/>
    <pivotField axis="axisPage" compact="0"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axis="axisRow" compact="0" showAll="0">
      <items count="4">
        <item x="0"/>
        <item x="1"/>
        <item x="2"/>
        <item t="default"/>
      </items>
    </pivotField>
    <pivotField compact="0" showAll="0"/>
    <pivotField compact="0" showAll="0"/>
  </pivotFields>
  <rowFields count="1">
    <field x="8"/>
  </rowFields>
  <rowItems count="4">
    <i>
      <x/>
    </i>
    <i>
      <x v="1"/>
    </i>
    <i>
      <x v="2"/>
    </i>
    <i t="grand">
      <x v="3"/>
    </i>
  </rowItems>
  <colItems count="1">
    <i t="grand"/>
  </colItems>
  <pageFields count="3">
    <pageField fld="2" hier="-1"/>
    <pageField fld="7" hier="-1"/>
    <pageField fld="3" hier="-1"/>
  </pageFields>
  <dataFields count="1">
    <dataField name="Count of Référence" fld="1"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DataPilot1" cacheId="1" applyNumberFormats="0" applyBorderFormats="0" applyFontFormats="0" applyPatternFormats="0" applyAlignmentFormats="0" applyWidthHeightFormats="0" dataCaption="Values" itemPrintTitles="1" indent="0" compact="0" outline="1" outlineData="1" compactData="0">
  <location ref="A4:B7" firstHeaderRow="1" firstDataRow="1" firstDataCol="1" rowPageCount="2" colPageCount="1"/>
  <pivotFields count="10">
    <pivotField dataField="1" compact="0" showAll="0"/>
    <pivotField axis="axisPage" compact="0" showAll="0">
      <items count="4">
        <item h="1" x="0"/>
        <item x="1"/>
        <item x="2"/>
        <item t="default"/>
      </items>
    </pivotField>
    <pivotField compact="0" showAll="0"/>
    <pivotField compact="0" showAll="0"/>
    <pivotField compact="0" showAll="0"/>
    <pivotField compact="0" showAll="0"/>
    <pivotField axis="axisRow" compact="0" showAll="0">
      <items count="7">
        <item x="0"/>
        <item x="1"/>
        <item x="2"/>
        <item x="3"/>
        <item x="4"/>
        <item x="5"/>
        <item t="default"/>
      </items>
    </pivotField>
    <pivotField compact="0" showAll="0"/>
    <pivotField compact="0" showAll="0"/>
    <pivotField axis="axisPage" compact="0" showAll="0">
      <items count="13">
        <item x="0"/>
        <item x="1"/>
        <item x="2"/>
        <item x="3"/>
        <item x="4"/>
        <item x="5"/>
        <item x="6"/>
        <item x="7"/>
        <item x="8"/>
        <item x="9"/>
        <item x="10"/>
        <item x="11"/>
        <item t="default"/>
      </items>
    </pivotField>
  </pivotFields>
  <rowFields count="1">
    <field x="6"/>
  </rowFields>
  <rowItems count="3">
    <i>
      <x/>
    </i>
    <i>
      <x v="1"/>
    </i>
    <i t="grand">
      <x v="2"/>
    </i>
  </rowItems>
  <colItems count="1">
    <i t="grand"/>
  </colItems>
  <pageFields count="2">
    <pageField fld="1" hier="-1"/>
    <pageField fld="9" hier="-1"/>
  </pageFields>
  <dataFields count="1">
    <dataField name="Count of Référence" fld="0"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Principes" displayName="Principes" ref="A5:I96" totalsRowShown="0" dataDxfId="38">
  <autoFilter ref="A5:I96" xr:uid="{00000000-0009-0000-0100-000003000000}"/>
  <tableColumns count="9">
    <tableColumn id="1" xr3:uid="{00000000-0010-0000-0000-000001000000}" name="Code du service" dataDxfId="37"/>
    <tableColumn id="2" xr3:uid="{00000000-0010-0000-0000-000002000000}" name="Intitulé du service" dataDxfId="36"/>
    <tableColumn id="3" xr3:uid="{00000000-0010-0000-0000-000003000000}" name="Type de service" dataDxfId="35"/>
    <tableColumn id="4" xr3:uid="{00000000-0010-0000-0000-000004000000}" name="Référence du principe" dataDxfId="34"/>
    <tableColumn id="5" xr3:uid="{00000000-0010-0000-0000-000005000000}" name="Description du principe" dataDxfId="33"/>
    <tableColumn id="6" xr3:uid="{00000000-0010-0000-0000-000006000000}" name=" " dataDxfId="32"/>
    <tableColumn id="7" xr3:uid="{00000000-0010-0000-0000-000007000000}" name="Date évaluation" dataDxfId="31"/>
    <tableColumn id="8" xr3:uid="{00000000-0010-0000-0000-000008000000}" name="Résultat" dataDxfId="30"/>
    <tableColumn id="9" xr3:uid="{00000000-0010-0000-0000-000009000000}" name="Commentaires / Justification" dataDxfId="2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onctionsTrv" displayName="FonctionsTrv" ref="A5:H15" totalsRowShown="0" dataDxfId="28">
  <autoFilter ref="A5:H15" xr:uid="{00000000-0009-0000-0100-000002000000}"/>
  <tableColumns count="8">
    <tableColumn id="1" xr3:uid="{00000000-0010-0000-0100-000001000000}" name="Categorie" dataDxfId="27"/>
    <tableColumn id="2" xr3:uid="{00000000-0010-0000-0100-000002000000}" name="Type de service" dataDxfId="26"/>
    <tableColumn id="3" xr3:uid="{00000000-0010-0000-0100-000003000000}" name="Fonction" dataDxfId="25"/>
    <tableColumn id="4" xr3:uid="{00000000-0010-0000-0100-000004000000}" name="Description de la fonction" dataDxfId="24"/>
    <tableColumn id="5" xr3:uid="{00000000-0010-0000-0100-000005000000}" name=" " dataDxfId="23"/>
    <tableColumn id="6" xr3:uid="{00000000-0010-0000-0100-000006000000}" name="Date évaluation" dataDxfId="22"/>
    <tableColumn id="7" xr3:uid="{00000000-0010-0000-0100-000007000000}" name="Résultat" dataDxfId="21"/>
    <tableColumn id="8" xr3:uid="{00000000-0010-0000-0100-000008000000}" name="Commentaires / Justification"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Fonctions" displayName="Fonctions" ref="A5:I71" totalsRowShown="0" dataDxfId="19">
  <autoFilter ref="A5:I71" xr:uid="{00000000-0009-0000-0100-000001000000}"/>
  <tableColumns count="9">
    <tableColumn id="1" xr3:uid="{00000000-0010-0000-0200-000001000000}" name="Code du service" dataDxfId="18"/>
    <tableColumn id="2" xr3:uid="{00000000-0010-0000-0200-000002000000}" name="Intitulé du service" dataDxfId="17"/>
    <tableColumn id="3" xr3:uid="{00000000-0010-0000-0200-000003000000}" name="Type de service" dataDxfId="16"/>
    <tableColumn id="4" xr3:uid="{00000000-0010-0000-0200-000004000000}" name="Fonction" dataDxfId="15"/>
    <tableColumn id="5" xr3:uid="{00000000-0010-0000-0200-000005000000}" name="Description de la fonction" dataDxfId="14"/>
    <tableColumn id="6" xr3:uid="{00000000-0010-0000-0200-000006000000}" name=" " dataDxfId="13"/>
    <tableColumn id="7" xr3:uid="{00000000-0010-0000-0200-000007000000}" name="Date évaluation" dataDxfId="12"/>
    <tableColumn id="8" xr3:uid="{00000000-0010-0000-0200-000008000000}" name="Résultat" dataDxfId="11"/>
    <tableColumn id="9" xr3:uid="{00000000-0010-0000-0200-000009000000}" name="Commentaires / Justification"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PrincipesAO" displayName="PrincipesAO" ref="A5:G26" totalsRowShown="0" dataDxfId="9">
  <autoFilter ref="A5:G26" xr:uid="{00000000-0009-0000-0100-000004000000}"/>
  <tableColumns count="7">
    <tableColumn id="1" xr3:uid="{00000000-0010-0000-0300-000001000000}" name="Chapitre" dataDxfId="8"/>
    <tableColumn id="2" xr3:uid="{00000000-0010-0000-0300-000002000000}" name="Référence du principe" dataDxfId="7"/>
    <tableColumn id="3" xr3:uid="{00000000-0010-0000-0300-000003000000}" name="Description du principe" dataDxfId="6"/>
    <tableColumn id="4" xr3:uid="{00000000-0010-0000-0300-000004000000}" name=" " dataDxfId="5"/>
    <tableColumn id="5" xr3:uid="{00000000-0010-0000-0300-000005000000}" name="Date évaluation" dataDxfId="4"/>
    <tableColumn id="6" xr3:uid="{00000000-0010-0000-0300-000006000000}" name="Résultat" dataDxfId="3"/>
    <tableColumn id="7" xr3:uid="{00000000-0010-0000-0300-000007000000}" name="Commentaires / Justification" dataDxfId="2"/>
  </tableColumns>
  <tableStyleInfo showFirstColumn="0" showLastColumn="0" showRowStripes="1" showColumnStripes="0"/>
</table>
</file>

<file path=xl/theme/theme1.xml><?xml version="1.0" encoding="utf-8"?>
<a:theme xmlns:a="http://schemas.openxmlformats.org/drawingml/2006/main" name="Office Theme">
  <a:themeElements>
    <a:clrScheme name="Custom 1">
      <a:dk1>
        <a:srgbClr val="000000"/>
      </a:dk1>
      <a:lt1>
        <a:srgbClr val="FFFFFF"/>
      </a:lt1>
      <a:dk2>
        <a:srgbClr val="484D7A"/>
      </a:dk2>
      <a:lt2>
        <a:srgbClr val="5770BE"/>
      </a:lt2>
      <a:accent1>
        <a:srgbClr val="484D7A"/>
      </a:accent1>
      <a:accent2>
        <a:srgbClr val="5770BE"/>
      </a:accent2>
      <a:accent3>
        <a:srgbClr val="FF8D7E"/>
      </a:accent3>
      <a:accent4>
        <a:srgbClr val="00AC8C"/>
      </a:accent4>
      <a:accent5>
        <a:srgbClr val="FFE800"/>
      </a:accent5>
      <a:accent6>
        <a:srgbClr val="7F7F7F"/>
      </a:accent6>
      <a:hlink>
        <a:srgbClr val="000000"/>
      </a:hlink>
      <a:folHlink>
        <a:srgbClr val="00000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I22"/>
  <sheetViews>
    <sheetView topLeftCell="A8" zoomScaleNormal="100" workbookViewId="0">
      <selection activeCell="A5" sqref="A5:G8"/>
    </sheetView>
  </sheetViews>
  <sheetFormatPr baseColWidth="10" defaultColWidth="11.42578125" defaultRowHeight="12.75" x14ac:dyDescent="0.2"/>
  <cols>
    <col min="1" max="1" width="56.42578125" style="1" customWidth="1"/>
    <col min="2" max="2" width="11.7109375" style="1" customWidth="1"/>
    <col min="3" max="3" width="26.7109375" style="1" hidden="1" customWidth="1"/>
    <col min="4" max="4" width="76.5703125" style="1" customWidth="1"/>
    <col min="5" max="5" width="9.140625" style="1" customWidth="1"/>
    <col min="6" max="7" width="11.42578125" style="1"/>
    <col min="8" max="8" width="5.42578125" style="1" customWidth="1"/>
    <col min="9" max="16384" width="11.42578125" style="1"/>
  </cols>
  <sheetData>
    <row r="1" spans="1:8" x14ac:dyDescent="0.2">
      <c r="A1" s="2"/>
      <c r="B1" s="2"/>
      <c r="C1" s="2"/>
      <c r="D1" s="2"/>
      <c r="E1" s="2"/>
      <c r="F1" s="2"/>
      <c r="G1" s="2"/>
      <c r="H1" s="2"/>
    </row>
    <row r="2" spans="1:8" ht="15" customHeight="1" x14ac:dyDescent="0.2">
      <c r="A2" s="77"/>
      <c r="B2" s="77"/>
      <c r="C2" s="77"/>
      <c r="D2" s="78" t="s">
        <v>0</v>
      </c>
      <c r="E2" s="77"/>
      <c r="F2" s="77"/>
      <c r="G2" s="77"/>
      <c r="H2" s="2"/>
    </row>
    <row r="3" spans="1:8" x14ac:dyDescent="0.2">
      <c r="A3" s="77"/>
      <c r="B3" s="77"/>
      <c r="C3" s="77"/>
      <c r="D3" s="78"/>
      <c r="E3" s="77"/>
      <c r="F3" s="77"/>
      <c r="G3" s="77"/>
      <c r="H3" s="2"/>
    </row>
    <row r="4" spans="1:8" ht="75" customHeight="1" x14ac:dyDescent="0.2">
      <c r="A4" s="77"/>
      <c r="B4" s="77"/>
      <c r="C4" s="77"/>
      <c r="D4" s="78"/>
      <c r="E4" s="77"/>
      <c r="F4" s="77"/>
      <c r="G4" s="77"/>
      <c r="H4" s="2"/>
    </row>
    <row r="5" spans="1:8" ht="12.75" customHeight="1" x14ac:dyDescent="0.2">
      <c r="A5" s="79" t="s">
        <v>1</v>
      </c>
      <c r="B5" s="79"/>
      <c r="C5" s="79"/>
      <c r="D5" s="79"/>
      <c r="E5" s="79"/>
      <c r="F5" s="79"/>
      <c r="G5" s="79"/>
    </row>
    <row r="6" spans="1:8" ht="12.75" customHeight="1" x14ac:dyDescent="0.2">
      <c r="A6" s="79"/>
      <c r="B6" s="79"/>
      <c r="C6" s="79"/>
      <c r="D6" s="79"/>
      <c r="E6" s="79"/>
      <c r="F6" s="79"/>
      <c r="G6" s="79"/>
    </row>
    <row r="7" spans="1:8" ht="12.75" customHeight="1" x14ac:dyDescent="0.2">
      <c r="A7" s="79"/>
      <c r="B7" s="79"/>
      <c r="C7" s="79"/>
      <c r="D7" s="79"/>
      <c r="E7" s="79"/>
      <c r="F7" s="79"/>
      <c r="G7" s="79"/>
    </row>
    <row r="8" spans="1:8" ht="12.75" customHeight="1" x14ac:dyDescent="0.2">
      <c r="A8" s="79"/>
      <c r="B8" s="79"/>
      <c r="C8" s="79"/>
      <c r="D8" s="79"/>
      <c r="E8" s="79"/>
      <c r="F8" s="79"/>
      <c r="G8" s="79"/>
    </row>
    <row r="9" spans="1:8" x14ac:dyDescent="0.2">
      <c r="A9" s="2"/>
      <c r="B9" s="2"/>
      <c r="C9" s="2"/>
      <c r="D9" s="2"/>
      <c r="E9" s="2"/>
      <c r="F9" s="2"/>
      <c r="G9" s="2"/>
      <c r="H9" s="2"/>
    </row>
    <row r="10" spans="1:8" x14ac:dyDescent="0.2">
      <c r="A10" s="2"/>
      <c r="B10" s="2"/>
      <c r="C10" s="2"/>
      <c r="D10" s="2"/>
      <c r="E10" s="2"/>
      <c r="F10" s="2"/>
      <c r="G10" s="2"/>
      <c r="H10" s="2"/>
    </row>
    <row r="11" spans="1:8" ht="15" customHeight="1" x14ac:dyDescent="0.2">
      <c r="A11" s="80" t="s">
        <v>2</v>
      </c>
      <c r="B11" s="80"/>
      <c r="C11" s="80"/>
      <c r="D11" s="80"/>
      <c r="E11" s="80"/>
      <c r="F11" s="80"/>
      <c r="G11" s="80"/>
      <c r="H11" s="2"/>
    </row>
    <row r="12" spans="1:8" x14ac:dyDescent="0.2">
      <c r="A12" s="73"/>
      <c r="B12" s="73"/>
      <c r="C12" s="73"/>
      <c r="D12" s="73"/>
      <c r="E12" s="73"/>
      <c r="F12" s="73"/>
      <c r="G12" s="73"/>
      <c r="H12" s="2"/>
    </row>
    <row r="13" spans="1:8" ht="47.25" customHeight="1" x14ac:dyDescent="0.2">
      <c r="A13" s="74" t="s">
        <v>3</v>
      </c>
      <c r="B13" s="74"/>
      <c r="C13" s="74"/>
      <c r="D13" s="74"/>
      <c r="E13" s="74"/>
      <c r="F13" s="74"/>
      <c r="G13" s="74"/>
      <c r="H13" s="3"/>
    </row>
    <row r="14" spans="1:8" ht="67.5" customHeight="1" x14ac:dyDescent="0.2">
      <c r="A14" s="75" t="s">
        <v>4</v>
      </c>
      <c r="B14" s="75"/>
      <c r="C14" s="75"/>
      <c r="D14" s="75"/>
      <c r="E14" s="75"/>
      <c r="F14" s="75"/>
      <c r="G14" s="75"/>
      <c r="H14" s="2"/>
    </row>
    <row r="15" spans="1:8" ht="15" customHeight="1" x14ac:dyDescent="0.2">
      <c r="A15" s="75" t="s">
        <v>5</v>
      </c>
      <c r="B15" s="75"/>
      <c r="C15" s="75"/>
      <c r="D15" s="75"/>
      <c r="E15" s="75"/>
      <c r="F15" s="75"/>
      <c r="G15" s="75"/>
      <c r="H15" s="2"/>
    </row>
    <row r="16" spans="1:8" x14ac:dyDescent="0.2">
      <c r="A16" s="4" t="s">
        <v>6</v>
      </c>
      <c r="B16" s="5"/>
      <c r="C16" s="5"/>
      <c r="D16" s="5"/>
      <c r="E16" s="5"/>
      <c r="F16" s="5"/>
      <c r="G16" s="5"/>
    </row>
    <row r="17" spans="1:9" x14ac:dyDescent="0.2">
      <c r="A17" s="4" t="s">
        <v>7</v>
      </c>
      <c r="B17" s="5"/>
      <c r="C17" s="5"/>
      <c r="D17" s="5"/>
      <c r="E17" s="5"/>
      <c r="F17" s="5"/>
      <c r="G17" s="5"/>
    </row>
    <row r="18" spans="1:9" x14ac:dyDescent="0.2">
      <c r="A18" s="4" t="s">
        <v>8</v>
      </c>
      <c r="B18" s="4"/>
      <c r="C18" s="4"/>
      <c r="D18" s="4"/>
      <c r="E18" s="4"/>
      <c r="F18" s="4"/>
      <c r="G18" s="4"/>
      <c r="H18" s="6"/>
      <c r="I18" s="7"/>
    </row>
    <row r="19" spans="1:9" ht="15" customHeight="1" x14ac:dyDescent="0.2">
      <c r="A19" s="4" t="s">
        <v>9</v>
      </c>
      <c r="B19" s="4"/>
      <c r="C19" s="4"/>
      <c r="D19" s="4"/>
      <c r="E19" s="4"/>
      <c r="F19" s="4"/>
      <c r="G19" s="4"/>
    </row>
    <row r="20" spans="1:9" x14ac:dyDescent="0.2">
      <c r="A20" s="4" t="s">
        <v>10</v>
      </c>
      <c r="B20" s="4"/>
      <c r="C20" s="4"/>
      <c r="D20" s="4"/>
      <c r="E20" s="4"/>
      <c r="F20" s="4"/>
      <c r="G20" s="4"/>
    </row>
    <row r="21" spans="1:9" x14ac:dyDescent="0.2">
      <c r="A21" s="76"/>
      <c r="B21" s="76"/>
      <c r="C21" s="76"/>
      <c r="D21" s="76"/>
      <c r="E21" s="76"/>
      <c r="F21" s="76"/>
      <c r="G21" s="76"/>
    </row>
    <row r="22" spans="1:9" x14ac:dyDescent="0.2">
      <c r="A22" s="5"/>
      <c r="B22" s="5"/>
      <c r="C22" s="5"/>
      <c r="D22" s="5"/>
      <c r="E22" s="5"/>
      <c r="F22" s="5"/>
      <c r="G22" s="5"/>
    </row>
  </sheetData>
  <mergeCells count="10">
    <mergeCell ref="A2:C4"/>
    <mergeCell ref="D2:D4"/>
    <mergeCell ref="E2:G4"/>
    <mergeCell ref="A5:G8"/>
    <mergeCell ref="A11:G11"/>
    <mergeCell ref="A12:G12"/>
    <mergeCell ref="A13:G13"/>
    <mergeCell ref="A14:G14"/>
    <mergeCell ref="A15:G15"/>
    <mergeCell ref="A21:G21"/>
  </mergeCells>
  <hyperlinks>
    <hyperlink ref="A16" location="'Services - grille principes'!A1" display="les principes des chapitres Services Utilisateur et Services mutualisés du document principal ;" xr:uid="{00000000-0004-0000-0000-000000000000}"/>
    <hyperlink ref="A17" location="'Services - grille fonctions Trv'!A1" display="les fonctions transverses du chapitre Services Utilisateur du document principal ;" xr:uid="{00000000-0004-0000-0000-000001000000}"/>
    <hyperlink ref="A18" location="'Services - grille fonctions'!A1" display="les fonctions des chapitres Services Utilisateur et Services mutualisés du document principal ;" xr:uid="{00000000-0004-0000-0000-000002000000}"/>
    <hyperlink ref="A19" location="'Authent. - grille principes'!A1" display="les principes du chapitre Authentification – Autorisation – SSO du document principal ;" xr:uid="{00000000-0004-0000-0000-000003000000}"/>
    <hyperlink ref="A20" location="'Récapitulatif conformité'!A1" display="un récapitulatif permettant de comptabiliser les principes et fonctions répondant au SDET. " xr:uid="{00000000-0004-0000-0000-000004000000}"/>
  </hyperlinks>
  <pageMargins left="0.7" right="0.7" top="0.75" bottom="0.75" header="0.511811023622047" footer="0.511811023622047"/>
  <pageSetup paperSize="9" fitToHeight="0"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47"/>
  <sheetViews>
    <sheetView zoomScaleNormal="100" zoomScalePageLayoutView="60" workbookViewId="0"/>
  </sheetViews>
  <sheetFormatPr baseColWidth="10" defaultColWidth="11.5703125" defaultRowHeight="15" x14ac:dyDescent="0.25"/>
  <sheetData>
    <row r="1" spans="1:11" x14ac:dyDescent="0.25">
      <c r="A1" t="s">
        <v>448</v>
      </c>
      <c r="B1" t="s">
        <v>449</v>
      </c>
      <c r="C1" t="s">
        <v>428</v>
      </c>
      <c r="D1" t="s">
        <v>432</v>
      </c>
      <c r="E1" t="s">
        <v>450</v>
      </c>
      <c r="F1" t="s">
        <v>451</v>
      </c>
      <c r="G1" t="s">
        <v>452</v>
      </c>
      <c r="H1" t="s">
        <v>430</v>
      </c>
      <c r="I1" t="s">
        <v>433</v>
      </c>
      <c r="J1" t="s">
        <v>453</v>
      </c>
      <c r="K1" t="s">
        <v>446</v>
      </c>
    </row>
    <row r="2" spans="1:11" x14ac:dyDescent="0.25">
      <c r="A2" t="s">
        <v>454</v>
      </c>
      <c r="B2" t="s">
        <v>455</v>
      </c>
      <c r="C2" t="s">
        <v>456</v>
      </c>
      <c r="D2" t="s">
        <v>457</v>
      </c>
      <c r="E2" t="s">
        <v>458</v>
      </c>
      <c r="F2" t="s">
        <v>459</v>
      </c>
      <c r="G2" t="s">
        <v>459</v>
      </c>
      <c r="H2" t="s">
        <v>460</v>
      </c>
      <c r="I2" t="s">
        <v>435</v>
      </c>
      <c r="J2" t="s">
        <v>461</v>
      </c>
      <c r="K2" t="s">
        <v>462</v>
      </c>
    </row>
    <row r="3" spans="1:11" x14ac:dyDescent="0.25">
      <c r="A3" t="s">
        <v>454</v>
      </c>
      <c r="B3" t="s">
        <v>463</v>
      </c>
      <c r="C3" t="s">
        <v>456</v>
      </c>
      <c r="D3" t="s">
        <v>464</v>
      </c>
      <c r="E3" t="s">
        <v>465</v>
      </c>
      <c r="F3" t="s">
        <v>459</v>
      </c>
      <c r="G3" t="s">
        <v>459</v>
      </c>
      <c r="H3" t="s">
        <v>460</v>
      </c>
      <c r="I3" t="s">
        <v>435</v>
      </c>
      <c r="J3" t="s">
        <v>461</v>
      </c>
      <c r="K3" t="s">
        <v>462</v>
      </c>
    </row>
    <row r="4" spans="1:11" x14ac:dyDescent="0.25">
      <c r="A4" t="s">
        <v>454</v>
      </c>
      <c r="B4" t="s">
        <v>466</v>
      </c>
      <c r="C4" t="s">
        <v>456</v>
      </c>
      <c r="D4" t="s">
        <v>464</v>
      </c>
      <c r="E4" t="s">
        <v>467</v>
      </c>
      <c r="F4" t="s">
        <v>468</v>
      </c>
      <c r="G4" t="s">
        <v>468</v>
      </c>
      <c r="H4" t="s">
        <v>460</v>
      </c>
      <c r="I4" t="s">
        <v>435</v>
      </c>
      <c r="J4" t="s">
        <v>461</v>
      </c>
      <c r="K4" t="s">
        <v>462</v>
      </c>
    </row>
    <row r="5" spans="1:11" x14ac:dyDescent="0.25">
      <c r="A5" t="s">
        <v>454</v>
      </c>
      <c r="B5" t="s">
        <v>469</v>
      </c>
      <c r="C5" t="s">
        <v>470</v>
      </c>
      <c r="D5" t="s">
        <v>457</v>
      </c>
      <c r="E5" t="s">
        <v>471</v>
      </c>
      <c r="F5" t="s">
        <v>472</v>
      </c>
      <c r="G5" t="s">
        <v>472</v>
      </c>
      <c r="H5" t="s">
        <v>460</v>
      </c>
      <c r="I5" t="s">
        <v>435</v>
      </c>
      <c r="J5" t="s">
        <v>461</v>
      </c>
      <c r="K5" t="s">
        <v>462</v>
      </c>
    </row>
    <row r="6" spans="1:11" x14ac:dyDescent="0.25">
      <c r="A6" t="s">
        <v>454</v>
      </c>
      <c r="B6" t="s">
        <v>473</v>
      </c>
      <c r="C6" t="s">
        <v>470</v>
      </c>
      <c r="D6" t="s">
        <v>457</v>
      </c>
      <c r="E6" t="s">
        <v>474</v>
      </c>
      <c r="F6" t="s">
        <v>472</v>
      </c>
      <c r="G6" t="s">
        <v>472</v>
      </c>
      <c r="H6" t="s">
        <v>460</v>
      </c>
      <c r="I6" t="s">
        <v>435</v>
      </c>
      <c r="J6" t="s">
        <v>461</v>
      </c>
      <c r="K6" t="s">
        <v>462</v>
      </c>
    </row>
    <row r="7" spans="1:11" x14ac:dyDescent="0.25">
      <c r="A7" t="s">
        <v>454</v>
      </c>
      <c r="B7" t="s">
        <v>475</v>
      </c>
      <c r="C7" t="s">
        <v>470</v>
      </c>
      <c r="D7" t="s">
        <v>457</v>
      </c>
      <c r="E7" t="s">
        <v>476</v>
      </c>
      <c r="F7" t="s">
        <v>472</v>
      </c>
      <c r="G7" t="s">
        <v>472</v>
      </c>
      <c r="H7" t="s">
        <v>460</v>
      </c>
      <c r="I7" t="s">
        <v>435</v>
      </c>
      <c r="J7" t="s">
        <v>461</v>
      </c>
      <c r="K7" t="s">
        <v>462</v>
      </c>
    </row>
    <row r="8" spans="1:11" x14ac:dyDescent="0.25">
      <c r="A8" t="s">
        <v>454</v>
      </c>
      <c r="B8" t="s">
        <v>477</v>
      </c>
      <c r="C8" t="s">
        <v>470</v>
      </c>
      <c r="D8" t="s">
        <v>457</v>
      </c>
      <c r="E8" t="s">
        <v>478</v>
      </c>
      <c r="F8" t="s">
        <v>472</v>
      </c>
      <c r="G8" t="s">
        <v>472</v>
      </c>
      <c r="H8" t="s">
        <v>460</v>
      </c>
      <c r="I8" t="s">
        <v>435</v>
      </c>
      <c r="J8" t="s">
        <v>461</v>
      </c>
      <c r="K8" t="s">
        <v>462</v>
      </c>
    </row>
    <row r="9" spans="1:11" x14ac:dyDescent="0.25">
      <c r="A9" t="s">
        <v>454</v>
      </c>
      <c r="B9" t="s">
        <v>479</v>
      </c>
      <c r="C9" t="s">
        <v>470</v>
      </c>
      <c r="D9" t="s">
        <v>457</v>
      </c>
      <c r="E9" t="s">
        <v>480</v>
      </c>
      <c r="F9" t="s">
        <v>472</v>
      </c>
      <c r="G9" t="s">
        <v>472</v>
      </c>
      <c r="H9" t="s">
        <v>460</v>
      </c>
      <c r="I9" t="s">
        <v>435</v>
      </c>
      <c r="J9" t="s">
        <v>461</v>
      </c>
      <c r="K9" t="s">
        <v>462</v>
      </c>
    </row>
    <row r="10" spans="1:11" x14ac:dyDescent="0.25">
      <c r="A10" t="s">
        <v>454</v>
      </c>
      <c r="B10" t="s">
        <v>481</v>
      </c>
      <c r="C10" t="s">
        <v>470</v>
      </c>
      <c r="D10" t="s">
        <v>457</v>
      </c>
      <c r="E10" t="s">
        <v>482</v>
      </c>
      <c r="F10" t="s">
        <v>472</v>
      </c>
      <c r="G10" t="s">
        <v>472</v>
      </c>
      <c r="H10" t="s">
        <v>460</v>
      </c>
      <c r="I10" t="s">
        <v>435</v>
      </c>
      <c r="J10" t="s">
        <v>461</v>
      </c>
      <c r="K10" t="s">
        <v>462</v>
      </c>
    </row>
    <row r="11" spans="1:11" x14ac:dyDescent="0.25">
      <c r="A11" t="s">
        <v>454</v>
      </c>
      <c r="B11" t="s">
        <v>483</v>
      </c>
      <c r="C11" t="s">
        <v>470</v>
      </c>
      <c r="D11" t="s">
        <v>457</v>
      </c>
      <c r="E11" t="s">
        <v>484</v>
      </c>
      <c r="F11" t="s">
        <v>472</v>
      </c>
      <c r="G11" t="s">
        <v>472</v>
      </c>
      <c r="H11" t="s">
        <v>460</v>
      </c>
      <c r="I11" t="s">
        <v>435</v>
      </c>
      <c r="J11" t="s">
        <v>461</v>
      </c>
      <c r="K11" t="s">
        <v>462</v>
      </c>
    </row>
    <row r="12" spans="1:11" x14ac:dyDescent="0.25">
      <c r="A12" t="s">
        <v>454</v>
      </c>
      <c r="B12" t="s">
        <v>485</v>
      </c>
      <c r="C12" t="s">
        <v>470</v>
      </c>
      <c r="D12" t="s">
        <v>457</v>
      </c>
      <c r="E12" t="s">
        <v>486</v>
      </c>
      <c r="F12" t="s">
        <v>472</v>
      </c>
      <c r="G12" t="s">
        <v>472</v>
      </c>
      <c r="H12" t="s">
        <v>460</v>
      </c>
      <c r="I12" t="s">
        <v>435</v>
      </c>
      <c r="J12" t="s">
        <v>461</v>
      </c>
      <c r="K12" t="s">
        <v>462</v>
      </c>
    </row>
    <row r="13" spans="1:11" x14ac:dyDescent="0.25">
      <c r="A13" t="s">
        <v>454</v>
      </c>
      <c r="B13" t="s">
        <v>487</v>
      </c>
      <c r="C13" t="s">
        <v>470</v>
      </c>
      <c r="D13" t="s">
        <v>457</v>
      </c>
      <c r="E13" t="s">
        <v>488</v>
      </c>
      <c r="F13" t="s">
        <v>472</v>
      </c>
      <c r="G13" t="s">
        <v>472</v>
      </c>
      <c r="H13" t="s">
        <v>460</v>
      </c>
      <c r="I13" t="s">
        <v>435</v>
      </c>
      <c r="J13" t="s">
        <v>461</v>
      </c>
      <c r="K13" t="s">
        <v>462</v>
      </c>
    </row>
    <row r="14" spans="1:11" x14ac:dyDescent="0.25">
      <c r="A14" t="s">
        <v>454</v>
      </c>
      <c r="B14" t="s">
        <v>489</v>
      </c>
      <c r="C14" t="s">
        <v>470</v>
      </c>
      <c r="D14" t="s">
        <v>457</v>
      </c>
      <c r="E14" t="s">
        <v>490</v>
      </c>
      <c r="F14" t="s">
        <v>472</v>
      </c>
      <c r="G14" t="s">
        <v>472</v>
      </c>
      <c r="H14" t="s">
        <v>460</v>
      </c>
      <c r="I14" t="s">
        <v>435</v>
      </c>
      <c r="J14" t="s">
        <v>461</v>
      </c>
      <c r="K14" t="s">
        <v>462</v>
      </c>
    </row>
    <row r="15" spans="1:11" ht="409.5" x14ac:dyDescent="0.25">
      <c r="A15" t="s">
        <v>454</v>
      </c>
      <c r="B15" t="s">
        <v>491</v>
      </c>
      <c r="C15" t="s">
        <v>470</v>
      </c>
      <c r="D15" t="s">
        <v>457</v>
      </c>
      <c r="E15" s="52" t="s">
        <v>492</v>
      </c>
      <c r="F15" t="s">
        <v>472</v>
      </c>
      <c r="G15" t="s">
        <v>472</v>
      </c>
      <c r="H15" t="s">
        <v>460</v>
      </c>
      <c r="I15" t="s">
        <v>435</v>
      </c>
      <c r="J15" t="s">
        <v>461</v>
      </c>
      <c r="K15" t="s">
        <v>462</v>
      </c>
    </row>
    <row r="16" spans="1:11" x14ac:dyDescent="0.25">
      <c r="A16" t="s">
        <v>454</v>
      </c>
      <c r="B16" t="s">
        <v>493</v>
      </c>
      <c r="C16" t="s">
        <v>470</v>
      </c>
      <c r="D16" t="s">
        <v>457</v>
      </c>
      <c r="E16" t="s">
        <v>494</v>
      </c>
      <c r="F16" t="s">
        <v>472</v>
      </c>
      <c r="G16" t="s">
        <v>472</v>
      </c>
      <c r="H16" t="s">
        <v>460</v>
      </c>
      <c r="I16" t="s">
        <v>435</v>
      </c>
      <c r="J16" t="s">
        <v>461</v>
      </c>
      <c r="K16" t="s">
        <v>462</v>
      </c>
    </row>
    <row r="17" spans="1:11" x14ac:dyDescent="0.25">
      <c r="A17" t="s">
        <v>454</v>
      </c>
      <c r="B17" t="s">
        <v>495</v>
      </c>
      <c r="C17" t="s">
        <v>470</v>
      </c>
      <c r="D17" t="s">
        <v>457</v>
      </c>
      <c r="E17" t="s">
        <v>496</v>
      </c>
      <c r="F17" t="s">
        <v>472</v>
      </c>
      <c r="G17" t="s">
        <v>472</v>
      </c>
      <c r="H17" t="s">
        <v>460</v>
      </c>
      <c r="I17" t="s">
        <v>435</v>
      </c>
      <c r="J17" t="s">
        <v>461</v>
      </c>
      <c r="K17" t="s">
        <v>462</v>
      </c>
    </row>
    <row r="18" spans="1:11" x14ac:dyDescent="0.25">
      <c r="A18" t="s">
        <v>454</v>
      </c>
      <c r="B18" t="s">
        <v>497</v>
      </c>
      <c r="C18" t="s">
        <v>470</v>
      </c>
      <c r="D18" t="s">
        <v>457</v>
      </c>
      <c r="E18" t="s">
        <v>498</v>
      </c>
      <c r="F18" t="s">
        <v>472</v>
      </c>
      <c r="G18" t="s">
        <v>472</v>
      </c>
      <c r="H18" t="s">
        <v>460</v>
      </c>
      <c r="I18" t="s">
        <v>435</v>
      </c>
      <c r="J18" t="s">
        <v>461</v>
      </c>
      <c r="K18" t="s">
        <v>462</v>
      </c>
    </row>
    <row r="19" spans="1:11" x14ac:dyDescent="0.25">
      <c r="A19" t="s">
        <v>454</v>
      </c>
      <c r="B19" t="s">
        <v>499</v>
      </c>
      <c r="C19" t="s">
        <v>470</v>
      </c>
      <c r="D19" t="s">
        <v>457</v>
      </c>
      <c r="E19" t="s">
        <v>500</v>
      </c>
      <c r="F19" t="s">
        <v>468</v>
      </c>
      <c r="G19" t="s">
        <v>468</v>
      </c>
      <c r="H19" t="s">
        <v>460</v>
      </c>
      <c r="I19" t="s">
        <v>435</v>
      </c>
      <c r="J19" t="s">
        <v>461</v>
      </c>
      <c r="K19" t="s">
        <v>462</v>
      </c>
    </row>
    <row r="20" spans="1:11" x14ac:dyDescent="0.25">
      <c r="A20" t="s">
        <v>454</v>
      </c>
      <c r="B20" t="s">
        <v>501</v>
      </c>
      <c r="C20" t="s">
        <v>470</v>
      </c>
      <c r="D20" t="s">
        <v>457</v>
      </c>
      <c r="E20" t="s">
        <v>502</v>
      </c>
      <c r="F20" t="s">
        <v>472</v>
      </c>
      <c r="G20" t="s">
        <v>472</v>
      </c>
      <c r="H20" t="s">
        <v>460</v>
      </c>
      <c r="I20" t="s">
        <v>435</v>
      </c>
      <c r="J20" t="s">
        <v>461</v>
      </c>
      <c r="K20" t="s">
        <v>462</v>
      </c>
    </row>
    <row r="21" spans="1:11" x14ac:dyDescent="0.25">
      <c r="A21" t="s">
        <v>454</v>
      </c>
      <c r="B21" t="s">
        <v>503</v>
      </c>
      <c r="C21" t="s">
        <v>470</v>
      </c>
      <c r="D21" t="s">
        <v>457</v>
      </c>
      <c r="E21" t="s">
        <v>504</v>
      </c>
      <c r="F21" t="s">
        <v>472</v>
      </c>
      <c r="G21" t="s">
        <v>472</v>
      </c>
      <c r="H21" t="s">
        <v>460</v>
      </c>
      <c r="I21" t="s">
        <v>435</v>
      </c>
      <c r="J21" t="s">
        <v>461</v>
      </c>
      <c r="K21" t="s">
        <v>462</v>
      </c>
    </row>
    <row r="22" spans="1:11" x14ac:dyDescent="0.25">
      <c r="A22" t="s">
        <v>454</v>
      </c>
      <c r="B22" t="s">
        <v>505</v>
      </c>
      <c r="C22" t="s">
        <v>470</v>
      </c>
      <c r="D22" t="s">
        <v>457</v>
      </c>
      <c r="E22" t="s">
        <v>506</v>
      </c>
      <c r="F22" t="s">
        <v>468</v>
      </c>
      <c r="G22" t="s">
        <v>468</v>
      </c>
      <c r="H22" t="s">
        <v>460</v>
      </c>
      <c r="I22" t="s">
        <v>435</v>
      </c>
      <c r="J22" t="s">
        <v>461</v>
      </c>
      <c r="K22" t="s">
        <v>462</v>
      </c>
    </row>
    <row r="23" spans="1:11" x14ac:dyDescent="0.25">
      <c r="A23" t="s">
        <v>454</v>
      </c>
      <c r="B23" t="s">
        <v>507</v>
      </c>
      <c r="C23" t="s">
        <v>470</v>
      </c>
      <c r="D23" t="s">
        <v>457</v>
      </c>
      <c r="E23" t="s">
        <v>508</v>
      </c>
      <c r="F23" t="s">
        <v>468</v>
      </c>
      <c r="G23" t="s">
        <v>468</v>
      </c>
      <c r="H23" t="s">
        <v>460</v>
      </c>
      <c r="I23" t="s">
        <v>435</v>
      </c>
      <c r="J23" t="s">
        <v>461</v>
      </c>
      <c r="K23" t="s">
        <v>462</v>
      </c>
    </row>
    <row r="24" spans="1:11" x14ac:dyDescent="0.25">
      <c r="A24" t="s">
        <v>454</v>
      </c>
      <c r="B24" t="s">
        <v>509</v>
      </c>
      <c r="C24" t="s">
        <v>470</v>
      </c>
      <c r="D24" t="s">
        <v>457</v>
      </c>
      <c r="E24" t="s">
        <v>510</v>
      </c>
      <c r="F24" t="s">
        <v>468</v>
      </c>
      <c r="G24" t="s">
        <v>468</v>
      </c>
      <c r="H24" t="s">
        <v>460</v>
      </c>
      <c r="I24" t="s">
        <v>435</v>
      </c>
      <c r="J24" t="s">
        <v>461</v>
      </c>
      <c r="K24" t="s">
        <v>462</v>
      </c>
    </row>
    <row r="25" spans="1:11" x14ac:dyDescent="0.25">
      <c r="A25" t="s">
        <v>511</v>
      </c>
      <c r="B25" t="s">
        <v>512</v>
      </c>
      <c r="C25" t="s">
        <v>456</v>
      </c>
      <c r="D25" t="s">
        <v>457</v>
      </c>
      <c r="E25" t="s">
        <v>513</v>
      </c>
      <c r="F25" t="s">
        <v>459</v>
      </c>
      <c r="G25" t="s">
        <v>459</v>
      </c>
      <c r="H25" t="s">
        <v>514</v>
      </c>
      <c r="I25" t="s">
        <v>435</v>
      </c>
      <c r="J25" t="s">
        <v>461</v>
      </c>
      <c r="K25" t="s">
        <v>462</v>
      </c>
    </row>
    <row r="26" spans="1:11" x14ac:dyDescent="0.25">
      <c r="A26" t="s">
        <v>511</v>
      </c>
      <c r="B26" t="s">
        <v>515</v>
      </c>
      <c r="C26" t="s">
        <v>456</v>
      </c>
      <c r="D26" t="s">
        <v>457</v>
      </c>
      <c r="E26" t="s">
        <v>516</v>
      </c>
      <c r="F26" t="s">
        <v>459</v>
      </c>
      <c r="G26" t="s">
        <v>459</v>
      </c>
      <c r="H26" t="s">
        <v>514</v>
      </c>
      <c r="I26" t="s">
        <v>435</v>
      </c>
      <c r="J26" t="s">
        <v>461</v>
      </c>
      <c r="K26" t="s">
        <v>462</v>
      </c>
    </row>
    <row r="27" spans="1:11" x14ac:dyDescent="0.25">
      <c r="A27" t="s">
        <v>511</v>
      </c>
      <c r="B27" t="s">
        <v>517</v>
      </c>
      <c r="C27" t="s">
        <v>456</v>
      </c>
      <c r="D27" t="s">
        <v>214</v>
      </c>
      <c r="E27" t="s">
        <v>518</v>
      </c>
      <c r="F27" t="s">
        <v>459</v>
      </c>
      <c r="G27" t="s">
        <v>459</v>
      </c>
      <c r="H27" t="s">
        <v>514</v>
      </c>
      <c r="I27" t="s">
        <v>435</v>
      </c>
      <c r="J27" t="s">
        <v>461</v>
      </c>
      <c r="K27" t="s">
        <v>462</v>
      </c>
    </row>
    <row r="28" spans="1:11" x14ac:dyDescent="0.25">
      <c r="A28" t="s">
        <v>511</v>
      </c>
      <c r="B28" t="s">
        <v>519</v>
      </c>
      <c r="C28" t="s">
        <v>456</v>
      </c>
      <c r="D28" t="s">
        <v>214</v>
      </c>
      <c r="E28" t="s">
        <v>520</v>
      </c>
      <c r="F28" t="s">
        <v>459</v>
      </c>
      <c r="G28" t="s">
        <v>459</v>
      </c>
      <c r="H28" t="s">
        <v>514</v>
      </c>
      <c r="I28" t="s">
        <v>435</v>
      </c>
      <c r="J28" t="s">
        <v>461</v>
      </c>
      <c r="K28" t="s">
        <v>462</v>
      </c>
    </row>
    <row r="29" spans="1:11" x14ac:dyDescent="0.25">
      <c r="A29" t="s">
        <v>521</v>
      </c>
      <c r="B29" t="s">
        <v>522</v>
      </c>
      <c r="C29" t="s">
        <v>456</v>
      </c>
      <c r="D29" t="s">
        <v>457</v>
      </c>
      <c r="E29" t="s">
        <v>523</v>
      </c>
      <c r="F29" t="s">
        <v>459</v>
      </c>
      <c r="G29" t="s">
        <v>459</v>
      </c>
      <c r="H29" t="s">
        <v>524</v>
      </c>
      <c r="I29" t="s">
        <v>435</v>
      </c>
      <c r="J29" t="s">
        <v>461</v>
      </c>
      <c r="K29" t="s">
        <v>462</v>
      </c>
    </row>
    <row r="30" spans="1:11" x14ac:dyDescent="0.25">
      <c r="A30" t="s">
        <v>521</v>
      </c>
      <c r="B30" t="s">
        <v>525</v>
      </c>
      <c r="C30" t="s">
        <v>456</v>
      </c>
      <c r="D30" t="s">
        <v>457</v>
      </c>
      <c r="E30" t="s">
        <v>526</v>
      </c>
      <c r="F30" t="s">
        <v>459</v>
      </c>
      <c r="G30" t="s">
        <v>459</v>
      </c>
      <c r="H30" t="s">
        <v>524</v>
      </c>
      <c r="I30" t="s">
        <v>435</v>
      </c>
      <c r="J30" t="s">
        <v>461</v>
      </c>
      <c r="K30" t="s">
        <v>462</v>
      </c>
    </row>
    <row r="31" spans="1:11" x14ac:dyDescent="0.25">
      <c r="A31" t="s">
        <v>521</v>
      </c>
      <c r="B31" t="s">
        <v>527</v>
      </c>
      <c r="C31" t="s">
        <v>456</v>
      </c>
      <c r="D31" t="s">
        <v>214</v>
      </c>
      <c r="E31" t="s">
        <v>528</v>
      </c>
      <c r="F31" t="s">
        <v>459</v>
      </c>
      <c r="G31" t="s">
        <v>459</v>
      </c>
      <c r="H31" t="s">
        <v>524</v>
      </c>
      <c r="I31" t="s">
        <v>435</v>
      </c>
      <c r="J31" t="s">
        <v>461</v>
      </c>
      <c r="K31" t="s">
        <v>462</v>
      </c>
    </row>
    <row r="32" spans="1:11" x14ac:dyDescent="0.25">
      <c r="A32" t="s">
        <v>529</v>
      </c>
      <c r="B32" t="s">
        <v>529</v>
      </c>
      <c r="C32" t="s">
        <v>456</v>
      </c>
      <c r="D32" t="s">
        <v>530</v>
      </c>
      <c r="E32" t="s">
        <v>531</v>
      </c>
      <c r="F32" t="s">
        <v>459</v>
      </c>
      <c r="G32" t="s">
        <v>459</v>
      </c>
      <c r="H32" t="s">
        <v>532</v>
      </c>
      <c r="I32" t="s">
        <v>435</v>
      </c>
      <c r="J32" t="s">
        <v>461</v>
      </c>
      <c r="K32" t="s">
        <v>533</v>
      </c>
    </row>
    <row r="33" spans="1:11" x14ac:dyDescent="0.25">
      <c r="A33" t="s">
        <v>534</v>
      </c>
      <c r="B33" t="s">
        <v>534</v>
      </c>
      <c r="C33" t="s">
        <v>456</v>
      </c>
      <c r="D33" t="s">
        <v>530</v>
      </c>
      <c r="E33" t="s">
        <v>535</v>
      </c>
      <c r="F33" t="s">
        <v>459</v>
      </c>
      <c r="G33" t="s">
        <v>459</v>
      </c>
      <c r="H33" t="s">
        <v>532</v>
      </c>
      <c r="I33" t="s">
        <v>435</v>
      </c>
      <c r="J33" t="s">
        <v>461</v>
      </c>
      <c r="K33" t="s">
        <v>533</v>
      </c>
    </row>
    <row r="34" spans="1:11" x14ac:dyDescent="0.25">
      <c r="A34" t="s">
        <v>536</v>
      </c>
      <c r="B34" t="s">
        <v>537</v>
      </c>
      <c r="C34" t="s">
        <v>456</v>
      </c>
      <c r="D34" t="s">
        <v>538</v>
      </c>
      <c r="E34" t="s">
        <v>539</v>
      </c>
      <c r="F34" t="s">
        <v>459</v>
      </c>
      <c r="G34" t="s">
        <v>459</v>
      </c>
      <c r="H34" t="s">
        <v>540</v>
      </c>
      <c r="I34" t="s">
        <v>435</v>
      </c>
      <c r="J34" t="s">
        <v>461</v>
      </c>
      <c r="K34" t="s">
        <v>533</v>
      </c>
    </row>
    <row r="35" spans="1:11" x14ac:dyDescent="0.25">
      <c r="A35" t="s">
        <v>536</v>
      </c>
      <c r="B35" t="s">
        <v>541</v>
      </c>
      <c r="C35" t="s">
        <v>456</v>
      </c>
      <c r="D35" t="s">
        <v>538</v>
      </c>
      <c r="E35" t="s">
        <v>542</v>
      </c>
      <c r="F35" t="s">
        <v>459</v>
      </c>
      <c r="G35" t="s">
        <v>459</v>
      </c>
      <c r="H35" t="s">
        <v>540</v>
      </c>
      <c r="I35" t="s">
        <v>435</v>
      </c>
      <c r="J35" t="s">
        <v>461</v>
      </c>
      <c r="K35" t="s">
        <v>533</v>
      </c>
    </row>
    <row r="36" spans="1:11" x14ac:dyDescent="0.25">
      <c r="A36" t="s">
        <v>536</v>
      </c>
      <c r="B36" t="s">
        <v>543</v>
      </c>
      <c r="C36" t="s">
        <v>456</v>
      </c>
      <c r="D36" t="s">
        <v>544</v>
      </c>
      <c r="E36" t="s">
        <v>545</v>
      </c>
      <c r="F36" t="s">
        <v>459</v>
      </c>
      <c r="G36" t="s">
        <v>459</v>
      </c>
      <c r="H36" t="s">
        <v>540</v>
      </c>
      <c r="I36" t="s">
        <v>435</v>
      </c>
      <c r="J36" t="s">
        <v>461</v>
      </c>
      <c r="K36" t="s">
        <v>533</v>
      </c>
    </row>
    <row r="37" spans="1:11" x14ac:dyDescent="0.25">
      <c r="A37" t="s">
        <v>536</v>
      </c>
      <c r="B37" t="s">
        <v>546</v>
      </c>
      <c r="C37" t="s">
        <v>456</v>
      </c>
      <c r="D37" t="s">
        <v>547</v>
      </c>
      <c r="E37" t="s">
        <v>548</v>
      </c>
      <c r="F37" t="s">
        <v>459</v>
      </c>
      <c r="G37" t="s">
        <v>459</v>
      </c>
      <c r="H37" t="s">
        <v>540</v>
      </c>
      <c r="I37" t="s">
        <v>435</v>
      </c>
      <c r="J37" t="s">
        <v>461</v>
      </c>
      <c r="K37" t="s">
        <v>533</v>
      </c>
    </row>
    <row r="38" spans="1:11" ht="409.5" x14ac:dyDescent="0.25">
      <c r="A38" t="s">
        <v>536</v>
      </c>
      <c r="B38" t="s">
        <v>549</v>
      </c>
      <c r="C38" t="s">
        <v>456</v>
      </c>
      <c r="D38" t="s">
        <v>547</v>
      </c>
      <c r="E38" s="52" t="s">
        <v>550</v>
      </c>
      <c r="F38" t="s">
        <v>459</v>
      </c>
      <c r="G38" t="s">
        <v>459</v>
      </c>
      <c r="H38" t="s">
        <v>540</v>
      </c>
      <c r="I38" t="s">
        <v>435</v>
      </c>
      <c r="J38" t="s">
        <v>461</v>
      </c>
      <c r="K38" t="s">
        <v>533</v>
      </c>
    </row>
    <row r="39" spans="1:11" x14ac:dyDescent="0.25">
      <c r="A39" t="s">
        <v>536</v>
      </c>
      <c r="B39" t="s">
        <v>551</v>
      </c>
      <c r="C39" t="s">
        <v>456</v>
      </c>
      <c r="D39" t="s">
        <v>552</v>
      </c>
      <c r="E39" t="s">
        <v>553</v>
      </c>
      <c r="F39" t="s">
        <v>459</v>
      </c>
      <c r="G39" t="s">
        <v>459</v>
      </c>
      <c r="H39" t="s">
        <v>540</v>
      </c>
      <c r="I39" t="s">
        <v>435</v>
      </c>
      <c r="J39" t="s">
        <v>461</v>
      </c>
      <c r="K39" t="s">
        <v>533</v>
      </c>
    </row>
    <row r="40" spans="1:11" x14ac:dyDescent="0.25">
      <c r="A40" t="s">
        <v>536</v>
      </c>
      <c r="B40" t="s">
        <v>554</v>
      </c>
      <c r="C40" t="s">
        <v>456</v>
      </c>
      <c r="D40" t="s">
        <v>552</v>
      </c>
      <c r="E40" t="s">
        <v>555</v>
      </c>
      <c r="F40" t="s">
        <v>459</v>
      </c>
      <c r="G40" t="s">
        <v>459</v>
      </c>
      <c r="H40" t="s">
        <v>540</v>
      </c>
      <c r="I40" t="s">
        <v>435</v>
      </c>
      <c r="J40" t="s">
        <v>461</v>
      </c>
      <c r="K40" t="s">
        <v>533</v>
      </c>
    </row>
    <row r="41" spans="1:11" x14ac:dyDescent="0.25">
      <c r="A41" t="s">
        <v>536</v>
      </c>
      <c r="B41" t="s">
        <v>556</v>
      </c>
      <c r="C41" t="s">
        <v>456</v>
      </c>
      <c r="D41" t="s">
        <v>552</v>
      </c>
      <c r="E41" t="s">
        <v>557</v>
      </c>
      <c r="F41" t="s">
        <v>459</v>
      </c>
      <c r="G41" t="s">
        <v>459</v>
      </c>
      <c r="H41" t="s">
        <v>540</v>
      </c>
      <c r="I41" t="s">
        <v>435</v>
      </c>
      <c r="J41" t="s">
        <v>461</v>
      </c>
      <c r="K41" t="s">
        <v>533</v>
      </c>
    </row>
    <row r="42" spans="1:11" x14ac:dyDescent="0.25">
      <c r="A42" t="s">
        <v>536</v>
      </c>
      <c r="B42" t="s">
        <v>558</v>
      </c>
      <c r="C42" t="s">
        <v>456</v>
      </c>
      <c r="D42" t="s">
        <v>552</v>
      </c>
      <c r="E42" t="s">
        <v>559</v>
      </c>
      <c r="F42" t="s">
        <v>468</v>
      </c>
      <c r="G42" t="s">
        <v>468</v>
      </c>
      <c r="H42" t="s">
        <v>540</v>
      </c>
      <c r="I42" t="s">
        <v>435</v>
      </c>
      <c r="J42" t="s">
        <v>461</v>
      </c>
      <c r="K42" t="s">
        <v>533</v>
      </c>
    </row>
    <row r="43" spans="1:11" x14ac:dyDescent="0.25">
      <c r="A43" t="s">
        <v>536</v>
      </c>
      <c r="B43" t="s">
        <v>560</v>
      </c>
      <c r="C43" t="s">
        <v>456</v>
      </c>
      <c r="D43" t="s">
        <v>544</v>
      </c>
      <c r="E43" t="s">
        <v>561</v>
      </c>
      <c r="F43" t="s">
        <v>459</v>
      </c>
      <c r="G43" t="s">
        <v>459</v>
      </c>
      <c r="H43" t="s">
        <v>540</v>
      </c>
      <c r="I43" t="s">
        <v>435</v>
      </c>
      <c r="J43" t="s">
        <v>461</v>
      </c>
      <c r="K43" t="s">
        <v>533</v>
      </c>
    </row>
    <row r="44" spans="1:11" ht="405" x14ac:dyDescent="0.25">
      <c r="A44" t="s">
        <v>536</v>
      </c>
      <c r="B44" t="s">
        <v>562</v>
      </c>
      <c r="C44" t="s">
        <v>456</v>
      </c>
      <c r="D44" t="s">
        <v>544</v>
      </c>
      <c r="E44" s="52" t="s">
        <v>563</v>
      </c>
      <c r="F44" t="s">
        <v>459</v>
      </c>
      <c r="G44" t="s">
        <v>459</v>
      </c>
      <c r="H44" t="s">
        <v>540</v>
      </c>
      <c r="I44" t="s">
        <v>435</v>
      </c>
      <c r="J44" t="s">
        <v>461</v>
      </c>
      <c r="K44" t="s">
        <v>533</v>
      </c>
    </row>
    <row r="45" spans="1:11" x14ac:dyDescent="0.25">
      <c r="A45" t="s">
        <v>536</v>
      </c>
      <c r="B45" t="s">
        <v>564</v>
      </c>
      <c r="C45" t="s">
        <v>456</v>
      </c>
      <c r="D45" t="s">
        <v>544</v>
      </c>
      <c r="E45" t="s">
        <v>565</v>
      </c>
      <c r="F45" t="s">
        <v>459</v>
      </c>
      <c r="G45" t="s">
        <v>459</v>
      </c>
      <c r="H45" t="s">
        <v>540</v>
      </c>
      <c r="I45" t="s">
        <v>435</v>
      </c>
      <c r="J45" t="s">
        <v>461</v>
      </c>
      <c r="K45" t="s">
        <v>533</v>
      </c>
    </row>
    <row r="46" spans="1:11" ht="409.5" x14ac:dyDescent="0.25">
      <c r="A46" t="s">
        <v>536</v>
      </c>
      <c r="B46" t="s">
        <v>566</v>
      </c>
      <c r="C46" t="s">
        <v>456</v>
      </c>
      <c r="D46" t="s">
        <v>567</v>
      </c>
      <c r="E46" s="52" t="s">
        <v>568</v>
      </c>
      <c r="F46" t="s">
        <v>459</v>
      </c>
      <c r="G46" t="s">
        <v>459</v>
      </c>
      <c r="H46" t="s">
        <v>540</v>
      </c>
      <c r="I46" t="s">
        <v>435</v>
      </c>
      <c r="J46" t="s">
        <v>461</v>
      </c>
      <c r="K46" t="s">
        <v>533</v>
      </c>
    </row>
    <row r="47" spans="1:11" ht="409.5" x14ac:dyDescent="0.25">
      <c r="A47" t="s">
        <v>536</v>
      </c>
      <c r="B47" t="s">
        <v>569</v>
      </c>
      <c r="C47" t="s">
        <v>456</v>
      </c>
      <c r="D47" t="s">
        <v>570</v>
      </c>
      <c r="E47" s="52" t="s">
        <v>571</v>
      </c>
      <c r="F47" t="s">
        <v>459</v>
      </c>
      <c r="G47" t="s">
        <v>459</v>
      </c>
      <c r="H47" t="s">
        <v>540</v>
      </c>
      <c r="I47" t="s">
        <v>435</v>
      </c>
      <c r="J47" t="s">
        <v>461</v>
      </c>
      <c r="K47" t="s">
        <v>533</v>
      </c>
    </row>
    <row r="48" spans="1:11" x14ac:dyDescent="0.25">
      <c r="A48" t="s">
        <v>572</v>
      </c>
      <c r="B48" t="s">
        <v>573</v>
      </c>
      <c r="C48" t="s">
        <v>456</v>
      </c>
      <c r="D48" t="s">
        <v>574</v>
      </c>
      <c r="E48" t="s">
        <v>575</v>
      </c>
      <c r="F48" t="s">
        <v>459</v>
      </c>
      <c r="G48" t="s">
        <v>459</v>
      </c>
      <c r="H48" t="s">
        <v>576</v>
      </c>
      <c r="I48" t="s">
        <v>435</v>
      </c>
      <c r="J48" t="s">
        <v>461</v>
      </c>
      <c r="K48" t="s">
        <v>533</v>
      </c>
    </row>
    <row r="49" spans="1:11" x14ac:dyDescent="0.25">
      <c r="A49" t="s">
        <v>572</v>
      </c>
      <c r="B49" t="s">
        <v>577</v>
      </c>
      <c r="C49" t="s">
        <v>456</v>
      </c>
      <c r="D49" t="s">
        <v>574</v>
      </c>
      <c r="E49" t="s">
        <v>578</v>
      </c>
      <c r="F49" t="s">
        <v>459</v>
      </c>
      <c r="G49" t="s">
        <v>459</v>
      </c>
      <c r="H49" t="s">
        <v>576</v>
      </c>
      <c r="I49" t="s">
        <v>435</v>
      </c>
      <c r="J49" t="s">
        <v>461</v>
      </c>
      <c r="K49" t="s">
        <v>533</v>
      </c>
    </row>
    <row r="50" spans="1:11" ht="409.5" x14ac:dyDescent="0.25">
      <c r="A50" t="s">
        <v>572</v>
      </c>
      <c r="B50" t="s">
        <v>579</v>
      </c>
      <c r="C50" t="s">
        <v>456</v>
      </c>
      <c r="D50" t="s">
        <v>580</v>
      </c>
      <c r="E50" s="52" t="s">
        <v>581</v>
      </c>
      <c r="F50" t="s">
        <v>459</v>
      </c>
      <c r="G50" t="s">
        <v>459</v>
      </c>
      <c r="H50" t="s">
        <v>576</v>
      </c>
      <c r="I50" t="s">
        <v>435</v>
      </c>
      <c r="J50" t="s">
        <v>461</v>
      </c>
      <c r="K50" t="s">
        <v>533</v>
      </c>
    </row>
    <row r="51" spans="1:11" x14ac:dyDescent="0.25">
      <c r="A51" t="s">
        <v>582</v>
      </c>
      <c r="B51" t="s">
        <v>583</v>
      </c>
      <c r="C51" t="s">
        <v>456</v>
      </c>
      <c r="D51" t="s">
        <v>214</v>
      </c>
      <c r="E51" t="s">
        <v>584</v>
      </c>
      <c r="F51" t="s">
        <v>459</v>
      </c>
      <c r="G51" t="s">
        <v>459</v>
      </c>
      <c r="H51" t="s">
        <v>585</v>
      </c>
      <c r="I51" t="s">
        <v>435</v>
      </c>
      <c r="J51" t="s">
        <v>461</v>
      </c>
      <c r="K51" t="s">
        <v>533</v>
      </c>
    </row>
    <row r="52" spans="1:11" ht="409.5" x14ac:dyDescent="0.25">
      <c r="A52" t="s">
        <v>582</v>
      </c>
      <c r="B52" t="s">
        <v>586</v>
      </c>
      <c r="C52" t="s">
        <v>456</v>
      </c>
      <c r="D52" t="s">
        <v>214</v>
      </c>
      <c r="E52" s="52" t="s">
        <v>587</v>
      </c>
      <c r="F52" t="s">
        <v>459</v>
      </c>
      <c r="G52" t="s">
        <v>459</v>
      </c>
      <c r="H52" t="s">
        <v>585</v>
      </c>
      <c r="I52" t="s">
        <v>435</v>
      </c>
      <c r="J52" t="s">
        <v>461</v>
      </c>
      <c r="K52" t="s">
        <v>533</v>
      </c>
    </row>
    <row r="53" spans="1:11" ht="409.5" x14ac:dyDescent="0.25">
      <c r="A53" t="s">
        <v>582</v>
      </c>
      <c r="B53" t="s">
        <v>588</v>
      </c>
      <c r="C53" t="s">
        <v>456</v>
      </c>
      <c r="D53" t="s">
        <v>214</v>
      </c>
      <c r="E53" s="52" t="s">
        <v>589</v>
      </c>
      <c r="F53" t="s">
        <v>459</v>
      </c>
      <c r="G53" t="s">
        <v>459</v>
      </c>
      <c r="H53" t="s">
        <v>585</v>
      </c>
      <c r="I53" t="s">
        <v>435</v>
      </c>
      <c r="J53" t="s">
        <v>461</v>
      </c>
      <c r="K53" t="s">
        <v>533</v>
      </c>
    </row>
    <row r="54" spans="1:11" x14ac:dyDescent="0.25">
      <c r="A54" t="s">
        <v>582</v>
      </c>
      <c r="B54" t="s">
        <v>590</v>
      </c>
      <c r="C54" t="s">
        <v>456</v>
      </c>
      <c r="D54" t="s">
        <v>214</v>
      </c>
      <c r="E54" t="s">
        <v>591</v>
      </c>
      <c r="F54" t="s">
        <v>459</v>
      </c>
      <c r="G54" t="s">
        <v>459</v>
      </c>
      <c r="H54" t="s">
        <v>585</v>
      </c>
      <c r="I54" t="s">
        <v>435</v>
      </c>
      <c r="J54" t="s">
        <v>461</v>
      </c>
      <c r="K54" t="s">
        <v>533</v>
      </c>
    </row>
    <row r="55" spans="1:11" x14ac:dyDescent="0.25">
      <c r="A55" t="s">
        <v>582</v>
      </c>
      <c r="B55" t="s">
        <v>592</v>
      </c>
      <c r="C55" t="s">
        <v>456</v>
      </c>
      <c r="D55" t="s">
        <v>214</v>
      </c>
      <c r="E55" t="s">
        <v>593</v>
      </c>
      <c r="F55" t="s">
        <v>459</v>
      </c>
      <c r="G55" t="s">
        <v>459</v>
      </c>
      <c r="H55" t="s">
        <v>585</v>
      </c>
      <c r="I55" t="s">
        <v>435</v>
      </c>
      <c r="J55" t="s">
        <v>461</v>
      </c>
      <c r="K55" t="s">
        <v>533</v>
      </c>
    </row>
    <row r="56" spans="1:11" x14ac:dyDescent="0.25">
      <c r="A56" t="s">
        <v>582</v>
      </c>
      <c r="B56" t="s">
        <v>594</v>
      </c>
      <c r="C56" t="s">
        <v>456</v>
      </c>
      <c r="D56" t="s">
        <v>595</v>
      </c>
      <c r="E56" t="s">
        <v>596</v>
      </c>
      <c r="F56" t="s">
        <v>459</v>
      </c>
      <c r="G56" t="s">
        <v>459</v>
      </c>
      <c r="H56" t="s">
        <v>585</v>
      </c>
      <c r="I56" t="s">
        <v>435</v>
      </c>
      <c r="J56" t="s">
        <v>461</v>
      </c>
      <c r="K56" t="s">
        <v>533</v>
      </c>
    </row>
    <row r="57" spans="1:11" x14ac:dyDescent="0.25">
      <c r="A57" t="s">
        <v>582</v>
      </c>
      <c r="B57" t="s">
        <v>597</v>
      </c>
      <c r="C57" t="s">
        <v>456</v>
      </c>
      <c r="D57" t="s">
        <v>595</v>
      </c>
      <c r="E57" t="s">
        <v>598</v>
      </c>
      <c r="F57" t="s">
        <v>459</v>
      </c>
      <c r="G57" t="s">
        <v>459</v>
      </c>
      <c r="H57" t="s">
        <v>585</v>
      </c>
      <c r="I57" t="s">
        <v>435</v>
      </c>
      <c r="J57" t="s">
        <v>461</v>
      </c>
      <c r="K57" t="s">
        <v>533</v>
      </c>
    </row>
    <row r="58" spans="1:11" x14ac:dyDescent="0.25">
      <c r="A58" t="s">
        <v>599</v>
      </c>
      <c r="B58" t="s">
        <v>600</v>
      </c>
      <c r="C58" t="s">
        <v>456</v>
      </c>
      <c r="D58" t="s">
        <v>214</v>
      </c>
      <c r="E58" t="s">
        <v>601</v>
      </c>
      <c r="F58" t="s">
        <v>459</v>
      </c>
      <c r="G58" t="s">
        <v>459</v>
      </c>
      <c r="H58" t="s">
        <v>602</v>
      </c>
      <c r="I58" t="s">
        <v>435</v>
      </c>
      <c r="J58" t="s">
        <v>461</v>
      </c>
      <c r="K58" t="s">
        <v>533</v>
      </c>
    </row>
    <row r="59" spans="1:11" ht="409.5" x14ac:dyDescent="0.25">
      <c r="A59" t="s">
        <v>599</v>
      </c>
      <c r="B59" t="s">
        <v>603</v>
      </c>
      <c r="C59" t="s">
        <v>456</v>
      </c>
      <c r="D59" t="s">
        <v>214</v>
      </c>
      <c r="E59" s="52" t="s">
        <v>604</v>
      </c>
      <c r="F59" t="s">
        <v>459</v>
      </c>
      <c r="G59" t="s">
        <v>459</v>
      </c>
      <c r="H59" t="s">
        <v>602</v>
      </c>
      <c r="I59" t="s">
        <v>435</v>
      </c>
      <c r="J59" t="s">
        <v>461</v>
      </c>
      <c r="K59" t="s">
        <v>533</v>
      </c>
    </row>
    <row r="60" spans="1:11" ht="409.5" x14ac:dyDescent="0.25">
      <c r="A60" t="s">
        <v>599</v>
      </c>
      <c r="B60" t="s">
        <v>605</v>
      </c>
      <c r="C60" t="s">
        <v>456</v>
      </c>
      <c r="D60" t="s">
        <v>606</v>
      </c>
      <c r="E60" s="52" t="s">
        <v>607</v>
      </c>
      <c r="F60" t="s">
        <v>459</v>
      </c>
      <c r="G60" t="s">
        <v>459</v>
      </c>
      <c r="H60" t="s">
        <v>602</v>
      </c>
      <c r="I60" t="s">
        <v>435</v>
      </c>
      <c r="J60" t="s">
        <v>461</v>
      </c>
      <c r="K60" t="s">
        <v>533</v>
      </c>
    </row>
    <row r="61" spans="1:11" x14ac:dyDescent="0.25">
      <c r="A61" t="s">
        <v>599</v>
      </c>
      <c r="B61" t="s">
        <v>608</v>
      </c>
      <c r="C61" t="s">
        <v>456</v>
      </c>
      <c r="D61" t="s">
        <v>606</v>
      </c>
      <c r="E61" t="s">
        <v>609</v>
      </c>
      <c r="F61" t="s">
        <v>468</v>
      </c>
      <c r="G61" t="s">
        <v>468</v>
      </c>
      <c r="H61" t="s">
        <v>602</v>
      </c>
      <c r="I61" t="s">
        <v>435</v>
      </c>
      <c r="J61" t="s">
        <v>461</v>
      </c>
      <c r="K61" t="s">
        <v>533</v>
      </c>
    </row>
    <row r="62" spans="1:11" x14ac:dyDescent="0.25">
      <c r="A62" t="s">
        <v>610</v>
      </c>
      <c r="B62" t="s">
        <v>611</v>
      </c>
      <c r="C62" t="s">
        <v>456</v>
      </c>
      <c r="D62" t="s">
        <v>214</v>
      </c>
      <c r="E62" t="s">
        <v>612</v>
      </c>
      <c r="F62" t="s">
        <v>459</v>
      </c>
      <c r="G62" t="s">
        <v>459</v>
      </c>
      <c r="H62" t="s">
        <v>613</v>
      </c>
      <c r="I62" t="s">
        <v>435</v>
      </c>
      <c r="J62" t="s">
        <v>461</v>
      </c>
      <c r="K62" t="s">
        <v>533</v>
      </c>
    </row>
    <row r="63" spans="1:11" x14ac:dyDescent="0.25">
      <c r="A63" t="s">
        <v>614</v>
      </c>
      <c r="B63" t="s">
        <v>615</v>
      </c>
      <c r="C63" t="s">
        <v>456</v>
      </c>
      <c r="D63" t="s">
        <v>616</v>
      </c>
      <c r="E63" t="s">
        <v>617</v>
      </c>
      <c r="F63" t="s">
        <v>468</v>
      </c>
      <c r="G63" t="s">
        <v>468</v>
      </c>
      <c r="H63" t="s">
        <v>618</v>
      </c>
      <c r="I63" t="s">
        <v>435</v>
      </c>
      <c r="J63" t="s">
        <v>461</v>
      </c>
      <c r="K63" t="s">
        <v>619</v>
      </c>
    </row>
    <row r="64" spans="1:11" x14ac:dyDescent="0.25">
      <c r="A64" t="s">
        <v>614</v>
      </c>
      <c r="B64" t="s">
        <v>620</v>
      </c>
      <c r="C64" t="s">
        <v>456</v>
      </c>
      <c r="D64" t="s">
        <v>616</v>
      </c>
      <c r="E64" t="s">
        <v>621</v>
      </c>
      <c r="F64" t="s">
        <v>468</v>
      </c>
      <c r="G64" t="s">
        <v>468</v>
      </c>
      <c r="H64" t="s">
        <v>618</v>
      </c>
      <c r="I64" t="s">
        <v>435</v>
      </c>
      <c r="J64" t="s">
        <v>461</v>
      </c>
      <c r="K64" t="s">
        <v>619</v>
      </c>
    </row>
    <row r="65" spans="1:11" x14ac:dyDescent="0.25">
      <c r="A65" t="s">
        <v>614</v>
      </c>
      <c r="B65" t="s">
        <v>622</v>
      </c>
      <c r="C65" t="s">
        <v>456</v>
      </c>
      <c r="D65" t="s">
        <v>616</v>
      </c>
      <c r="E65" t="s">
        <v>623</v>
      </c>
      <c r="F65" t="s">
        <v>468</v>
      </c>
      <c r="G65" t="s">
        <v>468</v>
      </c>
      <c r="H65" t="s">
        <v>618</v>
      </c>
      <c r="I65" t="s">
        <v>435</v>
      </c>
      <c r="J65" t="s">
        <v>461</v>
      </c>
      <c r="K65" t="s">
        <v>619</v>
      </c>
    </row>
    <row r="66" spans="1:11" x14ac:dyDescent="0.25">
      <c r="A66" t="s">
        <v>624</v>
      </c>
      <c r="B66" t="s">
        <v>625</v>
      </c>
      <c r="C66" t="s">
        <v>456</v>
      </c>
      <c r="D66" t="s">
        <v>230</v>
      </c>
      <c r="E66" t="s">
        <v>626</v>
      </c>
      <c r="F66" t="s">
        <v>459</v>
      </c>
      <c r="G66" t="s">
        <v>459</v>
      </c>
      <c r="H66" t="s">
        <v>627</v>
      </c>
      <c r="I66" t="s">
        <v>435</v>
      </c>
      <c r="J66" t="s">
        <v>461</v>
      </c>
      <c r="K66" t="s">
        <v>619</v>
      </c>
    </row>
    <row r="67" spans="1:11" x14ac:dyDescent="0.25">
      <c r="A67" t="s">
        <v>624</v>
      </c>
      <c r="B67" t="s">
        <v>628</v>
      </c>
      <c r="C67" t="s">
        <v>456</v>
      </c>
      <c r="D67" t="s">
        <v>230</v>
      </c>
      <c r="E67" t="s">
        <v>629</v>
      </c>
      <c r="F67" t="s">
        <v>472</v>
      </c>
      <c r="G67" t="s">
        <v>472</v>
      </c>
      <c r="H67" t="s">
        <v>627</v>
      </c>
      <c r="I67" t="s">
        <v>435</v>
      </c>
      <c r="J67" t="s">
        <v>461</v>
      </c>
      <c r="K67" t="s">
        <v>619</v>
      </c>
    </row>
    <row r="68" spans="1:11" x14ac:dyDescent="0.25">
      <c r="A68" t="s">
        <v>624</v>
      </c>
      <c r="B68" t="s">
        <v>630</v>
      </c>
      <c r="C68" t="s">
        <v>456</v>
      </c>
      <c r="D68" t="s">
        <v>230</v>
      </c>
      <c r="E68" t="s">
        <v>631</v>
      </c>
      <c r="F68" t="s">
        <v>468</v>
      </c>
      <c r="G68" t="s">
        <v>468</v>
      </c>
      <c r="H68" t="s">
        <v>627</v>
      </c>
      <c r="I68" t="s">
        <v>435</v>
      </c>
      <c r="J68" t="s">
        <v>461</v>
      </c>
      <c r="K68" t="s">
        <v>619</v>
      </c>
    </row>
    <row r="69" spans="1:11" x14ac:dyDescent="0.25">
      <c r="A69" t="s">
        <v>624</v>
      </c>
      <c r="B69" t="s">
        <v>632</v>
      </c>
      <c r="C69" t="s">
        <v>456</v>
      </c>
      <c r="D69" t="s">
        <v>230</v>
      </c>
      <c r="E69" t="s">
        <v>633</v>
      </c>
      <c r="F69" t="s">
        <v>459</v>
      </c>
      <c r="G69" t="s">
        <v>459</v>
      </c>
      <c r="H69" t="s">
        <v>627</v>
      </c>
      <c r="I69" t="s">
        <v>435</v>
      </c>
      <c r="J69" t="s">
        <v>461</v>
      </c>
      <c r="K69" t="s">
        <v>619</v>
      </c>
    </row>
    <row r="70" spans="1:11" x14ac:dyDescent="0.25">
      <c r="A70" t="s">
        <v>624</v>
      </c>
      <c r="B70" t="s">
        <v>634</v>
      </c>
      <c r="C70" t="s">
        <v>456</v>
      </c>
      <c r="D70" t="s">
        <v>635</v>
      </c>
      <c r="E70" t="s">
        <v>636</v>
      </c>
      <c r="F70" t="s">
        <v>472</v>
      </c>
      <c r="G70" t="s">
        <v>472</v>
      </c>
      <c r="H70" t="s">
        <v>627</v>
      </c>
      <c r="I70" t="s">
        <v>435</v>
      </c>
      <c r="J70" t="s">
        <v>461</v>
      </c>
      <c r="K70" t="s">
        <v>619</v>
      </c>
    </row>
    <row r="71" spans="1:11" x14ac:dyDescent="0.25">
      <c r="A71" t="s">
        <v>624</v>
      </c>
      <c r="B71" t="s">
        <v>637</v>
      </c>
      <c r="C71" t="s">
        <v>456</v>
      </c>
      <c r="D71" t="s">
        <v>638</v>
      </c>
      <c r="E71" t="s">
        <v>639</v>
      </c>
      <c r="F71" t="s">
        <v>472</v>
      </c>
      <c r="G71" t="s">
        <v>472</v>
      </c>
      <c r="H71" t="s">
        <v>627</v>
      </c>
      <c r="I71" t="s">
        <v>435</v>
      </c>
      <c r="J71" t="s">
        <v>461</v>
      </c>
      <c r="K71" t="s">
        <v>619</v>
      </c>
    </row>
    <row r="72" spans="1:11" x14ac:dyDescent="0.25">
      <c r="A72" t="s">
        <v>624</v>
      </c>
      <c r="B72" t="s">
        <v>640</v>
      </c>
      <c r="C72" t="s">
        <v>456</v>
      </c>
      <c r="D72" t="s">
        <v>641</v>
      </c>
      <c r="E72" t="s">
        <v>642</v>
      </c>
      <c r="F72" t="s">
        <v>472</v>
      </c>
      <c r="G72" t="s">
        <v>472</v>
      </c>
      <c r="H72" t="s">
        <v>627</v>
      </c>
      <c r="I72" t="s">
        <v>435</v>
      </c>
      <c r="J72" t="s">
        <v>461</v>
      </c>
      <c r="K72" t="s">
        <v>619</v>
      </c>
    </row>
    <row r="73" spans="1:11" x14ac:dyDescent="0.25">
      <c r="A73" t="s">
        <v>624</v>
      </c>
      <c r="B73" t="s">
        <v>643</v>
      </c>
      <c r="C73" t="s">
        <v>456</v>
      </c>
      <c r="D73" t="s">
        <v>644</v>
      </c>
      <c r="E73" t="s">
        <v>645</v>
      </c>
      <c r="F73" t="s">
        <v>459</v>
      </c>
      <c r="G73" t="s">
        <v>459</v>
      </c>
      <c r="H73" t="s">
        <v>627</v>
      </c>
      <c r="I73" t="s">
        <v>435</v>
      </c>
      <c r="J73" t="s">
        <v>461</v>
      </c>
      <c r="K73" t="s">
        <v>619</v>
      </c>
    </row>
    <row r="74" spans="1:11" x14ac:dyDescent="0.25">
      <c r="A74" t="s">
        <v>646</v>
      </c>
      <c r="B74" t="s">
        <v>647</v>
      </c>
      <c r="C74" t="s">
        <v>456</v>
      </c>
      <c r="D74" t="s">
        <v>648</v>
      </c>
      <c r="E74" t="s">
        <v>649</v>
      </c>
      <c r="F74" t="s">
        <v>459</v>
      </c>
      <c r="G74" t="s">
        <v>459</v>
      </c>
      <c r="H74" t="s">
        <v>650</v>
      </c>
      <c r="I74" t="s">
        <v>435</v>
      </c>
      <c r="J74" t="s">
        <v>461</v>
      </c>
      <c r="K74" t="s">
        <v>619</v>
      </c>
    </row>
    <row r="75" spans="1:11" x14ac:dyDescent="0.25">
      <c r="A75" t="s">
        <v>646</v>
      </c>
      <c r="B75" t="s">
        <v>651</v>
      </c>
      <c r="C75" t="s">
        <v>456</v>
      </c>
      <c r="D75" t="s">
        <v>648</v>
      </c>
      <c r="E75" t="s">
        <v>652</v>
      </c>
      <c r="F75" t="s">
        <v>459</v>
      </c>
      <c r="G75" t="s">
        <v>459</v>
      </c>
      <c r="H75" t="s">
        <v>650</v>
      </c>
      <c r="I75" t="s">
        <v>435</v>
      </c>
      <c r="J75" t="s">
        <v>461</v>
      </c>
      <c r="K75" t="s">
        <v>619</v>
      </c>
    </row>
    <row r="76" spans="1:11" x14ac:dyDescent="0.25">
      <c r="A76" t="s">
        <v>653</v>
      </c>
      <c r="B76" t="s">
        <v>654</v>
      </c>
      <c r="C76" t="s">
        <v>456</v>
      </c>
      <c r="D76" t="s">
        <v>655</v>
      </c>
      <c r="E76" t="s">
        <v>656</v>
      </c>
      <c r="F76" t="s">
        <v>459</v>
      </c>
      <c r="G76" t="s">
        <v>459</v>
      </c>
      <c r="H76" t="s">
        <v>657</v>
      </c>
      <c r="I76" t="s">
        <v>435</v>
      </c>
      <c r="J76" t="s">
        <v>461</v>
      </c>
      <c r="K76" t="s">
        <v>619</v>
      </c>
    </row>
    <row r="77" spans="1:11" x14ac:dyDescent="0.25">
      <c r="A77" t="s">
        <v>653</v>
      </c>
      <c r="B77" t="s">
        <v>658</v>
      </c>
      <c r="C77" t="s">
        <v>456</v>
      </c>
      <c r="D77" t="s">
        <v>655</v>
      </c>
      <c r="E77" t="s">
        <v>659</v>
      </c>
      <c r="F77" t="s">
        <v>459</v>
      </c>
      <c r="G77" t="s">
        <v>459</v>
      </c>
      <c r="H77" t="s">
        <v>657</v>
      </c>
      <c r="I77" t="s">
        <v>435</v>
      </c>
      <c r="J77" t="s">
        <v>461</v>
      </c>
      <c r="K77" t="s">
        <v>619</v>
      </c>
    </row>
    <row r="78" spans="1:11" x14ac:dyDescent="0.25">
      <c r="A78" t="s">
        <v>653</v>
      </c>
      <c r="B78" t="s">
        <v>660</v>
      </c>
      <c r="C78" t="s">
        <v>456</v>
      </c>
      <c r="D78" t="s">
        <v>655</v>
      </c>
      <c r="E78" t="s">
        <v>661</v>
      </c>
      <c r="F78" t="s">
        <v>468</v>
      </c>
      <c r="G78" t="s">
        <v>468</v>
      </c>
      <c r="H78" t="s">
        <v>657</v>
      </c>
      <c r="I78" t="s">
        <v>435</v>
      </c>
      <c r="J78" t="s">
        <v>461</v>
      </c>
      <c r="K78" t="s">
        <v>619</v>
      </c>
    </row>
    <row r="79" spans="1:11" x14ac:dyDescent="0.25">
      <c r="A79" t="s">
        <v>653</v>
      </c>
      <c r="B79" t="s">
        <v>662</v>
      </c>
      <c r="C79" t="s">
        <v>456</v>
      </c>
      <c r="D79" t="s">
        <v>655</v>
      </c>
      <c r="E79" t="s">
        <v>663</v>
      </c>
      <c r="F79" t="s">
        <v>468</v>
      </c>
      <c r="G79" t="s">
        <v>468</v>
      </c>
      <c r="H79" t="s">
        <v>657</v>
      </c>
      <c r="I79" t="s">
        <v>435</v>
      </c>
      <c r="J79" t="s">
        <v>461</v>
      </c>
      <c r="K79" t="s">
        <v>619</v>
      </c>
    </row>
    <row r="80" spans="1:11" x14ac:dyDescent="0.25">
      <c r="A80" t="s">
        <v>653</v>
      </c>
      <c r="B80" t="s">
        <v>664</v>
      </c>
      <c r="C80" t="s">
        <v>456</v>
      </c>
      <c r="D80" t="s">
        <v>655</v>
      </c>
      <c r="E80" t="s">
        <v>665</v>
      </c>
      <c r="F80" t="s">
        <v>472</v>
      </c>
      <c r="G80" t="s">
        <v>472</v>
      </c>
      <c r="H80" t="s">
        <v>657</v>
      </c>
      <c r="I80" t="s">
        <v>435</v>
      </c>
      <c r="J80" t="s">
        <v>461</v>
      </c>
      <c r="K80" t="s">
        <v>619</v>
      </c>
    </row>
    <row r="81" spans="1:11" x14ac:dyDescent="0.25">
      <c r="A81" t="s">
        <v>653</v>
      </c>
      <c r="B81" t="s">
        <v>666</v>
      </c>
      <c r="C81" t="s">
        <v>456</v>
      </c>
      <c r="D81" t="s">
        <v>655</v>
      </c>
      <c r="E81" t="s">
        <v>667</v>
      </c>
      <c r="F81" t="s">
        <v>468</v>
      </c>
      <c r="G81" t="s">
        <v>468</v>
      </c>
      <c r="H81" t="s">
        <v>657</v>
      </c>
      <c r="I81" t="s">
        <v>435</v>
      </c>
      <c r="J81" t="s">
        <v>461</v>
      </c>
      <c r="K81" t="s">
        <v>619</v>
      </c>
    </row>
    <row r="82" spans="1:11" ht="409.5" x14ac:dyDescent="0.25">
      <c r="A82" t="s">
        <v>653</v>
      </c>
      <c r="B82" t="s">
        <v>668</v>
      </c>
      <c r="C82" t="s">
        <v>456</v>
      </c>
      <c r="D82" t="s">
        <v>655</v>
      </c>
      <c r="E82" s="52" t="s">
        <v>669</v>
      </c>
      <c r="F82" t="s">
        <v>468</v>
      </c>
      <c r="G82" t="s">
        <v>468</v>
      </c>
      <c r="H82" t="s">
        <v>657</v>
      </c>
      <c r="I82" t="s">
        <v>435</v>
      </c>
      <c r="J82" t="s">
        <v>461</v>
      </c>
      <c r="K82" t="s">
        <v>619</v>
      </c>
    </row>
    <row r="83" spans="1:11" x14ac:dyDescent="0.25">
      <c r="A83" t="s">
        <v>670</v>
      </c>
      <c r="B83" t="s">
        <v>671</v>
      </c>
      <c r="C83" t="s">
        <v>456</v>
      </c>
      <c r="D83" t="s">
        <v>672</v>
      </c>
      <c r="E83" t="s">
        <v>673</v>
      </c>
      <c r="F83" t="s">
        <v>459</v>
      </c>
      <c r="G83" t="s">
        <v>459</v>
      </c>
      <c r="H83" t="s">
        <v>674</v>
      </c>
      <c r="I83" t="s">
        <v>435</v>
      </c>
      <c r="J83" t="s">
        <v>461</v>
      </c>
      <c r="K83" t="s">
        <v>675</v>
      </c>
    </row>
    <row r="84" spans="1:11" ht="409.5" x14ac:dyDescent="0.25">
      <c r="A84" t="s">
        <v>670</v>
      </c>
      <c r="B84" t="s">
        <v>676</v>
      </c>
      <c r="C84" t="s">
        <v>456</v>
      </c>
      <c r="D84" t="s">
        <v>677</v>
      </c>
      <c r="E84" s="52" t="s">
        <v>678</v>
      </c>
      <c r="F84" t="s">
        <v>459</v>
      </c>
      <c r="G84" t="s">
        <v>459</v>
      </c>
      <c r="H84" t="s">
        <v>674</v>
      </c>
      <c r="I84" t="s">
        <v>435</v>
      </c>
      <c r="J84" t="s">
        <v>461</v>
      </c>
      <c r="K84" t="s">
        <v>675</v>
      </c>
    </row>
    <row r="85" spans="1:11" x14ac:dyDescent="0.25">
      <c r="A85" t="s">
        <v>670</v>
      </c>
      <c r="B85" t="s">
        <v>679</v>
      </c>
      <c r="C85" t="s">
        <v>456</v>
      </c>
      <c r="D85" t="s">
        <v>680</v>
      </c>
      <c r="E85" t="s">
        <v>681</v>
      </c>
      <c r="F85" t="s">
        <v>459</v>
      </c>
      <c r="G85" t="s">
        <v>459</v>
      </c>
      <c r="H85" t="s">
        <v>674</v>
      </c>
      <c r="I85" t="s">
        <v>435</v>
      </c>
      <c r="J85" t="s">
        <v>461</v>
      </c>
      <c r="K85" t="s">
        <v>675</v>
      </c>
    </row>
    <row r="86" spans="1:11" x14ac:dyDescent="0.25">
      <c r="A86" t="s">
        <v>670</v>
      </c>
      <c r="B86" t="s">
        <v>682</v>
      </c>
      <c r="C86" t="s">
        <v>456</v>
      </c>
      <c r="D86" t="s">
        <v>683</v>
      </c>
      <c r="E86" t="s">
        <v>684</v>
      </c>
      <c r="F86" t="s">
        <v>468</v>
      </c>
      <c r="G86" t="s">
        <v>468</v>
      </c>
      <c r="H86" t="s">
        <v>674</v>
      </c>
      <c r="I86" t="s">
        <v>435</v>
      </c>
      <c r="J86" t="s">
        <v>461</v>
      </c>
      <c r="K86" t="s">
        <v>675</v>
      </c>
    </row>
    <row r="87" spans="1:11" x14ac:dyDescent="0.25">
      <c r="A87" t="s">
        <v>670</v>
      </c>
      <c r="B87" t="s">
        <v>685</v>
      </c>
      <c r="C87" t="s">
        <v>470</v>
      </c>
      <c r="D87" t="s">
        <v>680</v>
      </c>
      <c r="E87" t="s">
        <v>686</v>
      </c>
      <c r="F87" t="s">
        <v>459</v>
      </c>
      <c r="G87" t="s">
        <v>459</v>
      </c>
      <c r="H87" t="s">
        <v>674</v>
      </c>
      <c r="I87" t="s">
        <v>435</v>
      </c>
      <c r="J87" t="s">
        <v>461</v>
      </c>
      <c r="K87" t="s">
        <v>675</v>
      </c>
    </row>
    <row r="88" spans="1:11" x14ac:dyDescent="0.25">
      <c r="A88" t="s">
        <v>670</v>
      </c>
      <c r="B88" t="s">
        <v>687</v>
      </c>
      <c r="C88" t="s">
        <v>470</v>
      </c>
      <c r="D88" t="s">
        <v>680</v>
      </c>
      <c r="E88" t="s">
        <v>688</v>
      </c>
      <c r="F88" t="s">
        <v>459</v>
      </c>
      <c r="G88" t="s">
        <v>459</v>
      </c>
      <c r="H88" t="s">
        <v>674</v>
      </c>
      <c r="I88" t="s">
        <v>435</v>
      </c>
      <c r="J88" t="s">
        <v>461</v>
      </c>
      <c r="K88" t="s">
        <v>675</v>
      </c>
    </row>
    <row r="89" spans="1:11" x14ac:dyDescent="0.25">
      <c r="A89" t="s">
        <v>689</v>
      </c>
      <c r="B89" t="s">
        <v>690</v>
      </c>
      <c r="C89" t="s">
        <v>456</v>
      </c>
      <c r="D89" t="s">
        <v>691</v>
      </c>
      <c r="E89" t="s">
        <v>692</v>
      </c>
      <c r="F89" t="s">
        <v>459</v>
      </c>
      <c r="G89" t="s">
        <v>459</v>
      </c>
      <c r="H89" t="s">
        <v>693</v>
      </c>
      <c r="I89" t="s">
        <v>435</v>
      </c>
      <c r="J89" t="s">
        <v>461</v>
      </c>
      <c r="K89" t="s">
        <v>675</v>
      </c>
    </row>
    <row r="90" spans="1:11" x14ac:dyDescent="0.25">
      <c r="A90" t="s">
        <v>689</v>
      </c>
      <c r="B90" t="s">
        <v>694</v>
      </c>
      <c r="C90" t="s">
        <v>456</v>
      </c>
      <c r="D90" t="s">
        <v>691</v>
      </c>
      <c r="E90" t="s">
        <v>695</v>
      </c>
      <c r="F90" t="s">
        <v>459</v>
      </c>
      <c r="G90" t="s">
        <v>459</v>
      </c>
      <c r="H90" t="s">
        <v>693</v>
      </c>
      <c r="I90" t="s">
        <v>435</v>
      </c>
      <c r="J90" t="s">
        <v>461</v>
      </c>
      <c r="K90" t="s">
        <v>675</v>
      </c>
    </row>
    <row r="91" spans="1:11" x14ac:dyDescent="0.25">
      <c r="A91" t="s">
        <v>689</v>
      </c>
      <c r="B91" t="s">
        <v>696</v>
      </c>
      <c r="C91" t="s">
        <v>456</v>
      </c>
      <c r="D91" t="s">
        <v>697</v>
      </c>
      <c r="E91" t="s">
        <v>698</v>
      </c>
      <c r="F91" t="s">
        <v>459</v>
      </c>
      <c r="G91" t="s">
        <v>459</v>
      </c>
      <c r="H91" t="s">
        <v>693</v>
      </c>
      <c r="I91" t="s">
        <v>435</v>
      </c>
      <c r="J91" t="s">
        <v>461</v>
      </c>
      <c r="K91" t="s">
        <v>675</v>
      </c>
    </row>
    <row r="92" spans="1:11" ht="195" x14ac:dyDescent="0.25">
      <c r="A92" t="s">
        <v>689</v>
      </c>
      <c r="B92" t="s">
        <v>699</v>
      </c>
      <c r="C92" t="s">
        <v>456</v>
      </c>
      <c r="D92" t="s">
        <v>700</v>
      </c>
      <c r="E92" s="52" t="s">
        <v>701</v>
      </c>
      <c r="F92" t="s">
        <v>459</v>
      </c>
      <c r="G92" t="s">
        <v>459</v>
      </c>
      <c r="H92" t="s">
        <v>693</v>
      </c>
      <c r="I92" t="s">
        <v>435</v>
      </c>
      <c r="J92" t="s">
        <v>461</v>
      </c>
      <c r="K92" t="s">
        <v>675</v>
      </c>
    </row>
    <row r="93" spans="1:11" x14ac:dyDescent="0.25">
      <c r="A93" t="s">
        <v>689</v>
      </c>
      <c r="B93" t="s">
        <v>702</v>
      </c>
      <c r="C93" t="s">
        <v>456</v>
      </c>
      <c r="D93" t="s">
        <v>144</v>
      </c>
      <c r="E93" t="s">
        <v>703</v>
      </c>
      <c r="F93" t="s">
        <v>468</v>
      </c>
      <c r="G93" t="s">
        <v>468</v>
      </c>
      <c r="H93" t="s">
        <v>693</v>
      </c>
      <c r="I93" t="s">
        <v>435</v>
      </c>
      <c r="J93" t="s">
        <v>461</v>
      </c>
      <c r="K93" t="s">
        <v>675</v>
      </c>
    </row>
    <row r="94" spans="1:11" x14ac:dyDescent="0.25">
      <c r="A94" t="s">
        <v>704</v>
      </c>
      <c r="B94" t="s">
        <v>705</v>
      </c>
      <c r="C94" t="s">
        <v>456</v>
      </c>
      <c r="D94" t="s">
        <v>706</v>
      </c>
      <c r="E94" t="s">
        <v>707</v>
      </c>
      <c r="F94" t="s">
        <v>459</v>
      </c>
      <c r="G94" t="s">
        <v>459</v>
      </c>
      <c r="H94" t="s">
        <v>708</v>
      </c>
      <c r="I94" t="s">
        <v>435</v>
      </c>
      <c r="J94" t="s">
        <v>461</v>
      </c>
      <c r="K94" t="s">
        <v>675</v>
      </c>
    </row>
    <row r="95" spans="1:11" x14ac:dyDescent="0.25">
      <c r="A95" t="s">
        <v>704</v>
      </c>
      <c r="B95" t="s">
        <v>709</v>
      </c>
      <c r="C95" t="s">
        <v>456</v>
      </c>
      <c r="D95" t="s">
        <v>710</v>
      </c>
      <c r="E95" t="s">
        <v>711</v>
      </c>
      <c r="F95" t="s">
        <v>468</v>
      </c>
      <c r="G95" t="s">
        <v>468</v>
      </c>
      <c r="H95" t="s">
        <v>708</v>
      </c>
      <c r="I95" t="s">
        <v>435</v>
      </c>
      <c r="J95" t="s">
        <v>461</v>
      </c>
      <c r="K95" t="s">
        <v>675</v>
      </c>
    </row>
    <row r="96" spans="1:11" x14ac:dyDescent="0.25">
      <c r="A96" t="s">
        <v>704</v>
      </c>
      <c r="B96" t="s">
        <v>712</v>
      </c>
      <c r="C96" t="s">
        <v>456</v>
      </c>
      <c r="D96" t="s">
        <v>710</v>
      </c>
      <c r="E96" t="s">
        <v>713</v>
      </c>
      <c r="F96" t="s">
        <v>472</v>
      </c>
      <c r="G96" t="s">
        <v>472</v>
      </c>
      <c r="H96" t="s">
        <v>708</v>
      </c>
      <c r="I96" t="s">
        <v>435</v>
      </c>
      <c r="J96" t="s">
        <v>461</v>
      </c>
      <c r="K96" t="s">
        <v>675</v>
      </c>
    </row>
    <row r="97" spans="1:11" x14ac:dyDescent="0.25">
      <c r="A97" t="s">
        <v>704</v>
      </c>
      <c r="B97" t="s">
        <v>714</v>
      </c>
      <c r="C97" t="s">
        <v>456</v>
      </c>
      <c r="D97" t="s">
        <v>715</v>
      </c>
      <c r="E97" t="s">
        <v>716</v>
      </c>
      <c r="F97" t="s">
        <v>459</v>
      </c>
      <c r="G97" t="s">
        <v>459</v>
      </c>
      <c r="H97" t="s">
        <v>708</v>
      </c>
      <c r="I97" t="s">
        <v>435</v>
      </c>
      <c r="J97" t="s">
        <v>461</v>
      </c>
      <c r="K97" t="s">
        <v>675</v>
      </c>
    </row>
    <row r="98" spans="1:11" x14ac:dyDescent="0.25">
      <c r="A98" t="s">
        <v>717</v>
      </c>
      <c r="B98" t="s">
        <v>718</v>
      </c>
      <c r="C98" t="s">
        <v>456</v>
      </c>
      <c r="D98" t="s">
        <v>719</v>
      </c>
      <c r="E98" t="s">
        <v>720</v>
      </c>
      <c r="F98" t="s">
        <v>468</v>
      </c>
      <c r="G98" t="s">
        <v>468</v>
      </c>
      <c r="H98" t="s">
        <v>721</v>
      </c>
      <c r="I98" t="s">
        <v>435</v>
      </c>
      <c r="J98" t="s">
        <v>461</v>
      </c>
      <c r="K98" t="s">
        <v>675</v>
      </c>
    </row>
    <row r="99" spans="1:11" x14ac:dyDescent="0.25">
      <c r="A99" t="s">
        <v>717</v>
      </c>
      <c r="B99" t="s">
        <v>722</v>
      </c>
      <c r="C99" t="s">
        <v>456</v>
      </c>
      <c r="D99" t="s">
        <v>719</v>
      </c>
      <c r="E99" t="s">
        <v>723</v>
      </c>
      <c r="F99" t="s">
        <v>459</v>
      </c>
      <c r="G99" t="s">
        <v>459</v>
      </c>
      <c r="H99" t="s">
        <v>721</v>
      </c>
      <c r="I99" t="s">
        <v>435</v>
      </c>
      <c r="J99" t="s">
        <v>461</v>
      </c>
      <c r="K99" t="s">
        <v>675</v>
      </c>
    </row>
    <row r="100" spans="1:11" x14ac:dyDescent="0.25">
      <c r="A100" t="s">
        <v>717</v>
      </c>
      <c r="B100" t="s">
        <v>724</v>
      </c>
      <c r="C100" t="s">
        <v>456</v>
      </c>
      <c r="D100" t="s">
        <v>725</v>
      </c>
      <c r="E100" t="s">
        <v>726</v>
      </c>
      <c r="F100" t="s">
        <v>468</v>
      </c>
      <c r="G100" t="s">
        <v>468</v>
      </c>
      <c r="H100" t="s">
        <v>721</v>
      </c>
      <c r="I100" t="s">
        <v>435</v>
      </c>
      <c r="J100" t="s">
        <v>461</v>
      </c>
      <c r="K100" t="s">
        <v>675</v>
      </c>
    </row>
    <row r="101" spans="1:11" x14ac:dyDescent="0.25">
      <c r="A101" t="s">
        <v>717</v>
      </c>
      <c r="B101" t="s">
        <v>727</v>
      </c>
      <c r="C101" t="s">
        <v>456</v>
      </c>
      <c r="D101" t="s">
        <v>728</v>
      </c>
      <c r="E101" t="s">
        <v>729</v>
      </c>
      <c r="F101" t="s">
        <v>468</v>
      </c>
      <c r="G101" t="s">
        <v>468</v>
      </c>
      <c r="H101" t="s">
        <v>721</v>
      </c>
      <c r="I101" t="s">
        <v>435</v>
      </c>
      <c r="J101" t="s">
        <v>461</v>
      </c>
      <c r="K101" t="s">
        <v>675</v>
      </c>
    </row>
    <row r="102" spans="1:11" x14ac:dyDescent="0.25">
      <c r="A102" t="s">
        <v>730</v>
      </c>
      <c r="B102" t="s">
        <v>730</v>
      </c>
      <c r="C102" t="s">
        <v>456</v>
      </c>
      <c r="D102" t="s">
        <v>731</v>
      </c>
      <c r="E102" t="s">
        <v>732</v>
      </c>
      <c r="F102" t="s">
        <v>459</v>
      </c>
      <c r="G102" t="s">
        <v>459</v>
      </c>
      <c r="H102" t="s">
        <v>733</v>
      </c>
      <c r="I102" t="s">
        <v>25</v>
      </c>
      <c r="J102" t="s">
        <v>461</v>
      </c>
      <c r="K102" t="s">
        <v>734</v>
      </c>
    </row>
    <row r="103" spans="1:11" x14ac:dyDescent="0.25">
      <c r="A103" t="s">
        <v>45</v>
      </c>
      <c r="B103" t="s">
        <v>45</v>
      </c>
      <c r="C103" t="s">
        <v>456</v>
      </c>
      <c r="D103" t="s">
        <v>735</v>
      </c>
      <c r="E103" t="s">
        <v>736</v>
      </c>
      <c r="F103" t="s">
        <v>459</v>
      </c>
      <c r="G103" t="s">
        <v>459</v>
      </c>
      <c r="H103" t="s">
        <v>46</v>
      </c>
      <c r="I103" t="s">
        <v>25</v>
      </c>
      <c r="J103" t="s">
        <v>461</v>
      </c>
      <c r="K103" t="s">
        <v>734</v>
      </c>
    </row>
    <row r="104" spans="1:11" x14ac:dyDescent="0.25">
      <c r="A104" t="s">
        <v>737</v>
      </c>
      <c r="B104" t="s">
        <v>737</v>
      </c>
      <c r="C104" t="s">
        <v>456</v>
      </c>
      <c r="D104" t="s">
        <v>738</v>
      </c>
      <c r="E104" t="s">
        <v>739</v>
      </c>
      <c r="F104" t="s">
        <v>468</v>
      </c>
      <c r="G104" t="s">
        <v>468</v>
      </c>
      <c r="H104" t="s">
        <v>740</v>
      </c>
      <c r="I104" t="s">
        <v>25</v>
      </c>
      <c r="J104" t="s">
        <v>461</v>
      </c>
      <c r="K104" t="s">
        <v>734</v>
      </c>
    </row>
    <row r="105" spans="1:11" x14ac:dyDescent="0.25">
      <c r="A105" t="s">
        <v>55</v>
      </c>
      <c r="B105" t="s">
        <v>55</v>
      </c>
      <c r="C105" t="s">
        <v>456</v>
      </c>
      <c r="D105" t="s">
        <v>741</v>
      </c>
      <c r="E105" t="s">
        <v>742</v>
      </c>
      <c r="F105" t="s">
        <v>459</v>
      </c>
      <c r="G105" t="s">
        <v>459</v>
      </c>
      <c r="H105" t="s">
        <v>56</v>
      </c>
      <c r="I105" t="s">
        <v>25</v>
      </c>
      <c r="J105" t="s">
        <v>461</v>
      </c>
      <c r="K105" t="s">
        <v>734</v>
      </c>
    </row>
    <row r="106" spans="1:11" x14ac:dyDescent="0.25">
      <c r="A106" t="s">
        <v>253</v>
      </c>
      <c r="B106" t="s">
        <v>253</v>
      </c>
      <c r="C106" t="s">
        <v>456</v>
      </c>
      <c r="D106" t="s">
        <v>743</v>
      </c>
      <c r="E106" t="s">
        <v>744</v>
      </c>
      <c r="F106" t="s">
        <v>459</v>
      </c>
      <c r="G106" t="s">
        <v>459</v>
      </c>
      <c r="H106" t="s">
        <v>254</v>
      </c>
      <c r="I106" t="s">
        <v>25</v>
      </c>
      <c r="J106" t="s">
        <v>461</v>
      </c>
      <c r="K106" t="s">
        <v>734</v>
      </c>
    </row>
    <row r="107" spans="1:11" x14ac:dyDescent="0.25">
      <c r="A107" t="s">
        <v>257</v>
      </c>
      <c r="B107" t="s">
        <v>257</v>
      </c>
      <c r="C107" t="s">
        <v>456</v>
      </c>
      <c r="D107" t="s">
        <v>745</v>
      </c>
      <c r="E107" t="s">
        <v>746</v>
      </c>
      <c r="F107" t="s">
        <v>472</v>
      </c>
      <c r="G107" t="s">
        <v>472</v>
      </c>
      <c r="H107" t="s">
        <v>745</v>
      </c>
      <c r="I107" t="s">
        <v>25</v>
      </c>
      <c r="J107" t="s">
        <v>461</v>
      </c>
      <c r="K107" t="s">
        <v>734</v>
      </c>
    </row>
    <row r="108" spans="1:11" x14ac:dyDescent="0.25">
      <c r="A108" t="s">
        <v>730</v>
      </c>
      <c r="B108" t="s">
        <v>747</v>
      </c>
      <c r="C108" t="s">
        <v>456</v>
      </c>
      <c r="D108" t="s">
        <v>748</v>
      </c>
      <c r="E108" t="s">
        <v>749</v>
      </c>
      <c r="F108" t="s">
        <v>459</v>
      </c>
      <c r="G108" t="s">
        <v>459</v>
      </c>
      <c r="H108" t="s">
        <v>733</v>
      </c>
      <c r="I108" t="s">
        <v>25</v>
      </c>
      <c r="J108" t="s">
        <v>461</v>
      </c>
      <c r="K108" t="s">
        <v>734</v>
      </c>
    </row>
    <row r="109" spans="1:11" x14ac:dyDescent="0.25">
      <c r="A109" t="s">
        <v>730</v>
      </c>
      <c r="B109" t="s">
        <v>750</v>
      </c>
      <c r="C109" t="s">
        <v>456</v>
      </c>
      <c r="D109" t="s">
        <v>748</v>
      </c>
      <c r="E109" t="s">
        <v>751</v>
      </c>
      <c r="F109" t="s">
        <v>459</v>
      </c>
      <c r="G109" t="s">
        <v>459</v>
      </c>
      <c r="H109" t="s">
        <v>733</v>
      </c>
      <c r="I109" t="s">
        <v>25</v>
      </c>
      <c r="J109" t="s">
        <v>461</v>
      </c>
      <c r="K109" t="s">
        <v>734</v>
      </c>
    </row>
    <row r="110" spans="1:11" x14ac:dyDescent="0.25">
      <c r="A110" t="s">
        <v>730</v>
      </c>
      <c r="B110" t="s">
        <v>752</v>
      </c>
      <c r="C110" t="s">
        <v>456</v>
      </c>
      <c r="D110" t="s">
        <v>753</v>
      </c>
      <c r="E110" t="s">
        <v>754</v>
      </c>
      <c r="F110" t="s">
        <v>468</v>
      </c>
      <c r="G110" t="s">
        <v>468</v>
      </c>
      <c r="H110" t="s">
        <v>733</v>
      </c>
      <c r="I110" t="s">
        <v>25</v>
      </c>
      <c r="J110" t="s">
        <v>461</v>
      </c>
      <c r="K110" t="s">
        <v>734</v>
      </c>
    </row>
    <row r="111" spans="1:11" x14ac:dyDescent="0.25">
      <c r="A111" t="s">
        <v>730</v>
      </c>
      <c r="B111" t="s">
        <v>755</v>
      </c>
      <c r="C111" t="s">
        <v>456</v>
      </c>
      <c r="D111" t="s">
        <v>756</v>
      </c>
      <c r="E111" t="s">
        <v>757</v>
      </c>
      <c r="F111" t="s">
        <v>468</v>
      </c>
      <c r="G111" t="s">
        <v>468</v>
      </c>
      <c r="H111" t="s">
        <v>733</v>
      </c>
      <c r="I111" t="s">
        <v>25</v>
      </c>
      <c r="J111" t="s">
        <v>461</v>
      </c>
      <c r="K111" t="s">
        <v>734</v>
      </c>
    </row>
    <row r="112" spans="1:11" x14ac:dyDescent="0.25">
      <c r="A112" t="s">
        <v>730</v>
      </c>
      <c r="B112" t="s">
        <v>758</v>
      </c>
      <c r="C112" t="s">
        <v>456</v>
      </c>
      <c r="D112" t="s">
        <v>759</v>
      </c>
      <c r="E112" t="s">
        <v>760</v>
      </c>
      <c r="F112" t="s">
        <v>459</v>
      </c>
      <c r="G112" t="s">
        <v>459</v>
      </c>
      <c r="H112" t="s">
        <v>733</v>
      </c>
      <c r="I112" t="s">
        <v>25</v>
      </c>
      <c r="J112" t="s">
        <v>461</v>
      </c>
      <c r="K112" t="s">
        <v>734</v>
      </c>
    </row>
    <row r="113" spans="1:11" x14ac:dyDescent="0.25">
      <c r="A113" t="s">
        <v>730</v>
      </c>
      <c r="B113" t="s">
        <v>761</v>
      </c>
      <c r="C113" t="s">
        <v>456</v>
      </c>
      <c r="D113" t="s">
        <v>762</v>
      </c>
      <c r="E113" t="s">
        <v>763</v>
      </c>
      <c r="F113" t="s">
        <v>459</v>
      </c>
      <c r="G113" t="s">
        <v>459</v>
      </c>
      <c r="H113" t="s">
        <v>733</v>
      </c>
      <c r="I113" t="s">
        <v>25</v>
      </c>
      <c r="J113" t="s">
        <v>461</v>
      </c>
      <c r="K113" t="s">
        <v>734</v>
      </c>
    </row>
    <row r="114" spans="1:11" x14ac:dyDescent="0.25">
      <c r="A114" t="s">
        <v>730</v>
      </c>
      <c r="B114" t="s">
        <v>764</v>
      </c>
      <c r="C114" t="s">
        <v>456</v>
      </c>
      <c r="D114" t="s">
        <v>765</v>
      </c>
      <c r="E114" t="s">
        <v>766</v>
      </c>
      <c r="F114" t="s">
        <v>459</v>
      </c>
      <c r="G114" t="s">
        <v>459</v>
      </c>
      <c r="H114" t="s">
        <v>733</v>
      </c>
      <c r="I114" t="s">
        <v>25</v>
      </c>
      <c r="J114" t="s">
        <v>461</v>
      </c>
      <c r="K114" t="s">
        <v>734</v>
      </c>
    </row>
    <row r="115" spans="1:11" x14ac:dyDescent="0.25">
      <c r="A115" t="s">
        <v>730</v>
      </c>
      <c r="B115" t="s">
        <v>767</v>
      </c>
      <c r="C115" t="s">
        <v>456</v>
      </c>
      <c r="D115" t="s">
        <v>768</v>
      </c>
      <c r="E115" t="s">
        <v>769</v>
      </c>
      <c r="F115" t="s">
        <v>468</v>
      </c>
      <c r="G115" t="s">
        <v>468</v>
      </c>
      <c r="H115" t="s">
        <v>733</v>
      </c>
      <c r="I115" t="s">
        <v>25</v>
      </c>
      <c r="J115" t="s">
        <v>461</v>
      </c>
      <c r="K115" t="s">
        <v>734</v>
      </c>
    </row>
    <row r="116" spans="1:11" x14ac:dyDescent="0.25">
      <c r="A116" t="s">
        <v>730</v>
      </c>
      <c r="B116" t="s">
        <v>770</v>
      </c>
      <c r="C116" t="s">
        <v>456</v>
      </c>
      <c r="D116" t="s">
        <v>768</v>
      </c>
      <c r="E116" t="s">
        <v>771</v>
      </c>
      <c r="F116" t="s">
        <v>472</v>
      </c>
      <c r="G116" t="s">
        <v>472</v>
      </c>
      <c r="H116" t="s">
        <v>733</v>
      </c>
      <c r="I116" t="s">
        <v>25</v>
      </c>
      <c r="J116" t="s">
        <v>461</v>
      </c>
      <c r="K116" t="s">
        <v>734</v>
      </c>
    </row>
    <row r="117" spans="1:11" x14ac:dyDescent="0.25">
      <c r="A117" t="s">
        <v>730</v>
      </c>
      <c r="B117" t="s">
        <v>772</v>
      </c>
      <c r="C117" t="s">
        <v>456</v>
      </c>
      <c r="D117" t="s">
        <v>144</v>
      </c>
      <c r="E117" t="s">
        <v>773</v>
      </c>
      <c r="F117" t="s">
        <v>468</v>
      </c>
      <c r="G117" t="s">
        <v>468</v>
      </c>
      <c r="H117" t="s">
        <v>733</v>
      </c>
      <c r="I117" t="s">
        <v>25</v>
      </c>
      <c r="J117" t="s">
        <v>461</v>
      </c>
      <c r="K117" t="s">
        <v>734</v>
      </c>
    </row>
    <row r="118" spans="1:11" x14ac:dyDescent="0.25">
      <c r="A118" t="s">
        <v>730</v>
      </c>
      <c r="B118" t="s">
        <v>774</v>
      </c>
      <c r="C118" t="s">
        <v>456</v>
      </c>
      <c r="D118" t="s">
        <v>775</v>
      </c>
      <c r="E118" t="s">
        <v>776</v>
      </c>
      <c r="F118" t="s">
        <v>459</v>
      </c>
      <c r="G118" t="s">
        <v>459</v>
      </c>
      <c r="H118" t="s">
        <v>733</v>
      </c>
      <c r="I118" t="s">
        <v>25</v>
      </c>
      <c r="J118" t="s">
        <v>461</v>
      </c>
      <c r="K118" t="s">
        <v>734</v>
      </c>
    </row>
    <row r="119" spans="1:11" x14ac:dyDescent="0.25">
      <c r="A119" t="s">
        <v>730</v>
      </c>
      <c r="B119" t="s">
        <v>777</v>
      </c>
      <c r="C119" t="s">
        <v>456</v>
      </c>
      <c r="D119" t="s">
        <v>778</v>
      </c>
      <c r="E119" t="s">
        <v>779</v>
      </c>
      <c r="F119" t="s">
        <v>468</v>
      </c>
      <c r="G119" t="s">
        <v>468</v>
      </c>
      <c r="H119" t="s">
        <v>733</v>
      </c>
      <c r="I119" t="s">
        <v>25</v>
      </c>
      <c r="J119" t="s">
        <v>461</v>
      </c>
      <c r="K119" t="s">
        <v>734</v>
      </c>
    </row>
    <row r="120" spans="1:11" x14ac:dyDescent="0.25">
      <c r="A120" t="s">
        <v>730</v>
      </c>
      <c r="B120" t="s">
        <v>780</v>
      </c>
      <c r="C120" t="s">
        <v>456</v>
      </c>
      <c r="D120" t="s">
        <v>781</v>
      </c>
      <c r="E120" t="s">
        <v>782</v>
      </c>
      <c r="F120" t="s">
        <v>468</v>
      </c>
      <c r="G120" t="s">
        <v>468</v>
      </c>
      <c r="H120" t="s">
        <v>733</v>
      </c>
      <c r="I120" t="s">
        <v>25</v>
      </c>
      <c r="J120" t="s">
        <v>461</v>
      </c>
      <c r="K120" t="s">
        <v>734</v>
      </c>
    </row>
    <row r="121" spans="1:11" x14ac:dyDescent="0.25">
      <c r="A121" t="s">
        <v>730</v>
      </c>
      <c r="B121" t="s">
        <v>783</v>
      </c>
      <c r="C121" t="s">
        <v>456</v>
      </c>
      <c r="D121" t="s">
        <v>781</v>
      </c>
      <c r="E121" t="s">
        <v>784</v>
      </c>
      <c r="F121" t="s">
        <v>459</v>
      </c>
      <c r="G121" t="s">
        <v>459</v>
      </c>
      <c r="H121" t="s">
        <v>733</v>
      </c>
      <c r="I121" t="s">
        <v>25</v>
      </c>
      <c r="J121" t="s">
        <v>461</v>
      </c>
      <c r="K121" t="s">
        <v>734</v>
      </c>
    </row>
    <row r="122" spans="1:11" x14ac:dyDescent="0.25">
      <c r="A122" t="s">
        <v>730</v>
      </c>
      <c r="B122" t="s">
        <v>785</v>
      </c>
      <c r="C122" t="s">
        <v>456</v>
      </c>
      <c r="D122" t="s">
        <v>786</v>
      </c>
      <c r="E122" t="s">
        <v>787</v>
      </c>
      <c r="F122" t="s">
        <v>459</v>
      </c>
      <c r="G122" t="s">
        <v>459</v>
      </c>
      <c r="H122" t="s">
        <v>733</v>
      </c>
      <c r="I122" t="s">
        <v>25</v>
      </c>
      <c r="J122" t="s">
        <v>461</v>
      </c>
      <c r="K122" t="s">
        <v>734</v>
      </c>
    </row>
    <row r="123" spans="1:11" x14ac:dyDescent="0.25">
      <c r="A123" t="s">
        <v>730</v>
      </c>
      <c r="B123" t="s">
        <v>788</v>
      </c>
      <c r="C123" t="s">
        <v>456</v>
      </c>
      <c r="D123" t="s">
        <v>789</v>
      </c>
      <c r="E123" t="s">
        <v>790</v>
      </c>
      <c r="F123" t="s">
        <v>468</v>
      </c>
      <c r="G123" t="s">
        <v>468</v>
      </c>
      <c r="H123" t="s">
        <v>733</v>
      </c>
      <c r="I123" t="s">
        <v>25</v>
      </c>
      <c r="J123" t="s">
        <v>461</v>
      </c>
      <c r="K123" t="s">
        <v>734</v>
      </c>
    </row>
    <row r="124" spans="1:11" x14ac:dyDescent="0.25">
      <c r="A124" t="s">
        <v>730</v>
      </c>
      <c r="B124" t="s">
        <v>791</v>
      </c>
      <c r="C124" t="s">
        <v>456</v>
      </c>
      <c r="D124" t="s">
        <v>792</v>
      </c>
      <c r="E124" t="s">
        <v>793</v>
      </c>
      <c r="F124" t="s">
        <v>468</v>
      </c>
      <c r="G124" t="s">
        <v>468</v>
      </c>
      <c r="H124" t="s">
        <v>733</v>
      </c>
      <c r="I124" t="s">
        <v>25</v>
      </c>
      <c r="J124" t="s">
        <v>461</v>
      </c>
      <c r="K124" t="s">
        <v>734</v>
      </c>
    </row>
    <row r="125" spans="1:11" x14ac:dyDescent="0.25">
      <c r="A125" t="s">
        <v>730</v>
      </c>
      <c r="B125" t="s">
        <v>794</v>
      </c>
      <c r="C125" t="s">
        <v>456</v>
      </c>
      <c r="D125" t="s">
        <v>792</v>
      </c>
      <c r="E125" t="s">
        <v>795</v>
      </c>
      <c r="F125" t="s">
        <v>468</v>
      </c>
      <c r="G125" t="s">
        <v>468</v>
      </c>
      <c r="H125" t="s">
        <v>733</v>
      </c>
      <c r="I125" t="s">
        <v>25</v>
      </c>
      <c r="J125" t="s">
        <v>461</v>
      </c>
      <c r="K125" t="s">
        <v>734</v>
      </c>
    </row>
    <row r="126" spans="1:11" x14ac:dyDescent="0.25">
      <c r="A126" t="s">
        <v>45</v>
      </c>
      <c r="B126" t="s">
        <v>796</v>
      </c>
      <c r="C126" t="s">
        <v>456</v>
      </c>
      <c r="D126" t="s">
        <v>797</v>
      </c>
      <c r="E126" t="s">
        <v>798</v>
      </c>
      <c r="F126" t="s">
        <v>459</v>
      </c>
      <c r="G126" t="s">
        <v>459</v>
      </c>
      <c r="H126" t="s">
        <v>46</v>
      </c>
      <c r="I126" t="s">
        <v>25</v>
      </c>
      <c r="J126" t="s">
        <v>461</v>
      </c>
      <c r="K126" t="s">
        <v>734</v>
      </c>
    </row>
    <row r="127" spans="1:11" x14ac:dyDescent="0.25">
      <c r="A127" t="s">
        <v>45</v>
      </c>
      <c r="B127" t="s">
        <v>799</v>
      </c>
      <c r="C127" t="s">
        <v>456</v>
      </c>
      <c r="D127" t="s">
        <v>800</v>
      </c>
      <c r="E127" t="s">
        <v>801</v>
      </c>
      <c r="F127" t="s">
        <v>459</v>
      </c>
      <c r="G127" t="s">
        <v>459</v>
      </c>
      <c r="H127" t="s">
        <v>46</v>
      </c>
      <c r="I127" t="s">
        <v>25</v>
      </c>
      <c r="J127" t="s">
        <v>461</v>
      </c>
      <c r="K127" t="s">
        <v>734</v>
      </c>
    </row>
    <row r="128" spans="1:11" x14ac:dyDescent="0.25">
      <c r="A128" t="s">
        <v>45</v>
      </c>
      <c r="B128" t="s">
        <v>802</v>
      </c>
      <c r="C128" t="s">
        <v>456</v>
      </c>
      <c r="D128" t="s">
        <v>803</v>
      </c>
      <c r="E128" t="s">
        <v>804</v>
      </c>
      <c r="F128" t="s">
        <v>468</v>
      </c>
      <c r="G128" t="s">
        <v>468</v>
      </c>
      <c r="H128" t="s">
        <v>46</v>
      </c>
      <c r="I128" t="s">
        <v>25</v>
      </c>
      <c r="J128" t="s">
        <v>461</v>
      </c>
      <c r="K128" t="s">
        <v>734</v>
      </c>
    </row>
    <row r="129" spans="1:11" x14ac:dyDescent="0.25">
      <c r="A129" t="s">
        <v>45</v>
      </c>
      <c r="B129" t="s">
        <v>805</v>
      </c>
      <c r="C129" t="s">
        <v>456</v>
      </c>
      <c r="D129" t="s">
        <v>803</v>
      </c>
      <c r="E129" t="s">
        <v>806</v>
      </c>
      <c r="F129" t="s">
        <v>459</v>
      </c>
      <c r="G129" t="s">
        <v>459</v>
      </c>
      <c r="H129" t="s">
        <v>46</v>
      </c>
      <c r="I129" t="s">
        <v>25</v>
      </c>
      <c r="J129" t="s">
        <v>461</v>
      </c>
      <c r="K129" t="s">
        <v>734</v>
      </c>
    </row>
    <row r="130" spans="1:11" x14ac:dyDescent="0.25">
      <c r="A130" t="s">
        <v>45</v>
      </c>
      <c r="B130" t="s">
        <v>807</v>
      </c>
      <c r="C130" t="s">
        <v>456</v>
      </c>
      <c r="D130" t="s">
        <v>808</v>
      </c>
      <c r="E130" t="s">
        <v>809</v>
      </c>
      <c r="F130" t="s">
        <v>459</v>
      </c>
      <c r="G130" t="s">
        <v>459</v>
      </c>
      <c r="H130" t="s">
        <v>46</v>
      </c>
      <c r="I130" t="s">
        <v>25</v>
      </c>
      <c r="J130" t="s">
        <v>461</v>
      </c>
      <c r="K130" t="s">
        <v>734</v>
      </c>
    </row>
    <row r="131" spans="1:11" x14ac:dyDescent="0.25">
      <c r="A131" t="s">
        <v>45</v>
      </c>
      <c r="B131" t="s">
        <v>810</v>
      </c>
      <c r="C131" t="s">
        <v>456</v>
      </c>
      <c r="D131" t="s">
        <v>808</v>
      </c>
      <c r="E131" t="s">
        <v>811</v>
      </c>
      <c r="F131" t="s">
        <v>459</v>
      </c>
      <c r="G131" t="s">
        <v>459</v>
      </c>
      <c r="H131" t="s">
        <v>46</v>
      </c>
      <c r="I131" t="s">
        <v>25</v>
      </c>
      <c r="J131" t="s">
        <v>461</v>
      </c>
      <c r="K131" t="s">
        <v>734</v>
      </c>
    </row>
    <row r="132" spans="1:11" x14ac:dyDescent="0.25">
      <c r="A132" t="s">
        <v>45</v>
      </c>
      <c r="B132" t="s">
        <v>812</v>
      </c>
      <c r="C132" t="s">
        <v>456</v>
      </c>
      <c r="D132" t="s">
        <v>813</v>
      </c>
      <c r="E132" t="s">
        <v>814</v>
      </c>
      <c r="F132" t="s">
        <v>459</v>
      </c>
      <c r="G132" t="s">
        <v>459</v>
      </c>
      <c r="H132" t="s">
        <v>46</v>
      </c>
      <c r="I132" t="s">
        <v>25</v>
      </c>
      <c r="J132" t="s">
        <v>461</v>
      </c>
      <c r="K132" t="s">
        <v>734</v>
      </c>
    </row>
    <row r="133" spans="1:11" x14ac:dyDescent="0.25">
      <c r="A133" t="s">
        <v>45</v>
      </c>
      <c r="B133" t="s">
        <v>815</v>
      </c>
      <c r="C133" t="s">
        <v>456</v>
      </c>
      <c r="D133" t="s">
        <v>816</v>
      </c>
      <c r="E133" t="s">
        <v>817</v>
      </c>
      <c r="F133" t="s">
        <v>472</v>
      </c>
      <c r="G133" t="s">
        <v>472</v>
      </c>
      <c r="H133" t="s">
        <v>46</v>
      </c>
      <c r="I133" t="s">
        <v>25</v>
      </c>
      <c r="J133" t="s">
        <v>461</v>
      </c>
      <c r="K133" t="s">
        <v>734</v>
      </c>
    </row>
    <row r="134" spans="1:11" x14ac:dyDescent="0.25">
      <c r="A134" t="s">
        <v>45</v>
      </c>
      <c r="B134" t="s">
        <v>818</v>
      </c>
      <c r="C134" t="s">
        <v>456</v>
      </c>
      <c r="D134" t="s">
        <v>816</v>
      </c>
      <c r="E134" t="s">
        <v>819</v>
      </c>
      <c r="F134" t="s">
        <v>468</v>
      </c>
      <c r="G134" t="s">
        <v>468</v>
      </c>
      <c r="H134" t="s">
        <v>46</v>
      </c>
      <c r="I134" t="s">
        <v>25</v>
      </c>
      <c r="J134" t="s">
        <v>461</v>
      </c>
      <c r="K134" t="s">
        <v>734</v>
      </c>
    </row>
    <row r="135" spans="1:11" ht="409.5" x14ac:dyDescent="0.25">
      <c r="A135" t="s">
        <v>45</v>
      </c>
      <c r="B135" t="s">
        <v>820</v>
      </c>
      <c r="C135" t="s">
        <v>456</v>
      </c>
      <c r="D135" t="s">
        <v>816</v>
      </c>
      <c r="E135" s="52" t="s">
        <v>821</v>
      </c>
      <c r="F135" t="s">
        <v>468</v>
      </c>
      <c r="G135" t="s">
        <v>468</v>
      </c>
      <c r="H135" t="s">
        <v>46</v>
      </c>
      <c r="I135" t="s">
        <v>25</v>
      </c>
      <c r="J135" t="s">
        <v>461</v>
      </c>
      <c r="K135" t="s">
        <v>734</v>
      </c>
    </row>
    <row r="136" spans="1:11" x14ac:dyDescent="0.25">
      <c r="A136" t="s">
        <v>45</v>
      </c>
      <c r="B136" t="s">
        <v>822</v>
      </c>
      <c r="C136" t="s">
        <v>456</v>
      </c>
      <c r="D136" t="s">
        <v>823</v>
      </c>
      <c r="E136" t="s">
        <v>824</v>
      </c>
      <c r="F136" t="s">
        <v>468</v>
      </c>
      <c r="G136" t="s">
        <v>468</v>
      </c>
      <c r="H136" t="s">
        <v>46</v>
      </c>
      <c r="I136" t="s">
        <v>25</v>
      </c>
      <c r="J136" t="s">
        <v>461</v>
      </c>
      <c r="K136" t="s">
        <v>734</v>
      </c>
    </row>
    <row r="137" spans="1:11" x14ac:dyDescent="0.25">
      <c r="A137" t="s">
        <v>45</v>
      </c>
      <c r="B137" t="s">
        <v>825</v>
      </c>
      <c r="C137" t="s">
        <v>456</v>
      </c>
      <c r="D137" t="s">
        <v>218</v>
      </c>
      <c r="E137" t="s">
        <v>826</v>
      </c>
      <c r="F137" t="s">
        <v>468</v>
      </c>
      <c r="G137" t="s">
        <v>468</v>
      </c>
      <c r="H137" t="s">
        <v>46</v>
      </c>
      <c r="I137" t="s">
        <v>25</v>
      </c>
      <c r="J137" t="s">
        <v>461</v>
      </c>
      <c r="K137" t="s">
        <v>734</v>
      </c>
    </row>
    <row r="138" spans="1:11" x14ac:dyDescent="0.25">
      <c r="A138" t="s">
        <v>45</v>
      </c>
      <c r="B138" t="s">
        <v>827</v>
      </c>
      <c r="C138" t="s">
        <v>456</v>
      </c>
      <c r="D138" t="s">
        <v>240</v>
      </c>
      <c r="E138" t="s">
        <v>828</v>
      </c>
      <c r="F138" t="s">
        <v>459</v>
      </c>
      <c r="G138" t="s">
        <v>459</v>
      </c>
      <c r="H138" t="s">
        <v>46</v>
      </c>
      <c r="I138" t="s">
        <v>25</v>
      </c>
      <c r="J138" t="s">
        <v>461</v>
      </c>
      <c r="K138" t="s">
        <v>734</v>
      </c>
    </row>
    <row r="139" spans="1:11" x14ac:dyDescent="0.25">
      <c r="A139" t="s">
        <v>45</v>
      </c>
      <c r="B139" t="s">
        <v>829</v>
      </c>
      <c r="C139" t="s">
        <v>456</v>
      </c>
      <c r="D139" t="s">
        <v>240</v>
      </c>
      <c r="E139" t="s">
        <v>830</v>
      </c>
      <c r="F139" t="s">
        <v>468</v>
      </c>
      <c r="G139" t="s">
        <v>468</v>
      </c>
      <c r="H139" t="s">
        <v>46</v>
      </c>
      <c r="I139" t="s">
        <v>25</v>
      </c>
      <c r="J139" t="s">
        <v>461</v>
      </c>
      <c r="K139" t="s">
        <v>734</v>
      </c>
    </row>
    <row r="140" spans="1:11" x14ac:dyDescent="0.25">
      <c r="A140" t="s">
        <v>45</v>
      </c>
      <c r="B140" t="s">
        <v>831</v>
      </c>
      <c r="C140" t="s">
        <v>470</v>
      </c>
      <c r="D140" t="s">
        <v>832</v>
      </c>
      <c r="E140" t="s">
        <v>833</v>
      </c>
      <c r="F140" t="s">
        <v>472</v>
      </c>
      <c r="G140" t="s">
        <v>472</v>
      </c>
      <c r="H140" t="s">
        <v>46</v>
      </c>
      <c r="I140" t="s">
        <v>25</v>
      </c>
      <c r="J140" t="s">
        <v>461</v>
      </c>
      <c r="K140" t="s">
        <v>734</v>
      </c>
    </row>
    <row r="141" spans="1:11" x14ac:dyDescent="0.25">
      <c r="A141" t="s">
        <v>45</v>
      </c>
      <c r="B141" t="s">
        <v>834</v>
      </c>
      <c r="C141" t="s">
        <v>470</v>
      </c>
      <c r="D141" t="s">
        <v>832</v>
      </c>
      <c r="E141" t="s">
        <v>835</v>
      </c>
      <c r="F141" t="s">
        <v>472</v>
      </c>
      <c r="G141" t="s">
        <v>472</v>
      </c>
      <c r="H141" t="s">
        <v>46</v>
      </c>
      <c r="I141" t="s">
        <v>25</v>
      </c>
      <c r="J141" t="s">
        <v>461</v>
      </c>
      <c r="K141" t="s">
        <v>734</v>
      </c>
    </row>
    <row r="142" spans="1:11" x14ac:dyDescent="0.25">
      <c r="A142" t="s">
        <v>45</v>
      </c>
      <c r="B142" t="s">
        <v>836</v>
      </c>
      <c r="C142" t="s">
        <v>470</v>
      </c>
      <c r="D142" t="s">
        <v>832</v>
      </c>
      <c r="E142" t="s">
        <v>837</v>
      </c>
      <c r="F142" t="s">
        <v>472</v>
      </c>
      <c r="G142" t="s">
        <v>472</v>
      </c>
      <c r="H142" t="s">
        <v>46</v>
      </c>
      <c r="I142" t="s">
        <v>25</v>
      </c>
      <c r="J142" t="s">
        <v>461</v>
      </c>
      <c r="K142" t="s">
        <v>734</v>
      </c>
    </row>
    <row r="143" spans="1:11" x14ac:dyDescent="0.25">
      <c r="A143" t="s">
        <v>45</v>
      </c>
      <c r="B143" t="s">
        <v>838</v>
      </c>
      <c r="C143" t="s">
        <v>470</v>
      </c>
      <c r="D143" t="s">
        <v>839</v>
      </c>
      <c r="E143" t="s">
        <v>840</v>
      </c>
      <c r="F143" t="s">
        <v>472</v>
      </c>
      <c r="G143" t="s">
        <v>472</v>
      </c>
      <c r="H143" t="s">
        <v>46</v>
      </c>
      <c r="I143" t="s">
        <v>25</v>
      </c>
      <c r="J143" t="s">
        <v>461</v>
      </c>
      <c r="K143" t="s">
        <v>734</v>
      </c>
    </row>
    <row r="144" spans="1:11" x14ac:dyDescent="0.25">
      <c r="A144" t="s">
        <v>45</v>
      </c>
      <c r="B144" t="s">
        <v>841</v>
      </c>
      <c r="C144" t="s">
        <v>470</v>
      </c>
      <c r="D144" t="s">
        <v>839</v>
      </c>
      <c r="E144" t="s">
        <v>842</v>
      </c>
      <c r="F144" t="s">
        <v>472</v>
      </c>
      <c r="G144" t="s">
        <v>472</v>
      </c>
      <c r="H144" t="s">
        <v>46</v>
      </c>
      <c r="I144" t="s">
        <v>25</v>
      </c>
      <c r="J144" t="s">
        <v>461</v>
      </c>
      <c r="K144" t="s">
        <v>734</v>
      </c>
    </row>
    <row r="145" spans="1:11" x14ac:dyDescent="0.25">
      <c r="A145" t="s">
        <v>45</v>
      </c>
      <c r="B145" t="s">
        <v>843</v>
      </c>
      <c r="C145" t="s">
        <v>470</v>
      </c>
      <c r="D145" t="s">
        <v>839</v>
      </c>
      <c r="E145" t="s">
        <v>844</v>
      </c>
      <c r="F145" t="s">
        <v>472</v>
      </c>
      <c r="G145" t="s">
        <v>472</v>
      </c>
      <c r="H145" t="s">
        <v>46</v>
      </c>
      <c r="I145" t="s">
        <v>25</v>
      </c>
      <c r="J145" t="s">
        <v>461</v>
      </c>
      <c r="K145" t="s">
        <v>734</v>
      </c>
    </row>
    <row r="146" spans="1:11" x14ac:dyDescent="0.25">
      <c r="A146" t="s">
        <v>45</v>
      </c>
      <c r="B146" t="s">
        <v>845</v>
      </c>
      <c r="C146" t="s">
        <v>470</v>
      </c>
      <c r="D146" t="s">
        <v>846</v>
      </c>
      <c r="E146" t="s">
        <v>847</v>
      </c>
      <c r="F146" t="s">
        <v>472</v>
      </c>
      <c r="G146" t="s">
        <v>472</v>
      </c>
      <c r="H146" t="s">
        <v>46</v>
      </c>
      <c r="I146" t="s">
        <v>25</v>
      </c>
      <c r="J146" t="s">
        <v>461</v>
      </c>
      <c r="K146" t="s">
        <v>734</v>
      </c>
    </row>
    <row r="147" spans="1:11" x14ac:dyDescent="0.25">
      <c r="A147" t="s">
        <v>45</v>
      </c>
      <c r="B147" t="s">
        <v>848</v>
      </c>
      <c r="C147" t="s">
        <v>470</v>
      </c>
      <c r="D147" t="s">
        <v>849</v>
      </c>
      <c r="E147" t="s">
        <v>850</v>
      </c>
      <c r="F147" t="s">
        <v>472</v>
      </c>
      <c r="G147" t="s">
        <v>472</v>
      </c>
      <c r="H147" t="s">
        <v>46</v>
      </c>
      <c r="I147" t="s">
        <v>25</v>
      </c>
      <c r="J147" t="s">
        <v>461</v>
      </c>
      <c r="K147" t="s">
        <v>734</v>
      </c>
    </row>
    <row r="148" spans="1:11" x14ac:dyDescent="0.25">
      <c r="A148" t="s">
        <v>45</v>
      </c>
      <c r="B148" t="s">
        <v>851</v>
      </c>
      <c r="C148" t="s">
        <v>470</v>
      </c>
      <c r="D148" t="s">
        <v>849</v>
      </c>
      <c r="E148" t="s">
        <v>852</v>
      </c>
      <c r="F148" t="s">
        <v>472</v>
      </c>
      <c r="G148" t="s">
        <v>472</v>
      </c>
      <c r="H148" t="s">
        <v>46</v>
      </c>
      <c r="I148" t="s">
        <v>25</v>
      </c>
      <c r="J148" t="s">
        <v>461</v>
      </c>
      <c r="K148" t="s">
        <v>734</v>
      </c>
    </row>
    <row r="149" spans="1:11" x14ac:dyDescent="0.25">
      <c r="A149" t="s">
        <v>45</v>
      </c>
      <c r="B149" t="s">
        <v>853</v>
      </c>
      <c r="C149" t="s">
        <v>470</v>
      </c>
      <c r="D149" t="s">
        <v>854</v>
      </c>
      <c r="E149" t="s">
        <v>855</v>
      </c>
      <c r="F149" t="s">
        <v>472</v>
      </c>
      <c r="G149" t="s">
        <v>472</v>
      </c>
      <c r="H149" t="s">
        <v>46</v>
      </c>
      <c r="I149" t="s">
        <v>25</v>
      </c>
      <c r="J149" t="s">
        <v>461</v>
      </c>
      <c r="K149" t="s">
        <v>734</v>
      </c>
    </row>
    <row r="150" spans="1:11" x14ac:dyDescent="0.25">
      <c r="A150" t="s">
        <v>45</v>
      </c>
      <c r="B150" t="s">
        <v>856</v>
      </c>
      <c r="C150" t="s">
        <v>470</v>
      </c>
      <c r="D150" t="s">
        <v>854</v>
      </c>
      <c r="E150" t="s">
        <v>857</v>
      </c>
      <c r="F150" t="s">
        <v>472</v>
      </c>
      <c r="G150" t="s">
        <v>472</v>
      </c>
      <c r="H150" t="s">
        <v>46</v>
      </c>
      <c r="I150" t="s">
        <v>25</v>
      </c>
      <c r="J150" t="s">
        <v>461</v>
      </c>
      <c r="K150" t="s">
        <v>734</v>
      </c>
    </row>
    <row r="151" spans="1:11" x14ac:dyDescent="0.25">
      <c r="A151" t="s">
        <v>45</v>
      </c>
      <c r="B151" t="s">
        <v>858</v>
      </c>
      <c r="C151" t="s">
        <v>470</v>
      </c>
      <c r="D151" t="s">
        <v>854</v>
      </c>
      <c r="E151" t="s">
        <v>859</v>
      </c>
      <c r="F151" t="s">
        <v>472</v>
      </c>
      <c r="G151" t="s">
        <v>472</v>
      </c>
      <c r="H151" t="s">
        <v>46</v>
      </c>
      <c r="I151" t="s">
        <v>25</v>
      </c>
      <c r="J151" t="s">
        <v>461</v>
      </c>
      <c r="K151" t="s">
        <v>734</v>
      </c>
    </row>
    <row r="152" spans="1:11" x14ac:dyDescent="0.25">
      <c r="A152" t="s">
        <v>45</v>
      </c>
      <c r="B152" t="s">
        <v>860</v>
      </c>
      <c r="C152" t="s">
        <v>470</v>
      </c>
      <c r="D152" t="s">
        <v>861</v>
      </c>
      <c r="E152" t="s">
        <v>862</v>
      </c>
      <c r="F152" t="s">
        <v>472</v>
      </c>
      <c r="G152" t="s">
        <v>472</v>
      </c>
      <c r="H152" t="s">
        <v>46</v>
      </c>
      <c r="I152" t="s">
        <v>25</v>
      </c>
      <c r="J152" t="s">
        <v>461</v>
      </c>
      <c r="K152" t="s">
        <v>734</v>
      </c>
    </row>
    <row r="153" spans="1:11" x14ac:dyDescent="0.25">
      <c r="A153" t="s">
        <v>45</v>
      </c>
      <c r="B153" t="s">
        <v>863</v>
      </c>
      <c r="C153" t="s">
        <v>470</v>
      </c>
      <c r="D153" t="s">
        <v>861</v>
      </c>
      <c r="E153" t="s">
        <v>864</v>
      </c>
      <c r="F153" t="s">
        <v>472</v>
      </c>
      <c r="G153" t="s">
        <v>472</v>
      </c>
      <c r="H153" t="s">
        <v>46</v>
      </c>
      <c r="I153" t="s">
        <v>25</v>
      </c>
      <c r="J153" t="s">
        <v>461</v>
      </c>
      <c r="K153" t="s">
        <v>734</v>
      </c>
    </row>
    <row r="154" spans="1:11" x14ac:dyDescent="0.25">
      <c r="A154" t="s">
        <v>45</v>
      </c>
      <c r="B154" t="s">
        <v>865</v>
      </c>
      <c r="C154" t="s">
        <v>470</v>
      </c>
      <c r="D154" t="s">
        <v>866</v>
      </c>
      <c r="E154" t="s">
        <v>867</v>
      </c>
      <c r="F154" t="s">
        <v>472</v>
      </c>
      <c r="G154" t="s">
        <v>472</v>
      </c>
      <c r="H154" t="s">
        <v>46</v>
      </c>
      <c r="I154" t="s">
        <v>25</v>
      </c>
      <c r="J154" t="s">
        <v>461</v>
      </c>
      <c r="K154" t="s">
        <v>734</v>
      </c>
    </row>
    <row r="155" spans="1:11" x14ac:dyDescent="0.25">
      <c r="A155" t="s">
        <v>45</v>
      </c>
      <c r="B155" t="s">
        <v>868</v>
      </c>
      <c r="C155" t="s">
        <v>470</v>
      </c>
      <c r="D155" t="s">
        <v>832</v>
      </c>
      <c r="E155" t="s">
        <v>869</v>
      </c>
      <c r="F155" t="s">
        <v>472</v>
      </c>
      <c r="G155" t="s">
        <v>472</v>
      </c>
      <c r="H155" t="s">
        <v>46</v>
      </c>
      <c r="I155" t="s">
        <v>25</v>
      </c>
      <c r="J155" t="s">
        <v>461</v>
      </c>
      <c r="K155" t="s">
        <v>734</v>
      </c>
    </row>
    <row r="156" spans="1:11" x14ac:dyDescent="0.25">
      <c r="A156" t="s">
        <v>45</v>
      </c>
      <c r="B156" t="s">
        <v>870</v>
      </c>
      <c r="C156" t="s">
        <v>470</v>
      </c>
      <c r="D156" t="s">
        <v>832</v>
      </c>
      <c r="E156" t="s">
        <v>871</v>
      </c>
      <c r="F156" t="s">
        <v>472</v>
      </c>
      <c r="G156" t="s">
        <v>472</v>
      </c>
      <c r="H156" t="s">
        <v>46</v>
      </c>
      <c r="I156" t="s">
        <v>25</v>
      </c>
      <c r="J156" t="s">
        <v>461</v>
      </c>
      <c r="K156" t="s">
        <v>734</v>
      </c>
    </row>
    <row r="157" spans="1:11" x14ac:dyDescent="0.25">
      <c r="A157" t="s">
        <v>45</v>
      </c>
      <c r="B157" t="s">
        <v>872</v>
      </c>
      <c r="C157" t="s">
        <v>470</v>
      </c>
      <c r="D157" t="s">
        <v>832</v>
      </c>
      <c r="E157" t="s">
        <v>873</v>
      </c>
      <c r="F157" t="s">
        <v>472</v>
      </c>
      <c r="G157" t="s">
        <v>472</v>
      </c>
      <c r="H157" t="s">
        <v>46</v>
      </c>
      <c r="I157" t="s">
        <v>25</v>
      </c>
      <c r="J157" t="s">
        <v>461</v>
      </c>
      <c r="K157" t="s">
        <v>734</v>
      </c>
    </row>
    <row r="158" spans="1:11" x14ac:dyDescent="0.25">
      <c r="A158" t="s">
        <v>45</v>
      </c>
      <c r="B158" t="s">
        <v>874</v>
      </c>
      <c r="C158" t="s">
        <v>470</v>
      </c>
      <c r="D158" t="s">
        <v>832</v>
      </c>
      <c r="E158" t="s">
        <v>875</v>
      </c>
      <c r="F158" t="s">
        <v>472</v>
      </c>
      <c r="G158" t="s">
        <v>472</v>
      </c>
      <c r="H158" t="s">
        <v>46</v>
      </c>
      <c r="I158" t="s">
        <v>25</v>
      </c>
      <c r="J158" t="s">
        <v>461</v>
      </c>
      <c r="K158" t="s">
        <v>734</v>
      </c>
    </row>
    <row r="159" spans="1:11" x14ac:dyDescent="0.25">
      <c r="A159" t="s">
        <v>45</v>
      </c>
      <c r="B159" t="s">
        <v>876</v>
      </c>
      <c r="C159" t="s">
        <v>470</v>
      </c>
      <c r="D159" t="s">
        <v>832</v>
      </c>
      <c r="E159" t="s">
        <v>877</v>
      </c>
      <c r="F159" t="s">
        <v>472</v>
      </c>
      <c r="G159" t="s">
        <v>472</v>
      </c>
      <c r="H159" t="s">
        <v>46</v>
      </c>
      <c r="I159" t="s">
        <v>25</v>
      </c>
      <c r="J159" t="s">
        <v>461</v>
      </c>
      <c r="K159" t="s">
        <v>734</v>
      </c>
    </row>
    <row r="160" spans="1:11" x14ac:dyDescent="0.25">
      <c r="A160" t="s">
        <v>45</v>
      </c>
      <c r="B160" t="s">
        <v>878</v>
      </c>
      <c r="C160" t="s">
        <v>470</v>
      </c>
      <c r="D160" t="s">
        <v>879</v>
      </c>
      <c r="E160" t="s">
        <v>880</v>
      </c>
      <c r="F160" t="s">
        <v>472</v>
      </c>
      <c r="G160" t="s">
        <v>472</v>
      </c>
      <c r="H160" t="s">
        <v>46</v>
      </c>
      <c r="I160" t="s">
        <v>25</v>
      </c>
      <c r="J160" t="s">
        <v>461</v>
      </c>
      <c r="K160" t="s">
        <v>734</v>
      </c>
    </row>
    <row r="161" spans="1:11" x14ac:dyDescent="0.25">
      <c r="A161" t="s">
        <v>45</v>
      </c>
      <c r="B161" t="s">
        <v>881</v>
      </c>
      <c r="C161" t="s">
        <v>470</v>
      </c>
      <c r="D161" t="s">
        <v>879</v>
      </c>
      <c r="E161" t="s">
        <v>882</v>
      </c>
      <c r="F161" t="s">
        <v>472</v>
      </c>
      <c r="G161" t="s">
        <v>472</v>
      </c>
      <c r="H161" t="s">
        <v>46</v>
      </c>
      <c r="I161" t="s">
        <v>25</v>
      </c>
      <c r="J161" t="s">
        <v>461</v>
      </c>
      <c r="K161" t="s">
        <v>734</v>
      </c>
    </row>
    <row r="162" spans="1:11" x14ac:dyDescent="0.25">
      <c r="A162" t="s">
        <v>45</v>
      </c>
      <c r="B162" t="s">
        <v>883</v>
      </c>
      <c r="C162" t="s">
        <v>470</v>
      </c>
      <c r="D162" t="s">
        <v>879</v>
      </c>
      <c r="E162" t="s">
        <v>884</v>
      </c>
      <c r="F162" t="s">
        <v>472</v>
      </c>
      <c r="G162" t="s">
        <v>472</v>
      </c>
      <c r="H162" t="s">
        <v>46</v>
      </c>
      <c r="I162" t="s">
        <v>25</v>
      </c>
      <c r="J162" t="s">
        <v>461</v>
      </c>
      <c r="K162" t="s">
        <v>734</v>
      </c>
    </row>
    <row r="163" spans="1:11" x14ac:dyDescent="0.25">
      <c r="A163" t="s">
        <v>45</v>
      </c>
      <c r="B163" t="s">
        <v>885</v>
      </c>
      <c r="C163" t="s">
        <v>470</v>
      </c>
      <c r="D163" t="s">
        <v>879</v>
      </c>
      <c r="E163" t="s">
        <v>886</v>
      </c>
      <c r="F163" t="s">
        <v>472</v>
      </c>
      <c r="G163" t="s">
        <v>472</v>
      </c>
      <c r="H163" t="s">
        <v>46</v>
      </c>
      <c r="I163" t="s">
        <v>25</v>
      </c>
      <c r="J163" t="s">
        <v>461</v>
      </c>
      <c r="K163" t="s">
        <v>734</v>
      </c>
    </row>
    <row r="164" spans="1:11" x14ac:dyDescent="0.25">
      <c r="A164" t="s">
        <v>45</v>
      </c>
      <c r="B164" t="s">
        <v>887</v>
      </c>
      <c r="C164" t="s">
        <v>470</v>
      </c>
      <c r="D164" t="s">
        <v>879</v>
      </c>
      <c r="E164" t="s">
        <v>888</v>
      </c>
      <c r="F164" t="s">
        <v>472</v>
      </c>
      <c r="G164" t="s">
        <v>472</v>
      </c>
      <c r="H164" t="s">
        <v>46</v>
      </c>
      <c r="I164" t="s">
        <v>25</v>
      </c>
      <c r="J164" t="s">
        <v>461</v>
      </c>
      <c r="K164" t="s">
        <v>734</v>
      </c>
    </row>
    <row r="165" spans="1:11" x14ac:dyDescent="0.25">
      <c r="A165" t="s">
        <v>45</v>
      </c>
      <c r="B165" t="s">
        <v>889</v>
      </c>
      <c r="C165" t="s">
        <v>470</v>
      </c>
      <c r="D165" t="s">
        <v>879</v>
      </c>
      <c r="E165" t="s">
        <v>890</v>
      </c>
      <c r="F165" t="s">
        <v>472</v>
      </c>
      <c r="G165" t="s">
        <v>472</v>
      </c>
      <c r="H165" t="s">
        <v>46</v>
      </c>
      <c r="I165" t="s">
        <v>25</v>
      </c>
      <c r="J165" t="s">
        <v>461</v>
      </c>
      <c r="K165" t="s">
        <v>734</v>
      </c>
    </row>
    <row r="166" spans="1:11" x14ac:dyDescent="0.25">
      <c r="A166" t="s">
        <v>737</v>
      </c>
      <c r="B166" t="s">
        <v>891</v>
      </c>
      <c r="C166" t="s">
        <v>456</v>
      </c>
      <c r="D166" t="s">
        <v>892</v>
      </c>
      <c r="E166" t="s">
        <v>893</v>
      </c>
      <c r="F166" t="s">
        <v>468</v>
      </c>
      <c r="G166" t="s">
        <v>468</v>
      </c>
      <c r="H166" t="s">
        <v>740</v>
      </c>
      <c r="I166" t="s">
        <v>25</v>
      </c>
      <c r="J166" t="s">
        <v>461</v>
      </c>
      <c r="K166" t="s">
        <v>734</v>
      </c>
    </row>
    <row r="167" spans="1:11" x14ac:dyDescent="0.25">
      <c r="A167" t="s">
        <v>737</v>
      </c>
      <c r="B167" t="s">
        <v>894</v>
      </c>
      <c r="C167" t="s">
        <v>456</v>
      </c>
      <c r="D167" t="s">
        <v>895</v>
      </c>
      <c r="E167" t="s">
        <v>896</v>
      </c>
      <c r="F167" t="s">
        <v>468</v>
      </c>
      <c r="G167" t="s">
        <v>468</v>
      </c>
      <c r="H167" t="s">
        <v>740</v>
      </c>
      <c r="I167" t="s">
        <v>25</v>
      </c>
      <c r="J167" t="s">
        <v>461</v>
      </c>
      <c r="K167" t="s">
        <v>734</v>
      </c>
    </row>
    <row r="168" spans="1:11" x14ac:dyDescent="0.25">
      <c r="A168" t="s">
        <v>737</v>
      </c>
      <c r="B168" t="s">
        <v>897</v>
      </c>
      <c r="C168" t="s">
        <v>456</v>
      </c>
      <c r="D168" t="s">
        <v>898</v>
      </c>
      <c r="E168" t="s">
        <v>899</v>
      </c>
      <c r="F168" t="s">
        <v>468</v>
      </c>
      <c r="G168" t="s">
        <v>468</v>
      </c>
      <c r="H168" t="s">
        <v>740</v>
      </c>
      <c r="I168" t="s">
        <v>25</v>
      </c>
      <c r="J168" t="s">
        <v>461</v>
      </c>
      <c r="K168" t="s">
        <v>734</v>
      </c>
    </row>
    <row r="169" spans="1:11" x14ac:dyDescent="0.25">
      <c r="A169" t="s">
        <v>737</v>
      </c>
      <c r="B169" t="s">
        <v>900</v>
      </c>
      <c r="C169" t="s">
        <v>456</v>
      </c>
      <c r="D169" t="s">
        <v>901</v>
      </c>
      <c r="E169" t="s">
        <v>902</v>
      </c>
      <c r="F169" t="s">
        <v>468</v>
      </c>
      <c r="G169" t="s">
        <v>468</v>
      </c>
      <c r="H169" t="s">
        <v>740</v>
      </c>
      <c r="I169" t="s">
        <v>25</v>
      </c>
      <c r="J169" t="s">
        <v>461</v>
      </c>
      <c r="K169" t="s">
        <v>734</v>
      </c>
    </row>
    <row r="170" spans="1:11" x14ac:dyDescent="0.25">
      <c r="A170" t="s">
        <v>737</v>
      </c>
      <c r="B170" t="s">
        <v>903</v>
      </c>
      <c r="C170" t="s">
        <v>456</v>
      </c>
      <c r="D170" t="s">
        <v>576</v>
      </c>
      <c r="E170" t="s">
        <v>904</v>
      </c>
      <c r="F170" t="s">
        <v>468</v>
      </c>
      <c r="G170" t="s">
        <v>468</v>
      </c>
      <c r="H170" t="s">
        <v>740</v>
      </c>
      <c r="I170" t="s">
        <v>25</v>
      </c>
      <c r="J170" t="s">
        <v>461</v>
      </c>
      <c r="K170" t="s">
        <v>734</v>
      </c>
    </row>
    <row r="171" spans="1:11" x14ac:dyDescent="0.25">
      <c r="A171" t="s">
        <v>737</v>
      </c>
      <c r="B171" t="s">
        <v>905</v>
      </c>
      <c r="C171" t="s">
        <v>456</v>
      </c>
      <c r="D171" t="s">
        <v>576</v>
      </c>
      <c r="E171" t="s">
        <v>906</v>
      </c>
      <c r="F171" t="s">
        <v>468</v>
      </c>
      <c r="G171" t="s">
        <v>468</v>
      </c>
      <c r="H171" t="s">
        <v>740</v>
      </c>
      <c r="I171" t="s">
        <v>25</v>
      </c>
      <c r="J171" t="s">
        <v>461</v>
      </c>
      <c r="K171" t="s">
        <v>734</v>
      </c>
    </row>
    <row r="172" spans="1:11" x14ac:dyDescent="0.25">
      <c r="A172" t="s">
        <v>55</v>
      </c>
      <c r="B172" t="s">
        <v>907</v>
      </c>
      <c r="C172" t="s">
        <v>456</v>
      </c>
      <c r="D172" t="s">
        <v>908</v>
      </c>
      <c r="E172" t="s">
        <v>909</v>
      </c>
      <c r="F172" t="s">
        <v>459</v>
      </c>
      <c r="G172" t="s">
        <v>459</v>
      </c>
      <c r="H172" t="s">
        <v>56</v>
      </c>
      <c r="I172" t="s">
        <v>25</v>
      </c>
      <c r="J172" t="s">
        <v>461</v>
      </c>
      <c r="K172" t="s">
        <v>734</v>
      </c>
    </row>
    <row r="173" spans="1:11" x14ac:dyDescent="0.25">
      <c r="A173" t="s">
        <v>55</v>
      </c>
      <c r="B173" t="s">
        <v>910</v>
      </c>
      <c r="C173" t="s">
        <v>456</v>
      </c>
      <c r="D173" t="s">
        <v>911</v>
      </c>
      <c r="E173" t="s">
        <v>912</v>
      </c>
      <c r="F173" t="s">
        <v>459</v>
      </c>
      <c r="G173" t="s">
        <v>459</v>
      </c>
      <c r="H173" t="s">
        <v>56</v>
      </c>
      <c r="I173" t="s">
        <v>25</v>
      </c>
      <c r="J173" t="s">
        <v>461</v>
      </c>
      <c r="K173" t="s">
        <v>734</v>
      </c>
    </row>
    <row r="174" spans="1:11" x14ac:dyDescent="0.25">
      <c r="A174" t="s">
        <v>55</v>
      </c>
      <c r="B174" t="s">
        <v>913</v>
      </c>
      <c r="C174" t="s">
        <v>456</v>
      </c>
      <c r="D174" t="s">
        <v>914</v>
      </c>
      <c r="E174" t="s">
        <v>915</v>
      </c>
      <c r="F174" t="s">
        <v>468</v>
      </c>
      <c r="G174" t="s">
        <v>468</v>
      </c>
      <c r="H174" t="s">
        <v>56</v>
      </c>
      <c r="I174" t="s">
        <v>25</v>
      </c>
      <c r="J174" t="s">
        <v>461</v>
      </c>
      <c r="K174" t="s">
        <v>734</v>
      </c>
    </row>
    <row r="175" spans="1:11" x14ac:dyDescent="0.25">
      <c r="A175" t="s">
        <v>55</v>
      </c>
      <c r="B175" t="s">
        <v>916</v>
      </c>
      <c r="C175" t="s">
        <v>456</v>
      </c>
      <c r="D175" t="s">
        <v>917</v>
      </c>
      <c r="E175" t="s">
        <v>918</v>
      </c>
      <c r="F175" t="s">
        <v>459</v>
      </c>
      <c r="G175" t="s">
        <v>459</v>
      </c>
      <c r="H175" t="s">
        <v>56</v>
      </c>
      <c r="I175" t="s">
        <v>25</v>
      </c>
      <c r="J175" t="s">
        <v>461</v>
      </c>
      <c r="K175" t="s">
        <v>734</v>
      </c>
    </row>
    <row r="176" spans="1:11" x14ac:dyDescent="0.25">
      <c r="A176" t="s">
        <v>253</v>
      </c>
      <c r="B176" t="s">
        <v>919</v>
      </c>
      <c r="C176" t="s">
        <v>456</v>
      </c>
      <c r="D176" t="s">
        <v>920</v>
      </c>
      <c r="E176" t="s">
        <v>921</v>
      </c>
      <c r="F176" t="s">
        <v>459</v>
      </c>
      <c r="G176" t="s">
        <v>459</v>
      </c>
      <c r="H176" t="s">
        <v>254</v>
      </c>
      <c r="I176" t="s">
        <v>25</v>
      </c>
      <c r="J176" t="s">
        <v>461</v>
      </c>
      <c r="K176" t="s">
        <v>734</v>
      </c>
    </row>
    <row r="177" spans="1:11" x14ac:dyDescent="0.25">
      <c r="A177" t="s">
        <v>253</v>
      </c>
      <c r="B177" t="s">
        <v>922</v>
      </c>
      <c r="C177" t="s">
        <v>456</v>
      </c>
      <c r="D177" t="s">
        <v>923</v>
      </c>
      <c r="E177" t="s">
        <v>924</v>
      </c>
      <c r="F177" t="s">
        <v>468</v>
      </c>
      <c r="G177" t="s">
        <v>468</v>
      </c>
      <c r="H177" t="s">
        <v>254</v>
      </c>
      <c r="I177" t="s">
        <v>25</v>
      </c>
      <c r="J177" t="s">
        <v>461</v>
      </c>
      <c r="K177" t="s">
        <v>734</v>
      </c>
    </row>
    <row r="178" spans="1:11" x14ac:dyDescent="0.25">
      <c r="A178" t="s">
        <v>253</v>
      </c>
      <c r="B178" t="s">
        <v>925</v>
      </c>
      <c r="C178" t="s">
        <v>456</v>
      </c>
      <c r="D178" t="s">
        <v>923</v>
      </c>
      <c r="E178" t="s">
        <v>926</v>
      </c>
      <c r="F178" t="s">
        <v>468</v>
      </c>
      <c r="G178" t="s">
        <v>468</v>
      </c>
      <c r="H178" t="s">
        <v>254</v>
      </c>
      <c r="I178" t="s">
        <v>25</v>
      </c>
      <c r="J178" t="s">
        <v>461</v>
      </c>
      <c r="K178" t="s">
        <v>734</v>
      </c>
    </row>
    <row r="179" spans="1:11" x14ac:dyDescent="0.25">
      <c r="A179" t="s">
        <v>253</v>
      </c>
      <c r="B179" t="s">
        <v>927</v>
      </c>
      <c r="C179" t="s">
        <v>456</v>
      </c>
      <c r="D179" t="s">
        <v>928</v>
      </c>
      <c r="E179" t="s">
        <v>929</v>
      </c>
      <c r="F179" t="s">
        <v>468</v>
      </c>
      <c r="G179" t="s">
        <v>468</v>
      </c>
      <c r="H179" t="s">
        <v>254</v>
      </c>
      <c r="I179" t="s">
        <v>25</v>
      </c>
      <c r="J179" t="s">
        <v>461</v>
      </c>
      <c r="K179" t="s">
        <v>734</v>
      </c>
    </row>
    <row r="180" spans="1:11" x14ac:dyDescent="0.25">
      <c r="A180" t="s">
        <v>253</v>
      </c>
      <c r="B180" t="s">
        <v>930</v>
      </c>
      <c r="C180" t="s">
        <v>470</v>
      </c>
      <c r="D180" t="s">
        <v>792</v>
      </c>
      <c r="E180" t="s">
        <v>931</v>
      </c>
      <c r="F180" t="s">
        <v>472</v>
      </c>
      <c r="G180" t="s">
        <v>472</v>
      </c>
      <c r="H180" t="s">
        <v>254</v>
      </c>
      <c r="I180" t="s">
        <v>25</v>
      </c>
      <c r="J180" t="s">
        <v>461</v>
      </c>
      <c r="K180" t="s">
        <v>734</v>
      </c>
    </row>
    <row r="181" spans="1:11" x14ac:dyDescent="0.25">
      <c r="A181" t="s">
        <v>253</v>
      </c>
      <c r="B181" t="s">
        <v>932</v>
      </c>
      <c r="C181" t="s">
        <v>470</v>
      </c>
      <c r="D181" t="s">
        <v>792</v>
      </c>
      <c r="E181" t="s">
        <v>933</v>
      </c>
      <c r="F181" t="s">
        <v>472</v>
      </c>
      <c r="G181" t="s">
        <v>472</v>
      </c>
      <c r="H181" t="s">
        <v>254</v>
      </c>
      <c r="I181" t="s">
        <v>25</v>
      </c>
      <c r="J181" t="s">
        <v>461</v>
      </c>
      <c r="K181" t="s">
        <v>734</v>
      </c>
    </row>
    <row r="182" spans="1:11" x14ac:dyDescent="0.25">
      <c r="A182" t="s">
        <v>257</v>
      </c>
      <c r="B182" t="s">
        <v>934</v>
      </c>
      <c r="C182" t="s">
        <v>456</v>
      </c>
      <c r="D182" t="s">
        <v>920</v>
      </c>
      <c r="E182" t="s">
        <v>935</v>
      </c>
      <c r="F182" t="s">
        <v>472</v>
      </c>
      <c r="G182" t="s">
        <v>472</v>
      </c>
      <c r="H182" t="s">
        <v>745</v>
      </c>
      <c r="I182" t="s">
        <v>25</v>
      </c>
      <c r="J182" t="s">
        <v>461</v>
      </c>
      <c r="K182" t="s">
        <v>734</v>
      </c>
    </row>
    <row r="183" spans="1:11" x14ac:dyDescent="0.25">
      <c r="A183" t="s">
        <v>257</v>
      </c>
      <c r="B183" t="s">
        <v>936</v>
      </c>
      <c r="C183" t="s">
        <v>456</v>
      </c>
      <c r="D183" t="s">
        <v>920</v>
      </c>
      <c r="E183" t="s">
        <v>937</v>
      </c>
      <c r="F183" t="s">
        <v>472</v>
      </c>
      <c r="G183" t="s">
        <v>472</v>
      </c>
      <c r="H183" t="s">
        <v>745</v>
      </c>
      <c r="I183" t="s">
        <v>25</v>
      </c>
      <c r="J183" t="s">
        <v>461</v>
      </c>
      <c r="K183" t="s">
        <v>734</v>
      </c>
    </row>
    <row r="184" spans="1:11" x14ac:dyDescent="0.25">
      <c r="A184" t="s">
        <v>257</v>
      </c>
      <c r="B184" t="s">
        <v>938</v>
      </c>
      <c r="C184" t="s">
        <v>456</v>
      </c>
      <c r="D184" t="s">
        <v>939</v>
      </c>
      <c r="E184" t="s">
        <v>940</v>
      </c>
      <c r="F184" t="s">
        <v>468</v>
      </c>
      <c r="G184" t="s">
        <v>468</v>
      </c>
      <c r="H184" t="s">
        <v>941</v>
      </c>
      <c r="I184" t="s">
        <v>25</v>
      </c>
      <c r="J184" t="s">
        <v>461</v>
      </c>
      <c r="K184" t="s">
        <v>734</v>
      </c>
    </row>
    <row r="185" spans="1:11" x14ac:dyDescent="0.25">
      <c r="A185" t="s">
        <v>257</v>
      </c>
      <c r="B185" t="s">
        <v>942</v>
      </c>
      <c r="C185" t="s">
        <v>456</v>
      </c>
      <c r="D185" t="s">
        <v>738</v>
      </c>
      <c r="E185" t="s">
        <v>943</v>
      </c>
      <c r="F185" t="s">
        <v>472</v>
      </c>
      <c r="G185" t="s">
        <v>472</v>
      </c>
      <c r="H185" t="s">
        <v>941</v>
      </c>
      <c r="I185" t="s">
        <v>25</v>
      </c>
      <c r="J185" t="s">
        <v>461</v>
      </c>
      <c r="K185" t="s">
        <v>734</v>
      </c>
    </row>
    <row r="186" spans="1:11" x14ac:dyDescent="0.25">
      <c r="A186" t="s">
        <v>257</v>
      </c>
      <c r="B186" t="s">
        <v>944</v>
      </c>
      <c r="C186" t="s">
        <v>456</v>
      </c>
      <c r="D186" t="s">
        <v>945</v>
      </c>
      <c r="E186" t="s">
        <v>946</v>
      </c>
      <c r="F186" t="s">
        <v>472</v>
      </c>
      <c r="G186" t="s">
        <v>947</v>
      </c>
      <c r="H186" t="s">
        <v>941</v>
      </c>
      <c r="I186" t="s">
        <v>25</v>
      </c>
      <c r="J186" t="s">
        <v>461</v>
      </c>
      <c r="K186" t="s">
        <v>734</v>
      </c>
    </row>
    <row r="187" spans="1:11" x14ac:dyDescent="0.25">
      <c r="A187" t="s">
        <v>257</v>
      </c>
      <c r="B187" t="s">
        <v>944</v>
      </c>
      <c r="C187" t="s">
        <v>456</v>
      </c>
      <c r="D187" t="s">
        <v>945</v>
      </c>
      <c r="E187" t="s">
        <v>948</v>
      </c>
      <c r="F187" t="s">
        <v>947</v>
      </c>
      <c r="G187" t="s">
        <v>468</v>
      </c>
      <c r="H187" t="s">
        <v>941</v>
      </c>
      <c r="I187" t="s">
        <v>25</v>
      </c>
      <c r="J187" t="s">
        <v>461</v>
      </c>
      <c r="K187" t="s">
        <v>734</v>
      </c>
    </row>
    <row r="188" spans="1:11" x14ac:dyDescent="0.25">
      <c r="A188" t="s">
        <v>257</v>
      </c>
      <c r="B188" t="s">
        <v>949</v>
      </c>
      <c r="C188" t="s">
        <v>470</v>
      </c>
      <c r="D188" t="s">
        <v>792</v>
      </c>
      <c r="E188" t="s">
        <v>950</v>
      </c>
      <c r="F188" t="s">
        <v>472</v>
      </c>
      <c r="G188" t="s">
        <v>472</v>
      </c>
      <c r="H188" t="s">
        <v>941</v>
      </c>
      <c r="I188" t="s">
        <v>25</v>
      </c>
      <c r="J188" t="s">
        <v>461</v>
      </c>
      <c r="K188" t="s">
        <v>734</v>
      </c>
    </row>
    <row r="189" spans="1:11" x14ac:dyDescent="0.25">
      <c r="A189" t="s">
        <v>257</v>
      </c>
      <c r="B189" t="s">
        <v>951</v>
      </c>
      <c r="C189" t="s">
        <v>470</v>
      </c>
      <c r="D189" t="s">
        <v>792</v>
      </c>
      <c r="E189" t="s">
        <v>952</v>
      </c>
      <c r="F189" t="s">
        <v>472</v>
      </c>
      <c r="G189" t="s">
        <v>472</v>
      </c>
      <c r="H189" t="s">
        <v>941</v>
      </c>
      <c r="I189" t="s">
        <v>25</v>
      </c>
      <c r="J189" t="s">
        <v>461</v>
      </c>
      <c r="K189" t="s">
        <v>734</v>
      </c>
    </row>
    <row r="190" spans="1:11" x14ac:dyDescent="0.25">
      <c r="A190" t="s">
        <v>953</v>
      </c>
      <c r="B190" t="s">
        <v>953</v>
      </c>
      <c r="C190" t="s">
        <v>456</v>
      </c>
      <c r="D190" t="s">
        <v>954</v>
      </c>
      <c r="E190" t="s">
        <v>955</v>
      </c>
      <c r="F190" t="s">
        <v>459</v>
      </c>
      <c r="G190" t="s">
        <v>459</v>
      </c>
      <c r="H190" t="s">
        <v>956</v>
      </c>
      <c r="I190" t="s">
        <v>25</v>
      </c>
      <c r="J190" t="s">
        <v>461</v>
      </c>
      <c r="K190" t="s">
        <v>957</v>
      </c>
    </row>
    <row r="191" spans="1:11" x14ac:dyDescent="0.25">
      <c r="A191" t="s">
        <v>958</v>
      </c>
      <c r="B191" t="s">
        <v>958</v>
      </c>
      <c r="C191" t="s">
        <v>456</v>
      </c>
      <c r="D191" t="s">
        <v>959</v>
      </c>
      <c r="E191" t="s">
        <v>960</v>
      </c>
      <c r="F191" t="s">
        <v>459</v>
      </c>
      <c r="G191" t="s">
        <v>459</v>
      </c>
      <c r="H191" t="s">
        <v>961</v>
      </c>
      <c r="I191" t="s">
        <v>25</v>
      </c>
      <c r="J191" t="s">
        <v>461</v>
      </c>
      <c r="K191" t="s">
        <v>957</v>
      </c>
    </row>
    <row r="192" spans="1:11" x14ac:dyDescent="0.25">
      <c r="A192" t="s">
        <v>962</v>
      </c>
      <c r="B192" t="s">
        <v>962</v>
      </c>
      <c r="C192" t="s">
        <v>456</v>
      </c>
      <c r="D192" t="s">
        <v>963</v>
      </c>
      <c r="E192" t="s">
        <v>964</v>
      </c>
      <c r="F192" t="s">
        <v>459</v>
      </c>
      <c r="G192" t="s">
        <v>459</v>
      </c>
      <c r="H192" t="s">
        <v>963</v>
      </c>
      <c r="I192" t="s">
        <v>25</v>
      </c>
      <c r="J192" t="s">
        <v>461</v>
      </c>
      <c r="K192" t="s">
        <v>957</v>
      </c>
    </row>
    <row r="193" spans="1:11" x14ac:dyDescent="0.25">
      <c r="A193" t="s">
        <v>965</v>
      </c>
      <c r="B193" t="s">
        <v>965</v>
      </c>
      <c r="C193" t="s">
        <v>456</v>
      </c>
      <c r="D193" t="s">
        <v>966</v>
      </c>
      <c r="E193" t="s">
        <v>967</v>
      </c>
      <c r="F193" t="s">
        <v>459</v>
      </c>
      <c r="G193" t="s">
        <v>459</v>
      </c>
      <c r="H193" t="s">
        <v>966</v>
      </c>
      <c r="I193" t="s">
        <v>25</v>
      </c>
      <c r="J193" t="s">
        <v>461</v>
      </c>
      <c r="K193" t="s">
        <v>957</v>
      </c>
    </row>
    <row r="194" spans="1:11" x14ac:dyDescent="0.25">
      <c r="A194" t="s">
        <v>968</v>
      </c>
      <c r="B194" t="s">
        <v>968</v>
      </c>
      <c r="C194" t="s">
        <v>456</v>
      </c>
      <c r="D194" t="s">
        <v>969</v>
      </c>
      <c r="E194" t="s">
        <v>970</v>
      </c>
      <c r="F194" t="s">
        <v>468</v>
      </c>
      <c r="G194" t="s">
        <v>468</v>
      </c>
      <c r="H194" t="s">
        <v>969</v>
      </c>
      <c r="I194" t="s">
        <v>25</v>
      </c>
      <c r="J194" t="s">
        <v>461</v>
      </c>
      <c r="K194" t="s">
        <v>957</v>
      </c>
    </row>
    <row r="195" spans="1:11" x14ac:dyDescent="0.25">
      <c r="A195" t="s">
        <v>971</v>
      </c>
      <c r="B195" t="s">
        <v>971</v>
      </c>
      <c r="C195" t="s">
        <v>456</v>
      </c>
      <c r="D195" t="s">
        <v>972</v>
      </c>
      <c r="E195" t="s">
        <v>973</v>
      </c>
      <c r="F195" t="s">
        <v>459</v>
      </c>
      <c r="G195" t="s">
        <v>459</v>
      </c>
      <c r="H195" t="s">
        <v>972</v>
      </c>
      <c r="I195" t="s">
        <v>25</v>
      </c>
      <c r="J195" t="s">
        <v>461</v>
      </c>
      <c r="K195" t="s">
        <v>957</v>
      </c>
    </row>
    <row r="196" spans="1:11" x14ac:dyDescent="0.25">
      <c r="A196" t="s">
        <v>974</v>
      </c>
      <c r="B196" t="s">
        <v>974</v>
      </c>
      <c r="C196" t="s">
        <v>456</v>
      </c>
      <c r="D196" t="s">
        <v>975</v>
      </c>
      <c r="E196" t="s">
        <v>976</v>
      </c>
      <c r="F196" t="s">
        <v>472</v>
      </c>
      <c r="G196" t="s">
        <v>468</v>
      </c>
      <c r="H196" t="s">
        <v>975</v>
      </c>
      <c r="I196" t="s">
        <v>25</v>
      </c>
      <c r="J196" t="s">
        <v>461</v>
      </c>
      <c r="K196" t="s">
        <v>957</v>
      </c>
    </row>
    <row r="197" spans="1:11" x14ac:dyDescent="0.25">
      <c r="A197" t="s">
        <v>953</v>
      </c>
      <c r="B197" t="s">
        <v>977</v>
      </c>
      <c r="C197" t="s">
        <v>456</v>
      </c>
      <c r="D197" t="s">
        <v>920</v>
      </c>
      <c r="E197" t="s">
        <v>978</v>
      </c>
      <c r="F197" t="s">
        <v>459</v>
      </c>
      <c r="G197" t="s">
        <v>459</v>
      </c>
      <c r="H197" t="s">
        <v>956</v>
      </c>
      <c r="I197" t="s">
        <v>25</v>
      </c>
      <c r="J197" t="s">
        <v>461</v>
      </c>
      <c r="K197" t="s">
        <v>957</v>
      </c>
    </row>
    <row r="198" spans="1:11" x14ac:dyDescent="0.25">
      <c r="A198" t="s">
        <v>953</v>
      </c>
      <c r="B198" t="s">
        <v>979</v>
      </c>
      <c r="C198" t="s">
        <v>456</v>
      </c>
      <c r="D198" t="s">
        <v>980</v>
      </c>
      <c r="E198" t="s">
        <v>981</v>
      </c>
      <c r="F198" t="s">
        <v>459</v>
      </c>
      <c r="G198" t="s">
        <v>459</v>
      </c>
      <c r="H198" t="s">
        <v>956</v>
      </c>
      <c r="I198" t="s">
        <v>25</v>
      </c>
      <c r="J198" t="s">
        <v>461</v>
      </c>
      <c r="K198" t="s">
        <v>957</v>
      </c>
    </row>
    <row r="199" spans="1:11" x14ac:dyDescent="0.25">
      <c r="A199" t="s">
        <v>953</v>
      </c>
      <c r="B199" t="s">
        <v>982</v>
      </c>
      <c r="C199" t="s">
        <v>456</v>
      </c>
      <c r="D199" t="s">
        <v>983</v>
      </c>
      <c r="E199" t="s">
        <v>984</v>
      </c>
      <c r="F199" t="s">
        <v>468</v>
      </c>
      <c r="G199" t="s">
        <v>468</v>
      </c>
      <c r="H199" t="s">
        <v>956</v>
      </c>
      <c r="I199" t="s">
        <v>25</v>
      </c>
      <c r="J199" t="s">
        <v>461</v>
      </c>
      <c r="K199" t="s">
        <v>957</v>
      </c>
    </row>
    <row r="200" spans="1:11" x14ac:dyDescent="0.25">
      <c r="A200" t="s">
        <v>953</v>
      </c>
      <c r="B200" t="s">
        <v>985</v>
      </c>
      <c r="C200" t="s">
        <v>456</v>
      </c>
      <c r="D200" t="s">
        <v>983</v>
      </c>
      <c r="E200" t="s">
        <v>986</v>
      </c>
      <c r="F200" t="s">
        <v>468</v>
      </c>
      <c r="G200" t="s">
        <v>468</v>
      </c>
      <c r="H200" t="s">
        <v>956</v>
      </c>
      <c r="I200" t="s">
        <v>25</v>
      </c>
      <c r="J200" t="s">
        <v>461</v>
      </c>
      <c r="K200" t="s">
        <v>957</v>
      </c>
    </row>
    <row r="201" spans="1:11" x14ac:dyDescent="0.25">
      <c r="A201" t="s">
        <v>953</v>
      </c>
      <c r="B201" t="s">
        <v>987</v>
      </c>
      <c r="C201" t="s">
        <v>456</v>
      </c>
      <c r="D201" t="s">
        <v>983</v>
      </c>
      <c r="E201" t="s">
        <v>988</v>
      </c>
      <c r="F201" t="s">
        <v>468</v>
      </c>
      <c r="G201" t="s">
        <v>468</v>
      </c>
      <c r="H201" t="s">
        <v>956</v>
      </c>
      <c r="I201" t="s">
        <v>25</v>
      </c>
      <c r="J201" t="s">
        <v>461</v>
      </c>
      <c r="K201" t="s">
        <v>957</v>
      </c>
    </row>
    <row r="202" spans="1:11" x14ac:dyDescent="0.25">
      <c r="A202" t="s">
        <v>953</v>
      </c>
      <c r="B202" t="s">
        <v>989</v>
      </c>
      <c r="C202" t="s">
        <v>456</v>
      </c>
      <c r="D202" t="s">
        <v>349</v>
      </c>
      <c r="E202" t="s">
        <v>990</v>
      </c>
      <c r="F202" t="s">
        <v>472</v>
      </c>
      <c r="G202" t="s">
        <v>472</v>
      </c>
      <c r="H202" t="s">
        <v>956</v>
      </c>
      <c r="I202" t="s">
        <v>25</v>
      </c>
      <c r="J202" t="s">
        <v>461</v>
      </c>
      <c r="K202" t="s">
        <v>991</v>
      </c>
    </row>
    <row r="203" spans="1:11" x14ac:dyDescent="0.25">
      <c r="A203" t="s">
        <v>958</v>
      </c>
      <c r="B203" t="s">
        <v>992</v>
      </c>
      <c r="C203" t="s">
        <v>456</v>
      </c>
      <c r="D203" t="s">
        <v>920</v>
      </c>
      <c r="E203" t="s">
        <v>993</v>
      </c>
      <c r="F203" t="s">
        <v>459</v>
      </c>
      <c r="G203" t="s">
        <v>459</v>
      </c>
      <c r="H203" t="s">
        <v>961</v>
      </c>
      <c r="I203" t="s">
        <v>25</v>
      </c>
      <c r="J203" t="s">
        <v>461</v>
      </c>
      <c r="K203" t="s">
        <v>957</v>
      </c>
    </row>
    <row r="204" spans="1:11" x14ac:dyDescent="0.25">
      <c r="A204" t="s">
        <v>958</v>
      </c>
      <c r="B204" t="s">
        <v>994</v>
      </c>
      <c r="C204" t="s">
        <v>456</v>
      </c>
      <c r="D204" t="s">
        <v>920</v>
      </c>
      <c r="E204" t="s">
        <v>995</v>
      </c>
      <c r="F204" t="s">
        <v>468</v>
      </c>
      <c r="G204" t="s">
        <v>468</v>
      </c>
      <c r="H204" t="s">
        <v>961</v>
      </c>
      <c r="I204" t="s">
        <v>25</v>
      </c>
      <c r="J204" t="s">
        <v>461</v>
      </c>
      <c r="K204" t="s">
        <v>957</v>
      </c>
    </row>
    <row r="205" spans="1:11" x14ac:dyDescent="0.25">
      <c r="A205" t="s">
        <v>958</v>
      </c>
      <c r="B205" t="s">
        <v>996</v>
      </c>
      <c r="C205" t="s">
        <v>456</v>
      </c>
      <c r="D205" t="s">
        <v>997</v>
      </c>
      <c r="E205" t="s">
        <v>998</v>
      </c>
      <c r="F205" t="s">
        <v>468</v>
      </c>
      <c r="G205" t="s">
        <v>468</v>
      </c>
      <c r="H205" t="s">
        <v>961</v>
      </c>
      <c r="I205" t="s">
        <v>25</v>
      </c>
      <c r="J205" t="s">
        <v>461</v>
      </c>
      <c r="K205" t="s">
        <v>957</v>
      </c>
    </row>
    <row r="206" spans="1:11" x14ac:dyDescent="0.25">
      <c r="A206" t="s">
        <v>958</v>
      </c>
      <c r="B206" t="s">
        <v>999</v>
      </c>
      <c r="C206" t="s">
        <v>456</v>
      </c>
      <c r="D206" t="s">
        <v>997</v>
      </c>
      <c r="E206" t="s">
        <v>1000</v>
      </c>
      <c r="F206" t="s">
        <v>472</v>
      </c>
      <c r="G206" t="s">
        <v>472</v>
      </c>
      <c r="H206" t="s">
        <v>961</v>
      </c>
      <c r="I206" t="s">
        <v>25</v>
      </c>
      <c r="J206" t="s">
        <v>461</v>
      </c>
      <c r="K206" t="s">
        <v>957</v>
      </c>
    </row>
    <row r="207" spans="1:11" x14ac:dyDescent="0.25">
      <c r="A207" t="s">
        <v>958</v>
      </c>
      <c r="B207" t="s">
        <v>1001</v>
      </c>
      <c r="C207" t="s">
        <v>456</v>
      </c>
      <c r="D207" t="s">
        <v>1002</v>
      </c>
      <c r="E207" t="s">
        <v>1003</v>
      </c>
      <c r="F207" t="s">
        <v>468</v>
      </c>
      <c r="G207" t="s">
        <v>468</v>
      </c>
      <c r="H207" t="s">
        <v>961</v>
      </c>
      <c r="I207" t="s">
        <v>25</v>
      </c>
      <c r="J207" t="s">
        <v>461</v>
      </c>
      <c r="K207" t="s">
        <v>957</v>
      </c>
    </row>
    <row r="208" spans="1:11" x14ac:dyDescent="0.25">
      <c r="A208" t="s">
        <v>958</v>
      </c>
      <c r="B208" t="s">
        <v>1004</v>
      </c>
      <c r="C208" t="s">
        <v>456</v>
      </c>
      <c r="D208" t="s">
        <v>235</v>
      </c>
      <c r="E208" t="s">
        <v>1005</v>
      </c>
      <c r="F208" t="s">
        <v>468</v>
      </c>
      <c r="G208" t="s">
        <v>468</v>
      </c>
      <c r="H208" t="s">
        <v>961</v>
      </c>
      <c r="I208" t="s">
        <v>25</v>
      </c>
      <c r="J208" t="s">
        <v>461</v>
      </c>
      <c r="K208" t="s">
        <v>957</v>
      </c>
    </row>
    <row r="209" spans="1:11" x14ac:dyDescent="0.25">
      <c r="A209" t="s">
        <v>958</v>
      </c>
      <c r="B209" t="s">
        <v>1006</v>
      </c>
      <c r="C209" t="s">
        <v>456</v>
      </c>
      <c r="D209" t="s">
        <v>1007</v>
      </c>
      <c r="E209" t="s">
        <v>1008</v>
      </c>
      <c r="F209" t="s">
        <v>468</v>
      </c>
      <c r="G209" t="s">
        <v>468</v>
      </c>
      <c r="H209" t="s">
        <v>961</v>
      </c>
      <c r="I209" t="s">
        <v>25</v>
      </c>
      <c r="J209" t="s">
        <v>461</v>
      </c>
      <c r="K209" t="s">
        <v>957</v>
      </c>
    </row>
    <row r="210" spans="1:11" x14ac:dyDescent="0.25">
      <c r="A210" t="s">
        <v>958</v>
      </c>
      <c r="B210" t="s">
        <v>1009</v>
      </c>
      <c r="C210" t="s">
        <v>456</v>
      </c>
      <c r="D210" t="s">
        <v>1007</v>
      </c>
      <c r="E210" t="s">
        <v>1010</v>
      </c>
      <c r="F210" t="s">
        <v>472</v>
      </c>
      <c r="G210" t="s">
        <v>947</v>
      </c>
      <c r="H210" t="s">
        <v>961</v>
      </c>
      <c r="I210" t="s">
        <v>25</v>
      </c>
      <c r="J210" t="s">
        <v>461</v>
      </c>
      <c r="K210" t="s">
        <v>957</v>
      </c>
    </row>
    <row r="211" spans="1:11" x14ac:dyDescent="0.25">
      <c r="A211" t="s">
        <v>958</v>
      </c>
      <c r="B211" t="s">
        <v>1009</v>
      </c>
      <c r="C211" t="s">
        <v>456</v>
      </c>
      <c r="D211" t="s">
        <v>1007</v>
      </c>
      <c r="E211" t="s">
        <v>1011</v>
      </c>
      <c r="F211" t="s">
        <v>947</v>
      </c>
      <c r="G211" t="s">
        <v>468</v>
      </c>
      <c r="H211" t="s">
        <v>961</v>
      </c>
      <c r="I211" t="s">
        <v>25</v>
      </c>
      <c r="J211" t="s">
        <v>461</v>
      </c>
      <c r="K211" t="s">
        <v>957</v>
      </c>
    </row>
    <row r="212" spans="1:11" x14ac:dyDescent="0.25">
      <c r="A212" t="s">
        <v>958</v>
      </c>
      <c r="B212" t="s">
        <v>1012</v>
      </c>
      <c r="C212" t="s">
        <v>456</v>
      </c>
      <c r="D212" t="s">
        <v>1007</v>
      </c>
      <c r="E212" t="s">
        <v>1013</v>
      </c>
      <c r="F212" t="s">
        <v>472</v>
      </c>
      <c r="G212" t="s">
        <v>472</v>
      </c>
      <c r="H212" t="s">
        <v>961</v>
      </c>
      <c r="I212" t="s">
        <v>25</v>
      </c>
      <c r="J212" t="s">
        <v>461</v>
      </c>
      <c r="K212" t="s">
        <v>957</v>
      </c>
    </row>
    <row r="213" spans="1:11" x14ac:dyDescent="0.25">
      <c r="A213" t="s">
        <v>958</v>
      </c>
      <c r="B213" t="s">
        <v>1014</v>
      </c>
      <c r="C213" t="s">
        <v>470</v>
      </c>
      <c r="D213" t="s">
        <v>792</v>
      </c>
      <c r="E213" t="s">
        <v>1015</v>
      </c>
      <c r="F213" t="s">
        <v>468</v>
      </c>
      <c r="G213" t="s">
        <v>468</v>
      </c>
      <c r="H213" t="s">
        <v>961</v>
      </c>
      <c r="I213" t="s">
        <v>25</v>
      </c>
      <c r="J213" t="s">
        <v>461</v>
      </c>
      <c r="K213" t="s">
        <v>957</v>
      </c>
    </row>
    <row r="214" spans="1:11" x14ac:dyDescent="0.25">
      <c r="A214" t="s">
        <v>958</v>
      </c>
      <c r="B214" t="s">
        <v>1016</v>
      </c>
      <c r="C214" t="s">
        <v>470</v>
      </c>
      <c r="D214" t="s">
        <v>792</v>
      </c>
      <c r="E214" t="s">
        <v>1017</v>
      </c>
      <c r="F214" t="s">
        <v>468</v>
      </c>
      <c r="G214" t="s">
        <v>468</v>
      </c>
      <c r="H214" t="s">
        <v>961</v>
      </c>
      <c r="I214" t="s">
        <v>25</v>
      </c>
      <c r="J214" t="s">
        <v>461</v>
      </c>
      <c r="K214" t="s">
        <v>957</v>
      </c>
    </row>
    <row r="215" spans="1:11" x14ac:dyDescent="0.25">
      <c r="A215" t="s">
        <v>962</v>
      </c>
      <c r="B215" t="s">
        <v>1018</v>
      </c>
      <c r="C215" t="s">
        <v>456</v>
      </c>
      <c r="D215" t="s">
        <v>1019</v>
      </c>
      <c r="E215" t="s">
        <v>1020</v>
      </c>
      <c r="F215" t="s">
        <v>459</v>
      </c>
      <c r="G215" t="s">
        <v>459</v>
      </c>
      <c r="H215" t="s">
        <v>963</v>
      </c>
      <c r="I215" t="s">
        <v>25</v>
      </c>
      <c r="J215" t="s">
        <v>461</v>
      </c>
      <c r="K215" t="s">
        <v>957</v>
      </c>
    </row>
    <row r="216" spans="1:11" x14ac:dyDescent="0.25">
      <c r="A216" t="s">
        <v>962</v>
      </c>
      <c r="B216" t="s">
        <v>1021</v>
      </c>
      <c r="C216" t="s">
        <v>456</v>
      </c>
      <c r="D216" t="s">
        <v>1022</v>
      </c>
      <c r="E216" t="s">
        <v>1023</v>
      </c>
      <c r="F216" t="s">
        <v>468</v>
      </c>
      <c r="G216" t="s">
        <v>468</v>
      </c>
      <c r="H216" t="s">
        <v>963</v>
      </c>
      <c r="I216" t="s">
        <v>25</v>
      </c>
      <c r="J216" t="s">
        <v>461</v>
      </c>
      <c r="K216" t="s">
        <v>957</v>
      </c>
    </row>
    <row r="217" spans="1:11" x14ac:dyDescent="0.25">
      <c r="A217" t="s">
        <v>962</v>
      </c>
      <c r="B217" t="s">
        <v>1024</v>
      </c>
      <c r="C217" t="s">
        <v>456</v>
      </c>
      <c r="D217" t="s">
        <v>1025</v>
      </c>
      <c r="E217" t="s">
        <v>1026</v>
      </c>
      <c r="F217" t="s">
        <v>459</v>
      </c>
      <c r="G217" t="s">
        <v>459</v>
      </c>
      <c r="H217" t="s">
        <v>963</v>
      </c>
      <c r="I217" t="s">
        <v>25</v>
      </c>
      <c r="J217" t="s">
        <v>461</v>
      </c>
      <c r="K217" t="s">
        <v>957</v>
      </c>
    </row>
    <row r="218" spans="1:11" x14ac:dyDescent="0.25">
      <c r="A218" t="s">
        <v>962</v>
      </c>
      <c r="B218" t="s">
        <v>1027</v>
      </c>
      <c r="C218" t="s">
        <v>456</v>
      </c>
      <c r="D218" t="s">
        <v>1025</v>
      </c>
      <c r="E218" t="s">
        <v>1028</v>
      </c>
      <c r="F218" t="s">
        <v>459</v>
      </c>
      <c r="G218" t="s">
        <v>459</v>
      </c>
      <c r="H218" t="s">
        <v>963</v>
      </c>
      <c r="I218" t="s">
        <v>25</v>
      </c>
      <c r="J218" t="s">
        <v>461</v>
      </c>
      <c r="K218" t="s">
        <v>957</v>
      </c>
    </row>
    <row r="219" spans="1:11" x14ac:dyDescent="0.25">
      <c r="A219" t="s">
        <v>962</v>
      </c>
      <c r="B219" t="s">
        <v>1029</v>
      </c>
      <c r="C219" t="s">
        <v>456</v>
      </c>
      <c r="D219" t="s">
        <v>1030</v>
      </c>
      <c r="E219" t="s">
        <v>1031</v>
      </c>
      <c r="F219" t="s">
        <v>472</v>
      </c>
      <c r="G219" t="s">
        <v>472</v>
      </c>
      <c r="H219" t="s">
        <v>963</v>
      </c>
      <c r="I219" t="s">
        <v>25</v>
      </c>
      <c r="J219" t="s">
        <v>461</v>
      </c>
      <c r="K219" t="s">
        <v>957</v>
      </c>
    </row>
    <row r="220" spans="1:11" x14ac:dyDescent="0.25">
      <c r="A220" t="s">
        <v>962</v>
      </c>
      <c r="B220" t="s">
        <v>1032</v>
      </c>
      <c r="C220" t="s">
        <v>456</v>
      </c>
      <c r="D220" t="s">
        <v>1033</v>
      </c>
      <c r="E220" t="s">
        <v>1034</v>
      </c>
      <c r="F220" t="s">
        <v>468</v>
      </c>
      <c r="G220" t="s">
        <v>468</v>
      </c>
      <c r="H220" t="s">
        <v>963</v>
      </c>
      <c r="I220" t="s">
        <v>25</v>
      </c>
      <c r="J220" t="s">
        <v>461</v>
      </c>
      <c r="K220" t="s">
        <v>957</v>
      </c>
    </row>
    <row r="221" spans="1:11" x14ac:dyDescent="0.25">
      <c r="A221" t="s">
        <v>962</v>
      </c>
      <c r="B221" t="s">
        <v>1035</v>
      </c>
      <c r="C221" t="s">
        <v>456</v>
      </c>
      <c r="D221" t="s">
        <v>792</v>
      </c>
      <c r="E221" t="s">
        <v>1036</v>
      </c>
      <c r="F221" t="s">
        <v>472</v>
      </c>
      <c r="G221" t="s">
        <v>472</v>
      </c>
      <c r="H221" t="s">
        <v>963</v>
      </c>
      <c r="I221" t="s">
        <v>25</v>
      </c>
      <c r="J221" t="s">
        <v>461</v>
      </c>
      <c r="K221" t="s">
        <v>957</v>
      </c>
    </row>
    <row r="222" spans="1:11" x14ac:dyDescent="0.25">
      <c r="A222" t="s">
        <v>962</v>
      </c>
      <c r="B222" t="s">
        <v>1037</v>
      </c>
      <c r="C222" t="s">
        <v>456</v>
      </c>
      <c r="D222" t="s">
        <v>792</v>
      </c>
      <c r="E222" t="s">
        <v>1038</v>
      </c>
      <c r="F222" t="s">
        <v>472</v>
      </c>
      <c r="G222" t="s">
        <v>472</v>
      </c>
      <c r="H222" t="s">
        <v>963</v>
      </c>
      <c r="I222" t="s">
        <v>25</v>
      </c>
      <c r="J222" t="s">
        <v>461</v>
      </c>
      <c r="K222" t="s">
        <v>957</v>
      </c>
    </row>
    <row r="223" spans="1:11" x14ac:dyDescent="0.25">
      <c r="A223" t="s">
        <v>965</v>
      </c>
      <c r="B223" t="s">
        <v>1039</v>
      </c>
      <c r="C223" t="s">
        <v>456</v>
      </c>
      <c r="D223" t="s">
        <v>1040</v>
      </c>
      <c r="E223" t="s">
        <v>1041</v>
      </c>
      <c r="F223" t="s">
        <v>459</v>
      </c>
      <c r="G223" t="s">
        <v>459</v>
      </c>
      <c r="H223" t="s">
        <v>966</v>
      </c>
      <c r="I223" t="s">
        <v>25</v>
      </c>
      <c r="J223" t="s">
        <v>461</v>
      </c>
      <c r="K223" t="s">
        <v>957</v>
      </c>
    </row>
    <row r="224" spans="1:11" x14ac:dyDescent="0.25">
      <c r="A224" t="s">
        <v>965</v>
      </c>
      <c r="B224" t="s">
        <v>1042</v>
      </c>
      <c r="C224" t="s">
        <v>456</v>
      </c>
      <c r="D224" t="s">
        <v>1040</v>
      </c>
      <c r="E224" t="s">
        <v>1043</v>
      </c>
      <c r="F224" t="s">
        <v>472</v>
      </c>
      <c r="G224" t="s">
        <v>472</v>
      </c>
      <c r="H224" t="s">
        <v>966</v>
      </c>
      <c r="I224" t="s">
        <v>25</v>
      </c>
      <c r="J224" t="s">
        <v>461</v>
      </c>
      <c r="K224" t="s">
        <v>957</v>
      </c>
    </row>
    <row r="225" spans="1:11" x14ac:dyDescent="0.25">
      <c r="A225" t="s">
        <v>965</v>
      </c>
      <c r="B225" t="s">
        <v>1044</v>
      </c>
      <c r="C225" t="s">
        <v>456</v>
      </c>
      <c r="D225" t="s">
        <v>1045</v>
      </c>
      <c r="E225" t="s">
        <v>1046</v>
      </c>
      <c r="F225" t="s">
        <v>472</v>
      </c>
      <c r="G225" t="s">
        <v>472</v>
      </c>
      <c r="H225" t="s">
        <v>966</v>
      </c>
      <c r="I225" t="s">
        <v>25</v>
      </c>
      <c r="J225" t="s">
        <v>461</v>
      </c>
      <c r="K225" t="s">
        <v>957</v>
      </c>
    </row>
    <row r="226" spans="1:11" x14ac:dyDescent="0.25">
      <c r="A226" t="s">
        <v>965</v>
      </c>
      <c r="B226" t="s">
        <v>1047</v>
      </c>
      <c r="C226" t="s">
        <v>456</v>
      </c>
      <c r="D226" t="s">
        <v>1040</v>
      </c>
      <c r="E226" t="s">
        <v>1048</v>
      </c>
      <c r="F226" t="s">
        <v>468</v>
      </c>
      <c r="G226" t="s">
        <v>468</v>
      </c>
      <c r="H226" t="s">
        <v>966</v>
      </c>
      <c r="I226" t="s">
        <v>25</v>
      </c>
      <c r="J226" t="s">
        <v>461</v>
      </c>
      <c r="K226" t="s">
        <v>957</v>
      </c>
    </row>
    <row r="227" spans="1:11" x14ac:dyDescent="0.25">
      <c r="A227" t="s">
        <v>965</v>
      </c>
      <c r="B227" t="s">
        <v>1049</v>
      </c>
      <c r="C227" t="s">
        <v>456</v>
      </c>
      <c r="D227" t="s">
        <v>1050</v>
      </c>
      <c r="E227" t="s">
        <v>1051</v>
      </c>
      <c r="F227" t="s">
        <v>468</v>
      </c>
      <c r="G227" t="s">
        <v>468</v>
      </c>
      <c r="H227" t="s">
        <v>966</v>
      </c>
      <c r="I227" t="s">
        <v>25</v>
      </c>
      <c r="J227" t="s">
        <v>461</v>
      </c>
      <c r="K227" t="s">
        <v>957</v>
      </c>
    </row>
    <row r="228" spans="1:11" x14ac:dyDescent="0.25">
      <c r="A228" t="s">
        <v>965</v>
      </c>
      <c r="B228" t="s">
        <v>1052</v>
      </c>
      <c r="C228" t="s">
        <v>456</v>
      </c>
      <c r="D228" t="s">
        <v>1053</v>
      </c>
      <c r="E228" t="s">
        <v>1054</v>
      </c>
      <c r="F228" t="s">
        <v>468</v>
      </c>
      <c r="G228" t="s">
        <v>468</v>
      </c>
      <c r="H228" t="s">
        <v>966</v>
      </c>
      <c r="I228" t="s">
        <v>25</v>
      </c>
      <c r="J228" t="s">
        <v>461</v>
      </c>
      <c r="K228" t="s">
        <v>957</v>
      </c>
    </row>
    <row r="229" spans="1:11" x14ac:dyDescent="0.25">
      <c r="A229" t="s">
        <v>968</v>
      </c>
      <c r="B229" t="s">
        <v>1055</v>
      </c>
      <c r="C229" t="s">
        <v>456</v>
      </c>
      <c r="D229" t="s">
        <v>235</v>
      </c>
      <c r="E229" t="s">
        <v>1056</v>
      </c>
      <c r="F229" t="s">
        <v>468</v>
      </c>
      <c r="G229" t="s">
        <v>468</v>
      </c>
      <c r="H229" t="s">
        <v>969</v>
      </c>
      <c r="I229" t="s">
        <v>25</v>
      </c>
      <c r="J229" t="s">
        <v>461</v>
      </c>
      <c r="K229" t="s">
        <v>957</v>
      </c>
    </row>
    <row r="230" spans="1:11" x14ac:dyDescent="0.25">
      <c r="A230" t="s">
        <v>968</v>
      </c>
      <c r="B230" t="s">
        <v>1057</v>
      </c>
      <c r="C230" t="s">
        <v>456</v>
      </c>
      <c r="D230" t="s">
        <v>983</v>
      </c>
      <c r="E230" t="s">
        <v>1058</v>
      </c>
      <c r="F230" t="s">
        <v>468</v>
      </c>
      <c r="G230" t="s">
        <v>468</v>
      </c>
      <c r="H230" t="s">
        <v>969</v>
      </c>
      <c r="I230" t="s">
        <v>25</v>
      </c>
      <c r="J230" t="s">
        <v>461</v>
      </c>
      <c r="K230" t="s">
        <v>957</v>
      </c>
    </row>
    <row r="231" spans="1:11" x14ac:dyDescent="0.25">
      <c r="A231" t="s">
        <v>971</v>
      </c>
      <c r="B231" t="s">
        <v>1059</v>
      </c>
      <c r="C231" t="s">
        <v>456</v>
      </c>
      <c r="D231" t="s">
        <v>1060</v>
      </c>
      <c r="E231" t="s">
        <v>1061</v>
      </c>
      <c r="F231" t="s">
        <v>459</v>
      </c>
      <c r="G231" t="s">
        <v>459</v>
      </c>
      <c r="H231" t="s">
        <v>1062</v>
      </c>
      <c r="I231" t="s">
        <v>25</v>
      </c>
      <c r="J231" t="s">
        <v>461</v>
      </c>
      <c r="K231" t="s">
        <v>957</v>
      </c>
    </row>
    <row r="232" spans="1:11" x14ac:dyDescent="0.25">
      <c r="A232" t="s">
        <v>971</v>
      </c>
      <c r="B232" t="s">
        <v>1063</v>
      </c>
      <c r="C232" t="s">
        <v>456</v>
      </c>
      <c r="D232" t="s">
        <v>1064</v>
      </c>
      <c r="E232" t="s">
        <v>1065</v>
      </c>
      <c r="F232" t="s">
        <v>459</v>
      </c>
      <c r="G232" t="s">
        <v>459</v>
      </c>
      <c r="H232" t="s">
        <v>1062</v>
      </c>
      <c r="I232" t="s">
        <v>25</v>
      </c>
      <c r="J232" t="s">
        <v>461</v>
      </c>
      <c r="K232" t="s">
        <v>957</v>
      </c>
    </row>
    <row r="233" spans="1:11" x14ac:dyDescent="0.25">
      <c r="A233" t="s">
        <v>971</v>
      </c>
      <c r="B233" t="s">
        <v>1066</v>
      </c>
      <c r="C233" t="s">
        <v>456</v>
      </c>
      <c r="D233" t="s">
        <v>1064</v>
      </c>
      <c r="E233" t="s">
        <v>1067</v>
      </c>
      <c r="F233" t="s">
        <v>468</v>
      </c>
      <c r="G233" t="s">
        <v>468</v>
      </c>
      <c r="H233" t="s">
        <v>1062</v>
      </c>
      <c r="I233" t="s">
        <v>25</v>
      </c>
      <c r="J233" t="s">
        <v>461</v>
      </c>
      <c r="K233" t="s">
        <v>957</v>
      </c>
    </row>
    <row r="234" spans="1:11" x14ac:dyDescent="0.25">
      <c r="A234" t="s">
        <v>974</v>
      </c>
      <c r="B234" t="s">
        <v>1068</v>
      </c>
      <c r="C234" t="s">
        <v>456</v>
      </c>
      <c r="D234" t="s">
        <v>1069</v>
      </c>
      <c r="E234" t="s">
        <v>1070</v>
      </c>
      <c r="F234" t="s">
        <v>472</v>
      </c>
      <c r="G234" t="s">
        <v>947</v>
      </c>
      <c r="H234" t="s">
        <v>975</v>
      </c>
      <c r="I234" t="s">
        <v>25</v>
      </c>
      <c r="J234" t="s">
        <v>461</v>
      </c>
      <c r="K234" t="s">
        <v>957</v>
      </c>
    </row>
    <row r="235" spans="1:11" x14ac:dyDescent="0.25">
      <c r="A235" t="s">
        <v>974</v>
      </c>
      <c r="B235" t="s">
        <v>1068</v>
      </c>
      <c r="C235" t="s">
        <v>456</v>
      </c>
      <c r="D235" t="s">
        <v>1069</v>
      </c>
      <c r="E235" t="s">
        <v>1071</v>
      </c>
      <c r="F235" t="s">
        <v>947</v>
      </c>
      <c r="G235" t="s">
        <v>468</v>
      </c>
      <c r="H235" t="s">
        <v>975</v>
      </c>
      <c r="I235" t="s">
        <v>25</v>
      </c>
      <c r="J235" t="s">
        <v>461</v>
      </c>
      <c r="K235" t="s">
        <v>957</v>
      </c>
    </row>
    <row r="236" spans="1:11" x14ac:dyDescent="0.25">
      <c r="A236" t="s">
        <v>974</v>
      </c>
      <c r="B236" t="s">
        <v>1072</v>
      </c>
      <c r="C236" t="s">
        <v>456</v>
      </c>
      <c r="D236" t="s">
        <v>1073</v>
      </c>
      <c r="E236" t="s">
        <v>1074</v>
      </c>
      <c r="F236" t="s">
        <v>472</v>
      </c>
      <c r="G236" t="s">
        <v>947</v>
      </c>
      <c r="H236" t="s">
        <v>975</v>
      </c>
      <c r="I236" t="s">
        <v>25</v>
      </c>
      <c r="J236" t="s">
        <v>461</v>
      </c>
      <c r="K236" t="s">
        <v>957</v>
      </c>
    </row>
    <row r="237" spans="1:11" x14ac:dyDescent="0.25">
      <c r="A237" t="s">
        <v>974</v>
      </c>
      <c r="B237" t="s">
        <v>1072</v>
      </c>
      <c r="C237" t="s">
        <v>456</v>
      </c>
      <c r="D237" t="s">
        <v>1073</v>
      </c>
      <c r="E237" t="s">
        <v>1075</v>
      </c>
      <c r="F237" t="s">
        <v>947</v>
      </c>
      <c r="G237" t="s">
        <v>468</v>
      </c>
      <c r="H237" t="s">
        <v>975</v>
      </c>
      <c r="I237" t="s">
        <v>25</v>
      </c>
      <c r="J237" t="s">
        <v>461</v>
      </c>
      <c r="K237" t="s">
        <v>957</v>
      </c>
    </row>
    <row r="238" spans="1:11" x14ac:dyDescent="0.25">
      <c r="A238" t="s">
        <v>974</v>
      </c>
      <c r="B238" t="s">
        <v>1076</v>
      </c>
      <c r="C238" t="s">
        <v>456</v>
      </c>
      <c r="D238" t="s">
        <v>1077</v>
      </c>
      <c r="E238" t="s">
        <v>1078</v>
      </c>
      <c r="F238" t="s">
        <v>472</v>
      </c>
      <c r="G238" t="s">
        <v>947</v>
      </c>
      <c r="H238" t="s">
        <v>975</v>
      </c>
      <c r="I238" t="s">
        <v>25</v>
      </c>
      <c r="J238" t="s">
        <v>461</v>
      </c>
      <c r="K238" t="s">
        <v>957</v>
      </c>
    </row>
    <row r="239" spans="1:11" x14ac:dyDescent="0.25">
      <c r="A239" t="s">
        <v>974</v>
      </c>
      <c r="B239" t="s">
        <v>1076</v>
      </c>
      <c r="C239" t="s">
        <v>456</v>
      </c>
      <c r="D239" t="s">
        <v>1077</v>
      </c>
      <c r="E239" t="s">
        <v>1079</v>
      </c>
      <c r="F239" t="s">
        <v>947</v>
      </c>
      <c r="G239" t="s">
        <v>468</v>
      </c>
      <c r="H239" t="s">
        <v>975</v>
      </c>
      <c r="I239" t="s">
        <v>25</v>
      </c>
      <c r="J239" t="s">
        <v>461</v>
      </c>
      <c r="K239" t="s">
        <v>957</v>
      </c>
    </row>
    <row r="240" spans="1:11" x14ac:dyDescent="0.25">
      <c r="A240" t="s">
        <v>974</v>
      </c>
      <c r="B240" t="s">
        <v>1080</v>
      </c>
      <c r="C240" t="s">
        <v>456</v>
      </c>
      <c r="D240" t="s">
        <v>1077</v>
      </c>
      <c r="E240" t="s">
        <v>1081</v>
      </c>
      <c r="F240" t="s">
        <v>472</v>
      </c>
      <c r="G240" t="s">
        <v>947</v>
      </c>
      <c r="H240" t="s">
        <v>975</v>
      </c>
      <c r="I240" t="s">
        <v>25</v>
      </c>
      <c r="J240" t="s">
        <v>461</v>
      </c>
      <c r="K240" t="s">
        <v>957</v>
      </c>
    </row>
    <row r="241" spans="1:11" x14ac:dyDescent="0.25">
      <c r="A241" t="s">
        <v>974</v>
      </c>
      <c r="B241" t="s">
        <v>1080</v>
      </c>
      <c r="C241" t="s">
        <v>456</v>
      </c>
      <c r="D241" t="s">
        <v>1077</v>
      </c>
      <c r="E241" t="s">
        <v>1082</v>
      </c>
      <c r="F241" t="s">
        <v>947</v>
      </c>
      <c r="G241" t="s">
        <v>468</v>
      </c>
      <c r="H241" t="s">
        <v>975</v>
      </c>
      <c r="I241" t="s">
        <v>25</v>
      </c>
      <c r="J241" t="s">
        <v>461</v>
      </c>
      <c r="K241" t="s">
        <v>957</v>
      </c>
    </row>
    <row r="242" spans="1:11" x14ac:dyDescent="0.25">
      <c r="A242" t="s">
        <v>974</v>
      </c>
      <c r="B242" t="s">
        <v>1083</v>
      </c>
      <c r="C242" t="s">
        <v>456</v>
      </c>
      <c r="D242" t="s">
        <v>1084</v>
      </c>
      <c r="E242" t="s">
        <v>1085</v>
      </c>
      <c r="F242" t="s">
        <v>472</v>
      </c>
      <c r="G242" t="s">
        <v>947</v>
      </c>
      <c r="H242" t="s">
        <v>975</v>
      </c>
      <c r="I242" t="s">
        <v>25</v>
      </c>
      <c r="J242" t="s">
        <v>461</v>
      </c>
      <c r="K242" t="s">
        <v>957</v>
      </c>
    </row>
    <row r="243" spans="1:11" x14ac:dyDescent="0.25">
      <c r="A243" t="s">
        <v>974</v>
      </c>
      <c r="B243" t="s">
        <v>1083</v>
      </c>
      <c r="C243" t="s">
        <v>456</v>
      </c>
      <c r="D243" t="s">
        <v>1084</v>
      </c>
      <c r="E243" t="s">
        <v>1086</v>
      </c>
      <c r="F243" t="s">
        <v>947</v>
      </c>
      <c r="G243" t="s">
        <v>468</v>
      </c>
      <c r="H243" t="s">
        <v>975</v>
      </c>
      <c r="I243" t="s">
        <v>25</v>
      </c>
      <c r="J243" t="s">
        <v>461</v>
      </c>
      <c r="K243" t="s">
        <v>957</v>
      </c>
    </row>
    <row r="244" spans="1:11" x14ac:dyDescent="0.25">
      <c r="A244" t="s">
        <v>288</v>
      </c>
      <c r="B244" t="s">
        <v>288</v>
      </c>
      <c r="C244" t="s">
        <v>456</v>
      </c>
      <c r="D244" t="s">
        <v>289</v>
      </c>
      <c r="E244" t="s">
        <v>1087</v>
      </c>
      <c r="F244" t="s">
        <v>459</v>
      </c>
      <c r="G244" t="s">
        <v>459</v>
      </c>
      <c r="H244" t="s">
        <v>1088</v>
      </c>
      <c r="I244" t="s">
        <v>25</v>
      </c>
      <c r="J244" t="s">
        <v>461</v>
      </c>
      <c r="K244" t="s">
        <v>991</v>
      </c>
    </row>
    <row r="245" spans="1:11" x14ac:dyDescent="0.25">
      <c r="A245" t="s">
        <v>295</v>
      </c>
      <c r="B245" t="s">
        <v>295</v>
      </c>
      <c r="C245" t="s">
        <v>456</v>
      </c>
      <c r="D245" t="s">
        <v>296</v>
      </c>
      <c r="E245" t="s">
        <v>1089</v>
      </c>
      <c r="F245" t="s">
        <v>468</v>
      </c>
      <c r="G245" t="s">
        <v>468</v>
      </c>
      <c r="H245" t="s">
        <v>296</v>
      </c>
      <c r="I245" t="s">
        <v>25</v>
      </c>
      <c r="J245" t="s">
        <v>461</v>
      </c>
      <c r="K245" t="s">
        <v>991</v>
      </c>
    </row>
    <row r="246" spans="1:11" x14ac:dyDescent="0.25">
      <c r="A246" t="s">
        <v>1090</v>
      </c>
      <c r="B246" t="s">
        <v>1090</v>
      </c>
      <c r="C246" t="s">
        <v>456</v>
      </c>
      <c r="D246" t="s">
        <v>273</v>
      </c>
      <c r="E246" t="s">
        <v>1091</v>
      </c>
      <c r="F246" t="s">
        <v>947</v>
      </c>
      <c r="G246" t="s">
        <v>468</v>
      </c>
      <c r="H246" t="s">
        <v>1092</v>
      </c>
      <c r="I246" t="s">
        <v>25</v>
      </c>
      <c r="J246" t="s">
        <v>461</v>
      </c>
      <c r="K246" t="s">
        <v>991</v>
      </c>
    </row>
    <row r="247" spans="1:11" x14ac:dyDescent="0.25">
      <c r="A247" t="s">
        <v>1093</v>
      </c>
      <c r="B247" t="s">
        <v>1093</v>
      </c>
      <c r="C247" t="s">
        <v>456</v>
      </c>
      <c r="D247" t="s">
        <v>1094</v>
      </c>
      <c r="E247" t="s">
        <v>1095</v>
      </c>
      <c r="F247" t="s">
        <v>468</v>
      </c>
      <c r="G247" t="s">
        <v>468</v>
      </c>
      <c r="H247" t="s">
        <v>263</v>
      </c>
      <c r="I247" t="s">
        <v>25</v>
      </c>
      <c r="J247" t="s">
        <v>461</v>
      </c>
      <c r="K247" t="s">
        <v>991</v>
      </c>
    </row>
    <row r="248" spans="1:11" x14ac:dyDescent="0.25">
      <c r="A248" t="s">
        <v>288</v>
      </c>
      <c r="B248" t="s">
        <v>1096</v>
      </c>
      <c r="C248" t="s">
        <v>456</v>
      </c>
      <c r="D248" t="s">
        <v>1097</v>
      </c>
      <c r="E248" t="s">
        <v>1098</v>
      </c>
      <c r="F248" t="s">
        <v>459</v>
      </c>
      <c r="G248" t="s">
        <v>947</v>
      </c>
      <c r="H248" t="s">
        <v>1088</v>
      </c>
      <c r="I248" t="s">
        <v>25</v>
      </c>
      <c r="J248" t="s">
        <v>461</v>
      </c>
      <c r="K248" t="s">
        <v>991</v>
      </c>
    </row>
    <row r="249" spans="1:11" x14ac:dyDescent="0.25">
      <c r="A249" t="s">
        <v>288</v>
      </c>
      <c r="B249" t="s">
        <v>1099</v>
      </c>
      <c r="C249" t="s">
        <v>456</v>
      </c>
      <c r="D249" t="s">
        <v>1097</v>
      </c>
      <c r="E249" t="s">
        <v>1100</v>
      </c>
      <c r="F249" t="s">
        <v>947</v>
      </c>
      <c r="G249" t="s">
        <v>459</v>
      </c>
      <c r="H249" t="s">
        <v>1088</v>
      </c>
      <c r="I249" t="s">
        <v>25</v>
      </c>
      <c r="J249" t="s">
        <v>461</v>
      </c>
      <c r="K249" t="s">
        <v>991</v>
      </c>
    </row>
    <row r="250" spans="1:11" x14ac:dyDescent="0.25">
      <c r="A250" t="s">
        <v>288</v>
      </c>
      <c r="B250" t="s">
        <v>1101</v>
      </c>
      <c r="C250" t="s">
        <v>456</v>
      </c>
      <c r="D250" t="s">
        <v>1097</v>
      </c>
      <c r="E250" t="s">
        <v>1102</v>
      </c>
      <c r="F250" t="s">
        <v>459</v>
      </c>
      <c r="G250" t="s">
        <v>459</v>
      </c>
      <c r="H250" t="s">
        <v>1088</v>
      </c>
      <c r="I250" t="s">
        <v>25</v>
      </c>
      <c r="J250" t="s">
        <v>461</v>
      </c>
      <c r="K250" t="s">
        <v>991</v>
      </c>
    </row>
    <row r="251" spans="1:11" x14ac:dyDescent="0.25">
      <c r="A251" t="s">
        <v>288</v>
      </c>
      <c r="B251" t="s">
        <v>1103</v>
      </c>
      <c r="C251" t="s">
        <v>456</v>
      </c>
      <c r="D251" t="s">
        <v>1104</v>
      </c>
      <c r="E251" t="s">
        <v>1105</v>
      </c>
      <c r="F251" t="s">
        <v>459</v>
      </c>
      <c r="G251" t="s">
        <v>947</v>
      </c>
      <c r="H251" t="s">
        <v>1088</v>
      </c>
      <c r="I251" t="s">
        <v>25</v>
      </c>
      <c r="J251" t="s">
        <v>461</v>
      </c>
      <c r="K251" t="s">
        <v>991</v>
      </c>
    </row>
    <row r="252" spans="1:11" ht="409.5" x14ac:dyDescent="0.25">
      <c r="A252" t="s">
        <v>288</v>
      </c>
      <c r="B252" t="s">
        <v>1103</v>
      </c>
      <c r="C252" t="s">
        <v>456</v>
      </c>
      <c r="D252" t="s">
        <v>1104</v>
      </c>
      <c r="E252" s="52" t="s">
        <v>1106</v>
      </c>
      <c r="F252" t="s">
        <v>947</v>
      </c>
      <c r="G252" t="s">
        <v>459</v>
      </c>
      <c r="H252" t="s">
        <v>1088</v>
      </c>
      <c r="I252" t="s">
        <v>25</v>
      </c>
      <c r="J252" t="s">
        <v>461</v>
      </c>
      <c r="K252" t="s">
        <v>991</v>
      </c>
    </row>
    <row r="253" spans="1:11" x14ac:dyDescent="0.25">
      <c r="A253" t="s">
        <v>288</v>
      </c>
      <c r="B253" t="s">
        <v>1107</v>
      </c>
      <c r="C253" t="s">
        <v>456</v>
      </c>
      <c r="D253" t="s">
        <v>1104</v>
      </c>
      <c r="E253" t="s">
        <v>1108</v>
      </c>
      <c r="F253" t="s">
        <v>472</v>
      </c>
      <c r="G253" t="s">
        <v>947</v>
      </c>
      <c r="H253" t="s">
        <v>1088</v>
      </c>
      <c r="I253" t="s">
        <v>25</v>
      </c>
      <c r="J253" t="s">
        <v>461</v>
      </c>
      <c r="K253" t="s">
        <v>991</v>
      </c>
    </row>
    <row r="254" spans="1:11" x14ac:dyDescent="0.25">
      <c r="A254" t="s">
        <v>288</v>
      </c>
      <c r="B254" t="s">
        <v>1109</v>
      </c>
      <c r="C254" t="s">
        <v>456</v>
      </c>
      <c r="D254" t="s">
        <v>1104</v>
      </c>
      <c r="E254" t="s">
        <v>1110</v>
      </c>
      <c r="F254" t="s">
        <v>468</v>
      </c>
      <c r="G254" t="s">
        <v>468</v>
      </c>
      <c r="H254" t="s">
        <v>1088</v>
      </c>
      <c r="I254" t="s">
        <v>25</v>
      </c>
      <c r="J254" t="s">
        <v>461</v>
      </c>
      <c r="K254" t="s">
        <v>991</v>
      </c>
    </row>
    <row r="255" spans="1:11" x14ac:dyDescent="0.25">
      <c r="A255" t="s">
        <v>288</v>
      </c>
      <c r="B255" t="s">
        <v>1111</v>
      </c>
      <c r="C255" t="s">
        <v>456</v>
      </c>
      <c r="D255" t="s">
        <v>1104</v>
      </c>
      <c r="E255" t="s">
        <v>1112</v>
      </c>
      <c r="F255" t="s">
        <v>947</v>
      </c>
      <c r="G255" t="s">
        <v>468</v>
      </c>
      <c r="H255" t="s">
        <v>1088</v>
      </c>
      <c r="I255" t="s">
        <v>25</v>
      </c>
      <c r="J255" t="s">
        <v>461</v>
      </c>
      <c r="K255" t="s">
        <v>991</v>
      </c>
    </row>
    <row r="256" spans="1:11" x14ac:dyDescent="0.25">
      <c r="A256" t="s">
        <v>288</v>
      </c>
      <c r="B256" t="s">
        <v>1113</v>
      </c>
      <c r="C256" t="s">
        <v>456</v>
      </c>
      <c r="D256" t="s">
        <v>1114</v>
      </c>
      <c r="E256" t="s">
        <v>1115</v>
      </c>
      <c r="F256" t="s">
        <v>468</v>
      </c>
      <c r="G256" t="s">
        <v>468</v>
      </c>
      <c r="H256" t="s">
        <v>1088</v>
      </c>
      <c r="I256" t="s">
        <v>25</v>
      </c>
      <c r="J256" t="s">
        <v>461</v>
      </c>
      <c r="K256" t="s">
        <v>991</v>
      </c>
    </row>
    <row r="257" spans="1:11" x14ac:dyDescent="0.25">
      <c r="A257" t="s">
        <v>288</v>
      </c>
      <c r="B257" t="s">
        <v>1116</v>
      </c>
      <c r="C257" t="s">
        <v>456</v>
      </c>
      <c r="D257" t="s">
        <v>920</v>
      </c>
      <c r="E257" t="s">
        <v>1117</v>
      </c>
      <c r="F257" t="s">
        <v>947</v>
      </c>
      <c r="G257" t="s">
        <v>468</v>
      </c>
      <c r="H257" t="s">
        <v>1088</v>
      </c>
      <c r="I257" t="s">
        <v>25</v>
      </c>
      <c r="J257" t="s">
        <v>461</v>
      </c>
      <c r="K257" t="s">
        <v>991</v>
      </c>
    </row>
    <row r="258" spans="1:11" x14ac:dyDescent="0.25">
      <c r="A258" t="s">
        <v>288</v>
      </c>
      <c r="B258" t="s">
        <v>1118</v>
      </c>
      <c r="C258" t="s">
        <v>456</v>
      </c>
      <c r="D258" t="s">
        <v>920</v>
      </c>
      <c r="E258" t="s">
        <v>1119</v>
      </c>
      <c r="F258" t="s">
        <v>468</v>
      </c>
      <c r="G258" t="s">
        <v>468</v>
      </c>
      <c r="H258" t="s">
        <v>1088</v>
      </c>
      <c r="I258" t="s">
        <v>25</v>
      </c>
      <c r="J258" t="s">
        <v>461</v>
      </c>
      <c r="K258" t="s">
        <v>991</v>
      </c>
    </row>
    <row r="259" spans="1:11" x14ac:dyDescent="0.25">
      <c r="A259" t="s">
        <v>288</v>
      </c>
      <c r="B259" t="s">
        <v>1120</v>
      </c>
      <c r="C259" t="s">
        <v>456</v>
      </c>
      <c r="D259" t="s">
        <v>1121</v>
      </c>
      <c r="E259" t="s">
        <v>1122</v>
      </c>
      <c r="F259" t="s">
        <v>947</v>
      </c>
      <c r="G259" t="s">
        <v>468</v>
      </c>
      <c r="H259" t="s">
        <v>1088</v>
      </c>
      <c r="I259" t="s">
        <v>25</v>
      </c>
      <c r="J259" t="s">
        <v>461</v>
      </c>
      <c r="K259" t="s">
        <v>991</v>
      </c>
    </row>
    <row r="260" spans="1:11" x14ac:dyDescent="0.25">
      <c r="A260" t="s">
        <v>288</v>
      </c>
      <c r="B260" t="s">
        <v>1123</v>
      </c>
      <c r="C260" t="s">
        <v>456</v>
      </c>
      <c r="D260" t="s">
        <v>358</v>
      </c>
      <c r="E260" t="s">
        <v>1124</v>
      </c>
      <c r="F260" t="s">
        <v>472</v>
      </c>
      <c r="G260" t="s">
        <v>947</v>
      </c>
      <c r="H260" t="s">
        <v>1088</v>
      </c>
      <c r="I260" t="s">
        <v>25</v>
      </c>
      <c r="J260" t="s">
        <v>461</v>
      </c>
      <c r="K260" t="s">
        <v>991</v>
      </c>
    </row>
    <row r="261" spans="1:11" x14ac:dyDescent="0.25">
      <c r="A261" t="s">
        <v>288</v>
      </c>
      <c r="B261" t="s">
        <v>1125</v>
      </c>
      <c r="C261" t="s">
        <v>456</v>
      </c>
      <c r="D261" t="s">
        <v>358</v>
      </c>
      <c r="E261" t="s">
        <v>1126</v>
      </c>
      <c r="F261" t="s">
        <v>947</v>
      </c>
      <c r="G261" t="s">
        <v>472</v>
      </c>
      <c r="H261" t="s">
        <v>1088</v>
      </c>
      <c r="I261" t="s">
        <v>25</v>
      </c>
      <c r="J261" t="s">
        <v>461</v>
      </c>
      <c r="K261" t="s">
        <v>991</v>
      </c>
    </row>
    <row r="262" spans="1:11" x14ac:dyDescent="0.25">
      <c r="A262" t="s">
        <v>288</v>
      </c>
      <c r="B262" t="s">
        <v>1125</v>
      </c>
      <c r="C262" t="s">
        <v>456</v>
      </c>
      <c r="D262" t="s">
        <v>1121</v>
      </c>
      <c r="E262" t="s">
        <v>1127</v>
      </c>
      <c r="F262" t="s">
        <v>468</v>
      </c>
      <c r="G262" t="s">
        <v>468</v>
      </c>
      <c r="H262" t="s">
        <v>1088</v>
      </c>
      <c r="I262" t="s">
        <v>25</v>
      </c>
      <c r="J262" t="s">
        <v>461</v>
      </c>
      <c r="K262" t="s">
        <v>991</v>
      </c>
    </row>
    <row r="263" spans="1:11" x14ac:dyDescent="0.25">
      <c r="A263" t="s">
        <v>288</v>
      </c>
      <c r="B263" t="s">
        <v>1128</v>
      </c>
      <c r="C263" t="s">
        <v>470</v>
      </c>
      <c r="D263" t="s">
        <v>792</v>
      </c>
      <c r="E263" t="s">
        <v>1129</v>
      </c>
      <c r="F263" t="s">
        <v>947</v>
      </c>
      <c r="G263" t="s">
        <v>472</v>
      </c>
      <c r="H263" t="s">
        <v>1088</v>
      </c>
      <c r="I263" t="s">
        <v>25</v>
      </c>
      <c r="J263" t="s">
        <v>461</v>
      </c>
      <c r="K263" t="s">
        <v>991</v>
      </c>
    </row>
    <row r="264" spans="1:11" x14ac:dyDescent="0.25">
      <c r="A264" t="s">
        <v>288</v>
      </c>
      <c r="B264" t="s">
        <v>1130</v>
      </c>
      <c r="C264" t="s">
        <v>470</v>
      </c>
      <c r="D264" t="s">
        <v>792</v>
      </c>
      <c r="E264" t="s">
        <v>1131</v>
      </c>
      <c r="F264" t="s">
        <v>472</v>
      </c>
      <c r="G264" t="s">
        <v>947</v>
      </c>
      <c r="H264" t="s">
        <v>1088</v>
      </c>
      <c r="I264" t="s">
        <v>25</v>
      </c>
      <c r="J264" t="s">
        <v>461</v>
      </c>
      <c r="K264" t="s">
        <v>991</v>
      </c>
    </row>
    <row r="265" spans="1:11" x14ac:dyDescent="0.25">
      <c r="A265" t="s">
        <v>288</v>
      </c>
      <c r="B265" t="s">
        <v>1132</v>
      </c>
      <c r="C265" t="s">
        <v>470</v>
      </c>
      <c r="D265" t="s">
        <v>792</v>
      </c>
      <c r="E265" t="s">
        <v>1133</v>
      </c>
      <c r="F265" t="s">
        <v>947</v>
      </c>
      <c r="G265" t="s">
        <v>472</v>
      </c>
      <c r="H265" t="s">
        <v>1088</v>
      </c>
      <c r="I265" t="s">
        <v>25</v>
      </c>
      <c r="J265" t="s">
        <v>461</v>
      </c>
      <c r="K265" t="s">
        <v>991</v>
      </c>
    </row>
    <row r="266" spans="1:11" x14ac:dyDescent="0.25">
      <c r="A266" t="s">
        <v>288</v>
      </c>
      <c r="B266" t="s">
        <v>1134</v>
      </c>
      <c r="C266" t="s">
        <v>470</v>
      </c>
      <c r="D266" t="s">
        <v>792</v>
      </c>
      <c r="E266" t="s">
        <v>1135</v>
      </c>
      <c r="F266" t="s">
        <v>472</v>
      </c>
      <c r="G266" t="s">
        <v>947</v>
      </c>
      <c r="H266" t="s">
        <v>1088</v>
      </c>
      <c r="I266" t="s">
        <v>25</v>
      </c>
      <c r="J266" t="s">
        <v>461</v>
      </c>
      <c r="K266" t="s">
        <v>991</v>
      </c>
    </row>
    <row r="267" spans="1:11" x14ac:dyDescent="0.25">
      <c r="A267" t="s">
        <v>295</v>
      </c>
      <c r="B267" t="s">
        <v>1136</v>
      </c>
      <c r="C267" t="s">
        <v>456</v>
      </c>
      <c r="D267" t="s">
        <v>297</v>
      </c>
      <c r="E267" t="s">
        <v>1137</v>
      </c>
      <c r="F267" t="s">
        <v>947</v>
      </c>
      <c r="G267" t="s">
        <v>459</v>
      </c>
      <c r="H267" t="s">
        <v>296</v>
      </c>
      <c r="I267" t="s">
        <v>25</v>
      </c>
      <c r="J267" t="s">
        <v>461</v>
      </c>
      <c r="K267" t="s">
        <v>991</v>
      </c>
    </row>
    <row r="268" spans="1:11" x14ac:dyDescent="0.25">
      <c r="A268" t="s">
        <v>295</v>
      </c>
      <c r="B268" t="s">
        <v>1138</v>
      </c>
      <c r="C268" t="s">
        <v>456</v>
      </c>
      <c r="D268" t="s">
        <v>1139</v>
      </c>
      <c r="E268" t="s">
        <v>1140</v>
      </c>
      <c r="F268" t="s">
        <v>459</v>
      </c>
      <c r="G268" t="s">
        <v>459</v>
      </c>
      <c r="H268" t="s">
        <v>296</v>
      </c>
      <c r="I268" t="s">
        <v>25</v>
      </c>
      <c r="J268" t="s">
        <v>461</v>
      </c>
      <c r="K268" t="s">
        <v>991</v>
      </c>
    </row>
    <row r="269" spans="1:11" x14ac:dyDescent="0.25">
      <c r="A269" t="s">
        <v>295</v>
      </c>
      <c r="B269" t="s">
        <v>1141</v>
      </c>
      <c r="C269" t="s">
        <v>456</v>
      </c>
      <c r="D269" t="s">
        <v>299</v>
      </c>
      <c r="E269" t="s">
        <v>1142</v>
      </c>
      <c r="F269" t="s">
        <v>472</v>
      </c>
      <c r="G269" t="s">
        <v>947</v>
      </c>
      <c r="H269" t="s">
        <v>296</v>
      </c>
      <c r="I269" t="s">
        <v>25</v>
      </c>
      <c r="J269" t="s">
        <v>461</v>
      </c>
      <c r="K269" t="s">
        <v>991</v>
      </c>
    </row>
    <row r="270" spans="1:11" x14ac:dyDescent="0.25">
      <c r="A270" t="s">
        <v>295</v>
      </c>
      <c r="B270" t="s">
        <v>1141</v>
      </c>
      <c r="C270" t="s">
        <v>456</v>
      </c>
      <c r="D270" t="s">
        <v>299</v>
      </c>
      <c r="E270" t="s">
        <v>1143</v>
      </c>
      <c r="F270" t="s">
        <v>947</v>
      </c>
      <c r="G270" t="s">
        <v>468</v>
      </c>
      <c r="H270" t="s">
        <v>296</v>
      </c>
      <c r="I270" t="s">
        <v>25</v>
      </c>
      <c r="J270" t="s">
        <v>461</v>
      </c>
      <c r="K270" t="s">
        <v>991</v>
      </c>
    </row>
    <row r="271" spans="1:11" x14ac:dyDescent="0.25">
      <c r="A271" t="s">
        <v>295</v>
      </c>
      <c r="B271" t="s">
        <v>1144</v>
      </c>
      <c r="C271" t="s">
        <v>456</v>
      </c>
      <c r="D271" t="s">
        <v>299</v>
      </c>
      <c r="E271" t="s">
        <v>1145</v>
      </c>
      <c r="F271" t="s">
        <v>468</v>
      </c>
      <c r="G271" t="s">
        <v>468</v>
      </c>
      <c r="H271" t="s">
        <v>296</v>
      </c>
      <c r="I271" t="s">
        <v>25</v>
      </c>
      <c r="J271" t="s">
        <v>461</v>
      </c>
      <c r="K271" t="s">
        <v>991</v>
      </c>
    </row>
    <row r="272" spans="1:11" x14ac:dyDescent="0.25">
      <c r="A272" t="s">
        <v>295</v>
      </c>
      <c r="B272" t="s">
        <v>1146</v>
      </c>
      <c r="C272" t="s">
        <v>456</v>
      </c>
      <c r="D272" t="s">
        <v>299</v>
      </c>
      <c r="E272" t="s">
        <v>1147</v>
      </c>
      <c r="F272" t="s">
        <v>459</v>
      </c>
      <c r="G272" t="s">
        <v>459</v>
      </c>
      <c r="H272" t="s">
        <v>296</v>
      </c>
      <c r="I272" t="s">
        <v>25</v>
      </c>
      <c r="J272" t="s">
        <v>461</v>
      </c>
      <c r="K272" t="s">
        <v>991</v>
      </c>
    </row>
    <row r="273" spans="1:11" x14ac:dyDescent="0.25">
      <c r="A273" t="s">
        <v>1090</v>
      </c>
      <c r="B273" t="s">
        <v>1148</v>
      </c>
      <c r="C273" t="s">
        <v>456</v>
      </c>
      <c r="D273" t="s">
        <v>1097</v>
      </c>
      <c r="E273" t="s">
        <v>1149</v>
      </c>
      <c r="F273" t="s">
        <v>459</v>
      </c>
      <c r="G273" t="s">
        <v>459</v>
      </c>
      <c r="H273" t="s">
        <v>1092</v>
      </c>
      <c r="I273" t="s">
        <v>25</v>
      </c>
      <c r="J273" t="s">
        <v>461</v>
      </c>
      <c r="K273" t="s">
        <v>991</v>
      </c>
    </row>
    <row r="274" spans="1:11" x14ac:dyDescent="0.25">
      <c r="A274" t="s">
        <v>1090</v>
      </c>
      <c r="B274" t="s">
        <v>1150</v>
      </c>
      <c r="C274" t="s">
        <v>456</v>
      </c>
      <c r="D274" t="s">
        <v>1151</v>
      </c>
      <c r="E274" t="s">
        <v>1152</v>
      </c>
      <c r="F274" t="s">
        <v>468</v>
      </c>
      <c r="G274" t="s">
        <v>468</v>
      </c>
      <c r="H274" t="s">
        <v>1092</v>
      </c>
      <c r="I274" t="s">
        <v>25</v>
      </c>
      <c r="J274" t="s">
        <v>461</v>
      </c>
      <c r="K274" t="s">
        <v>991</v>
      </c>
    </row>
    <row r="275" spans="1:11" x14ac:dyDescent="0.25">
      <c r="A275" t="s">
        <v>1090</v>
      </c>
      <c r="B275" t="s">
        <v>1153</v>
      </c>
      <c r="C275" t="s">
        <v>456</v>
      </c>
      <c r="D275" t="s">
        <v>1151</v>
      </c>
      <c r="E275" t="s">
        <v>1154</v>
      </c>
      <c r="F275" t="s">
        <v>468</v>
      </c>
      <c r="G275" t="s">
        <v>468</v>
      </c>
      <c r="H275" t="s">
        <v>1092</v>
      </c>
      <c r="I275" t="s">
        <v>25</v>
      </c>
      <c r="J275" t="s">
        <v>461</v>
      </c>
      <c r="K275" t="s">
        <v>991</v>
      </c>
    </row>
    <row r="276" spans="1:11" x14ac:dyDescent="0.25">
      <c r="A276" t="s">
        <v>1090</v>
      </c>
      <c r="B276" t="s">
        <v>1155</v>
      </c>
      <c r="C276" t="s">
        <v>456</v>
      </c>
      <c r="D276" t="s">
        <v>1156</v>
      </c>
      <c r="E276" t="s">
        <v>1157</v>
      </c>
      <c r="F276" t="s">
        <v>472</v>
      </c>
      <c r="G276" t="s">
        <v>947</v>
      </c>
      <c r="H276" t="s">
        <v>1092</v>
      </c>
      <c r="I276" t="s">
        <v>25</v>
      </c>
      <c r="J276" t="s">
        <v>461</v>
      </c>
      <c r="K276" t="s">
        <v>991</v>
      </c>
    </row>
    <row r="277" spans="1:11" x14ac:dyDescent="0.25">
      <c r="A277" t="s">
        <v>1090</v>
      </c>
      <c r="B277" t="s">
        <v>1158</v>
      </c>
      <c r="C277" t="s">
        <v>456</v>
      </c>
      <c r="D277" t="s">
        <v>1156</v>
      </c>
      <c r="E277" t="s">
        <v>1159</v>
      </c>
      <c r="F277" t="s">
        <v>947</v>
      </c>
      <c r="G277" t="s">
        <v>468</v>
      </c>
      <c r="H277" t="s">
        <v>1092</v>
      </c>
      <c r="I277" t="s">
        <v>25</v>
      </c>
      <c r="J277" t="s">
        <v>461</v>
      </c>
      <c r="K277" t="s">
        <v>991</v>
      </c>
    </row>
    <row r="278" spans="1:11" x14ac:dyDescent="0.25">
      <c r="A278" t="s">
        <v>1090</v>
      </c>
      <c r="B278" t="s">
        <v>1160</v>
      </c>
      <c r="C278" t="s">
        <v>470</v>
      </c>
      <c r="D278" t="s">
        <v>144</v>
      </c>
      <c r="E278" t="s">
        <v>1161</v>
      </c>
      <c r="F278" t="s">
        <v>472</v>
      </c>
      <c r="G278" t="s">
        <v>472</v>
      </c>
      <c r="H278" t="s">
        <v>1092</v>
      </c>
      <c r="I278" t="s">
        <v>25</v>
      </c>
      <c r="J278" t="s">
        <v>461</v>
      </c>
      <c r="K278" t="s">
        <v>991</v>
      </c>
    </row>
    <row r="279" spans="1:11" x14ac:dyDescent="0.25">
      <c r="A279" t="s">
        <v>1093</v>
      </c>
      <c r="B279" t="s">
        <v>1162</v>
      </c>
      <c r="C279" t="s">
        <v>456</v>
      </c>
      <c r="D279" t="s">
        <v>235</v>
      </c>
      <c r="E279" t="s">
        <v>1163</v>
      </c>
      <c r="F279" t="s">
        <v>459</v>
      </c>
      <c r="G279" t="s">
        <v>459</v>
      </c>
      <c r="H279" t="s">
        <v>263</v>
      </c>
      <c r="I279" t="s">
        <v>25</v>
      </c>
      <c r="J279" t="s">
        <v>461</v>
      </c>
      <c r="K279" t="s">
        <v>991</v>
      </c>
    </row>
    <row r="280" spans="1:11" x14ac:dyDescent="0.25">
      <c r="A280" t="s">
        <v>1093</v>
      </c>
      <c r="B280" t="s">
        <v>1164</v>
      </c>
      <c r="C280" t="s">
        <v>456</v>
      </c>
      <c r="D280" t="s">
        <v>1165</v>
      </c>
      <c r="E280" t="s">
        <v>1166</v>
      </c>
      <c r="F280" t="s">
        <v>468</v>
      </c>
      <c r="G280" t="s">
        <v>468</v>
      </c>
      <c r="H280" t="s">
        <v>263</v>
      </c>
      <c r="I280" t="s">
        <v>25</v>
      </c>
      <c r="J280" t="s">
        <v>461</v>
      </c>
      <c r="K280" t="s">
        <v>991</v>
      </c>
    </row>
    <row r="281" spans="1:11" x14ac:dyDescent="0.25">
      <c r="A281" t="s">
        <v>1093</v>
      </c>
      <c r="B281" t="s">
        <v>1167</v>
      </c>
      <c r="C281" t="s">
        <v>470</v>
      </c>
      <c r="D281" t="s">
        <v>144</v>
      </c>
      <c r="E281" t="s">
        <v>1168</v>
      </c>
      <c r="F281" t="s">
        <v>472</v>
      </c>
      <c r="G281" t="s">
        <v>472</v>
      </c>
      <c r="H281" t="s">
        <v>263</v>
      </c>
      <c r="I281" t="s">
        <v>25</v>
      </c>
      <c r="J281" t="s">
        <v>461</v>
      </c>
      <c r="K281" t="s">
        <v>991</v>
      </c>
    </row>
    <row r="282" spans="1:11" x14ac:dyDescent="0.25">
      <c r="A282" t="s">
        <v>1169</v>
      </c>
      <c r="B282" t="s">
        <v>1169</v>
      </c>
      <c r="C282" t="s">
        <v>456</v>
      </c>
      <c r="D282" t="s">
        <v>1170</v>
      </c>
      <c r="E282" t="s">
        <v>1171</v>
      </c>
      <c r="F282" t="s">
        <v>468</v>
      </c>
      <c r="G282" t="s">
        <v>468</v>
      </c>
      <c r="H282" t="s">
        <v>1170</v>
      </c>
      <c r="I282" t="s">
        <v>25</v>
      </c>
      <c r="J282" t="s">
        <v>461</v>
      </c>
      <c r="K282" t="s">
        <v>1172</v>
      </c>
    </row>
    <row r="283" spans="1:11" x14ac:dyDescent="0.25">
      <c r="A283" t="s">
        <v>317</v>
      </c>
      <c r="B283" t="s">
        <v>317</v>
      </c>
      <c r="C283" t="s">
        <v>456</v>
      </c>
      <c r="D283" t="s">
        <v>318</v>
      </c>
      <c r="E283" t="s">
        <v>1173</v>
      </c>
      <c r="F283" t="s">
        <v>468</v>
      </c>
      <c r="G283" t="s">
        <v>468</v>
      </c>
      <c r="H283" t="s">
        <v>1174</v>
      </c>
      <c r="I283" t="s">
        <v>25</v>
      </c>
      <c r="J283" t="s">
        <v>461</v>
      </c>
      <c r="K283" t="s">
        <v>1172</v>
      </c>
    </row>
    <row r="284" spans="1:11" x14ac:dyDescent="0.25">
      <c r="A284" t="s">
        <v>325</v>
      </c>
      <c r="B284" t="s">
        <v>325</v>
      </c>
      <c r="C284" t="s">
        <v>456</v>
      </c>
      <c r="D284" t="s">
        <v>326</v>
      </c>
      <c r="E284" t="s">
        <v>1175</v>
      </c>
      <c r="F284" t="s">
        <v>468</v>
      </c>
      <c r="G284" t="s">
        <v>468</v>
      </c>
      <c r="H284" t="s">
        <v>326</v>
      </c>
      <c r="I284" t="s">
        <v>25</v>
      </c>
      <c r="J284" t="s">
        <v>461</v>
      </c>
      <c r="K284" t="s">
        <v>1172</v>
      </c>
    </row>
    <row r="285" spans="1:11" x14ac:dyDescent="0.25">
      <c r="A285" t="s">
        <v>331</v>
      </c>
      <c r="B285" t="s">
        <v>331</v>
      </c>
      <c r="C285" t="s">
        <v>456</v>
      </c>
      <c r="D285" t="s">
        <v>332</v>
      </c>
      <c r="E285" t="s">
        <v>1176</v>
      </c>
      <c r="F285" t="s">
        <v>468</v>
      </c>
      <c r="G285" t="s">
        <v>947</v>
      </c>
      <c r="H285" t="s">
        <v>332</v>
      </c>
      <c r="I285" t="s">
        <v>25</v>
      </c>
      <c r="J285" t="s">
        <v>461</v>
      </c>
      <c r="K285" t="s">
        <v>1172</v>
      </c>
    </row>
    <row r="286" spans="1:11" x14ac:dyDescent="0.25">
      <c r="A286" t="s">
        <v>331</v>
      </c>
      <c r="B286" t="s">
        <v>331</v>
      </c>
      <c r="C286" t="s">
        <v>456</v>
      </c>
      <c r="D286" t="s">
        <v>332</v>
      </c>
      <c r="E286" t="s">
        <v>1177</v>
      </c>
      <c r="F286" t="s">
        <v>947</v>
      </c>
      <c r="G286" t="s">
        <v>459</v>
      </c>
      <c r="H286" t="s">
        <v>332</v>
      </c>
      <c r="I286" t="s">
        <v>25</v>
      </c>
      <c r="J286" t="s">
        <v>461</v>
      </c>
      <c r="K286" t="s">
        <v>1172</v>
      </c>
    </row>
    <row r="287" spans="1:11" x14ac:dyDescent="0.25">
      <c r="A287" t="s">
        <v>1169</v>
      </c>
      <c r="B287" t="s">
        <v>1178</v>
      </c>
      <c r="C287" t="s">
        <v>456</v>
      </c>
      <c r="D287" t="s">
        <v>1179</v>
      </c>
      <c r="E287" t="s">
        <v>1180</v>
      </c>
      <c r="F287" t="s">
        <v>468</v>
      </c>
      <c r="G287" t="s">
        <v>468</v>
      </c>
      <c r="H287" t="s">
        <v>1170</v>
      </c>
      <c r="I287" t="s">
        <v>25</v>
      </c>
      <c r="J287" t="s">
        <v>461</v>
      </c>
      <c r="K287" t="s">
        <v>1172</v>
      </c>
    </row>
    <row r="288" spans="1:11" x14ac:dyDescent="0.25">
      <c r="A288" t="s">
        <v>1169</v>
      </c>
      <c r="B288" t="s">
        <v>1181</v>
      </c>
      <c r="C288" t="s">
        <v>456</v>
      </c>
      <c r="D288" t="s">
        <v>1182</v>
      </c>
      <c r="E288" t="s">
        <v>1183</v>
      </c>
      <c r="F288" t="s">
        <v>468</v>
      </c>
      <c r="G288" t="s">
        <v>468</v>
      </c>
      <c r="H288" t="s">
        <v>1170</v>
      </c>
      <c r="I288" t="s">
        <v>25</v>
      </c>
      <c r="J288" t="s">
        <v>461</v>
      </c>
      <c r="K288" t="s">
        <v>1172</v>
      </c>
    </row>
    <row r="289" spans="1:11" x14ac:dyDescent="0.25">
      <c r="A289" t="s">
        <v>1169</v>
      </c>
      <c r="B289" t="s">
        <v>1184</v>
      </c>
      <c r="C289" t="s">
        <v>456</v>
      </c>
      <c r="D289" t="s">
        <v>1182</v>
      </c>
      <c r="E289" t="s">
        <v>1185</v>
      </c>
      <c r="F289" t="s">
        <v>468</v>
      </c>
      <c r="G289" t="s">
        <v>468</v>
      </c>
      <c r="H289" t="s">
        <v>1170</v>
      </c>
      <c r="I289" t="s">
        <v>25</v>
      </c>
      <c r="J289" t="s">
        <v>461</v>
      </c>
      <c r="K289" t="s">
        <v>1172</v>
      </c>
    </row>
    <row r="290" spans="1:11" x14ac:dyDescent="0.25">
      <c r="A290" t="s">
        <v>1169</v>
      </c>
      <c r="B290" t="s">
        <v>1186</v>
      </c>
      <c r="C290" t="s">
        <v>456</v>
      </c>
      <c r="D290" t="s">
        <v>1187</v>
      </c>
      <c r="E290" t="s">
        <v>1188</v>
      </c>
      <c r="F290" t="s">
        <v>468</v>
      </c>
      <c r="G290" t="s">
        <v>468</v>
      </c>
      <c r="H290" t="s">
        <v>1170</v>
      </c>
      <c r="I290" t="s">
        <v>25</v>
      </c>
      <c r="J290" t="s">
        <v>461</v>
      </c>
      <c r="K290" t="s">
        <v>1172</v>
      </c>
    </row>
    <row r="291" spans="1:11" x14ac:dyDescent="0.25">
      <c r="A291" t="s">
        <v>1169</v>
      </c>
      <c r="B291" t="s">
        <v>1189</v>
      </c>
      <c r="C291" t="s">
        <v>456</v>
      </c>
      <c r="D291" t="s">
        <v>1190</v>
      </c>
      <c r="E291" t="s">
        <v>1191</v>
      </c>
      <c r="F291" t="s">
        <v>468</v>
      </c>
      <c r="G291" t="s">
        <v>468</v>
      </c>
      <c r="H291" t="s">
        <v>1170</v>
      </c>
      <c r="I291" t="s">
        <v>25</v>
      </c>
      <c r="J291" t="s">
        <v>461</v>
      </c>
      <c r="K291" t="s">
        <v>1172</v>
      </c>
    </row>
    <row r="292" spans="1:11" x14ac:dyDescent="0.25">
      <c r="A292" t="s">
        <v>1169</v>
      </c>
      <c r="B292" t="s">
        <v>1192</v>
      </c>
      <c r="C292" t="s">
        <v>470</v>
      </c>
      <c r="D292" t="s">
        <v>792</v>
      </c>
      <c r="E292" t="s">
        <v>1193</v>
      </c>
      <c r="F292" t="s">
        <v>472</v>
      </c>
      <c r="G292" t="s">
        <v>472</v>
      </c>
      <c r="H292" t="s">
        <v>1170</v>
      </c>
      <c r="I292" t="s">
        <v>25</v>
      </c>
      <c r="J292" t="s">
        <v>461</v>
      </c>
      <c r="K292" t="s">
        <v>1172</v>
      </c>
    </row>
    <row r="293" spans="1:11" x14ac:dyDescent="0.25">
      <c r="A293" t="s">
        <v>317</v>
      </c>
      <c r="B293" t="s">
        <v>1194</v>
      </c>
      <c r="C293" t="s">
        <v>456</v>
      </c>
      <c r="D293" t="s">
        <v>920</v>
      </c>
      <c r="E293" t="s">
        <v>1195</v>
      </c>
      <c r="F293" t="s">
        <v>468</v>
      </c>
      <c r="G293" t="s">
        <v>468</v>
      </c>
      <c r="H293" t="s">
        <v>1174</v>
      </c>
      <c r="I293" t="s">
        <v>25</v>
      </c>
      <c r="J293" t="s">
        <v>461</v>
      </c>
      <c r="K293" t="s">
        <v>1172</v>
      </c>
    </row>
    <row r="294" spans="1:11" x14ac:dyDescent="0.25">
      <c r="A294" t="s">
        <v>317</v>
      </c>
      <c r="B294" t="s">
        <v>1196</v>
      </c>
      <c r="C294" t="s">
        <v>456</v>
      </c>
      <c r="D294" t="s">
        <v>1197</v>
      </c>
      <c r="E294" t="s">
        <v>1198</v>
      </c>
      <c r="F294" t="s">
        <v>468</v>
      </c>
      <c r="G294" t="s">
        <v>468</v>
      </c>
      <c r="H294" t="s">
        <v>1174</v>
      </c>
      <c r="I294" t="s">
        <v>25</v>
      </c>
      <c r="J294" t="s">
        <v>461</v>
      </c>
      <c r="K294" t="s">
        <v>1172</v>
      </c>
    </row>
    <row r="295" spans="1:11" x14ac:dyDescent="0.25">
      <c r="A295" t="s">
        <v>317</v>
      </c>
      <c r="B295" t="s">
        <v>1199</v>
      </c>
      <c r="C295" t="s">
        <v>456</v>
      </c>
      <c r="D295" t="s">
        <v>1200</v>
      </c>
      <c r="E295" t="s">
        <v>1201</v>
      </c>
      <c r="F295" t="s">
        <v>468</v>
      </c>
      <c r="G295" t="s">
        <v>468</v>
      </c>
      <c r="H295" t="s">
        <v>1174</v>
      </c>
      <c r="I295" t="s">
        <v>25</v>
      </c>
      <c r="J295" t="s">
        <v>461</v>
      </c>
      <c r="K295" t="s">
        <v>1172</v>
      </c>
    </row>
    <row r="296" spans="1:11" x14ac:dyDescent="0.25">
      <c r="A296" t="s">
        <v>325</v>
      </c>
      <c r="B296" t="s">
        <v>1202</v>
      </c>
      <c r="C296" t="s">
        <v>456</v>
      </c>
      <c r="D296" t="s">
        <v>1203</v>
      </c>
      <c r="E296" t="s">
        <v>1204</v>
      </c>
      <c r="F296" t="s">
        <v>468</v>
      </c>
      <c r="G296" t="s">
        <v>468</v>
      </c>
      <c r="H296" t="s">
        <v>326</v>
      </c>
      <c r="I296" t="s">
        <v>25</v>
      </c>
      <c r="J296" t="s">
        <v>461</v>
      </c>
      <c r="K296" t="s">
        <v>1172</v>
      </c>
    </row>
    <row r="297" spans="1:11" x14ac:dyDescent="0.25">
      <c r="A297" t="s">
        <v>325</v>
      </c>
      <c r="B297" t="s">
        <v>1205</v>
      </c>
      <c r="C297" t="s">
        <v>456</v>
      </c>
      <c r="D297" t="s">
        <v>327</v>
      </c>
      <c r="E297" t="s">
        <v>1206</v>
      </c>
      <c r="F297" t="s">
        <v>472</v>
      </c>
      <c r="G297" t="s">
        <v>947</v>
      </c>
      <c r="H297" t="s">
        <v>326</v>
      </c>
      <c r="I297" t="s">
        <v>25</v>
      </c>
      <c r="J297" t="s">
        <v>461</v>
      </c>
      <c r="K297" t="s">
        <v>1172</v>
      </c>
    </row>
    <row r="298" spans="1:11" x14ac:dyDescent="0.25">
      <c r="A298" t="s">
        <v>325</v>
      </c>
      <c r="B298" t="s">
        <v>1205</v>
      </c>
      <c r="C298" t="s">
        <v>470</v>
      </c>
      <c r="D298" t="s">
        <v>327</v>
      </c>
      <c r="E298" t="s">
        <v>1207</v>
      </c>
      <c r="F298" t="s">
        <v>1208</v>
      </c>
      <c r="G298" t="s">
        <v>468</v>
      </c>
      <c r="H298" t="s">
        <v>326</v>
      </c>
      <c r="I298" t="s">
        <v>25</v>
      </c>
      <c r="J298" t="s">
        <v>461</v>
      </c>
      <c r="K298" t="s">
        <v>1209</v>
      </c>
    </row>
    <row r="299" spans="1:11" x14ac:dyDescent="0.25">
      <c r="A299" t="s">
        <v>325</v>
      </c>
      <c r="B299" t="s">
        <v>1210</v>
      </c>
      <c r="C299" t="s">
        <v>456</v>
      </c>
      <c r="D299" t="s">
        <v>700</v>
      </c>
      <c r="E299" t="s">
        <v>1211</v>
      </c>
      <c r="F299" t="s">
        <v>468</v>
      </c>
      <c r="G299" t="s">
        <v>468</v>
      </c>
      <c r="H299" t="s">
        <v>326</v>
      </c>
      <c r="I299" t="s">
        <v>25</v>
      </c>
      <c r="J299" t="s">
        <v>461</v>
      </c>
      <c r="K299" t="s">
        <v>1172</v>
      </c>
    </row>
    <row r="300" spans="1:11" x14ac:dyDescent="0.25">
      <c r="A300" t="s">
        <v>325</v>
      </c>
      <c r="B300" t="s">
        <v>1212</v>
      </c>
      <c r="C300" t="s">
        <v>456</v>
      </c>
      <c r="D300" t="s">
        <v>1213</v>
      </c>
      <c r="E300" t="s">
        <v>1214</v>
      </c>
      <c r="F300" t="s">
        <v>947</v>
      </c>
      <c r="G300" t="s">
        <v>459</v>
      </c>
      <c r="H300" t="s">
        <v>326</v>
      </c>
      <c r="I300" t="s">
        <v>25</v>
      </c>
      <c r="J300" t="s">
        <v>461</v>
      </c>
      <c r="K300" t="s">
        <v>1172</v>
      </c>
    </row>
    <row r="301" spans="1:11" x14ac:dyDescent="0.25">
      <c r="A301" t="s">
        <v>331</v>
      </c>
      <c r="B301" t="s">
        <v>1215</v>
      </c>
      <c r="C301" t="s">
        <v>456</v>
      </c>
      <c r="D301" t="s">
        <v>920</v>
      </c>
      <c r="E301" t="s">
        <v>1216</v>
      </c>
      <c r="F301" t="s">
        <v>468</v>
      </c>
      <c r="G301" t="s">
        <v>947</v>
      </c>
      <c r="H301" t="s">
        <v>332</v>
      </c>
      <c r="I301" t="s">
        <v>25</v>
      </c>
      <c r="J301" t="s">
        <v>461</v>
      </c>
      <c r="K301" t="s">
        <v>1172</v>
      </c>
    </row>
    <row r="302" spans="1:11" x14ac:dyDescent="0.25">
      <c r="A302" t="s">
        <v>331</v>
      </c>
      <c r="B302" t="s">
        <v>1215</v>
      </c>
      <c r="C302" t="s">
        <v>456</v>
      </c>
      <c r="D302" t="s">
        <v>920</v>
      </c>
      <c r="E302" t="s">
        <v>1217</v>
      </c>
      <c r="F302" t="s">
        <v>947</v>
      </c>
      <c r="G302" t="s">
        <v>459</v>
      </c>
      <c r="H302" t="s">
        <v>332</v>
      </c>
      <c r="I302" t="s">
        <v>25</v>
      </c>
      <c r="J302" t="s">
        <v>461</v>
      </c>
      <c r="K302" t="s">
        <v>1172</v>
      </c>
    </row>
    <row r="303" spans="1:11" x14ac:dyDescent="0.25">
      <c r="A303" t="s">
        <v>331</v>
      </c>
      <c r="B303" t="s">
        <v>1218</v>
      </c>
      <c r="C303" t="s">
        <v>456</v>
      </c>
      <c r="D303" t="s">
        <v>1219</v>
      </c>
      <c r="E303" t="s">
        <v>1220</v>
      </c>
      <c r="F303" t="s">
        <v>468</v>
      </c>
      <c r="G303" t="s">
        <v>468</v>
      </c>
      <c r="H303" t="s">
        <v>332</v>
      </c>
      <c r="I303" t="s">
        <v>25</v>
      </c>
      <c r="J303" t="s">
        <v>461</v>
      </c>
      <c r="K303" t="s">
        <v>1172</v>
      </c>
    </row>
    <row r="304" spans="1:11" x14ac:dyDescent="0.25">
      <c r="A304" t="s">
        <v>331</v>
      </c>
      <c r="B304" t="s">
        <v>1221</v>
      </c>
      <c r="C304" t="s">
        <v>456</v>
      </c>
      <c r="D304" t="s">
        <v>1222</v>
      </c>
      <c r="E304" t="s">
        <v>1223</v>
      </c>
      <c r="F304" t="s">
        <v>468</v>
      </c>
      <c r="G304" t="s">
        <v>468</v>
      </c>
      <c r="H304" t="s">
        <v>332</v>
      </c>
      <c r="I304" t="s">
        <v>25</v>
      </c>
      <c r="J304" t="s">
        <v>461</v>
      </c>
      <c r="K304" t="s">
        <v>1172</v>
      </c>
    </row>
    <row r="305" spans="1:11" x14ac:dyDescent="0.25">
      <c r="A305" t="s">
        <v>331</v>
      </c>
      <c r="B305" t="s">
        <v>1224</v>
      </c>
      <c r="C305" t="s">
        <v>456</v>
      </c>
      <c r="D305" t="s">
        <v>1225</v>
      </c>
      <c r="E305" t="s">
        <v>1226</v>
      </c>
      <c r="F305" t="s">
        <v>468</v>
      </c>
      <c r="G305" t="s">
        <v>468</v>
      </c>
      <c r="H305" t="s">
        <v>332</v>
      </c>
      <c r="I305" t="s">
        <v>25</v>
      </c>
      <c r="J305" t="s">
        <v>461</v>
      </c>
      <c r="K305" t="s">
        <v>1172</v>
      </c>
    </row>
    <row r="306" spans="1:11" x14ac:dyDescent="0.25">
      <c r="A306" t="s">
        <v>331</v>
      </c>
      <c r="B306" t="s">
        <v>1227</v>
      </c>
      <c r="C306" t="s">
        <v>456</v>
      </c>
      <c r="D306" t="s">
        <v>1228</v>
      </c>
      <c r="E306" t="s">
        <v>1229</v>
      </c>
      <c r="F306" t="s">
        <v>468</v>
      </c>
      <c r="G306" t="s">
        <v>468</v>
      </c>
      <c r="H306" t="s">
        <v>332</v>
      </c>
      <c r="I306" t="s">
        <v>25</v>
      </c>
      <c r="J306" t="s">
        <v>461</v>
      </c>
      <c r="K306" t="s">
        <v>1172</v>
      </c>
    </row>
    <row r="307" spans="1:11" x14ac:dyDescent="0.25">
      <c r="A307" t="s">
        <v>331</v>
      </c>
      <c r="B307" t="s">
        <v>1230</v>
      </c>
      <c r="C307" t="s">
        <v>456</v>
      </c>
      <c r="D307" t="s">
        <v>1231</v>
      </c>
      <c r="E307" t="s">
        <v>1232</v>
      </c>
      <c r="F307" t="s">
        <v>468</v>
      </c>
      <c r="G307" t="s">
        <v>468</v>
      </c>
      <c r="H307" t="s">
        <v>332</v>
      </c>
      <c r="I307" t="s">
        <v>25</v>
      </c>
      <c r="J307" t="s">
        <v>461</v>
      </c>
      <c r="K307" t="s">
        <v>1172</v>
      </c>
    </row>
    <row r="308" spans="1:11" x14ac:dyDescent="0.25">
      <c r="A308" t="s">
        <v>331</v>
      </c>
      <c r="B308" t="s">
        <v>1233</v>
      </c>
      <c r="C308" t="s">
        <v>456</v>
      </c>
      <c r="D308" t="s">
        <v>339</v>
      </c>
      <c r="E308" t="s">
        <v>1234</v>
      </c>
      <c r="F308" t="s">
        <v>468</v>
      </c>
      <c r="G308" t="s">
        <v>468</v>
      </c>
      <c r="H308" t="s">
        <v>332</v>
      </c>
      <c r="I308" t="s">
        <v>25</v>
      </c>
      <c r="J308" t="s">
        <v>461</v>
      </c>
      <c r="K308" t="s">
        <v>1172</v>
      </c>
    </row>
    <row r="309" spans="1:11" x14ac:dyDescent="0.25">
      <c r="A309" t="s">
        <v>331</v>
      </c>
      <c r="B309" t="s">
        <v>1235</v>
      </c>
      <c r="C309" t="s">
        <v>470</v>
      </c>
      <c r="D309" t="s">
        <v>1236</v>
      </c>
      <c r="E309" t="s">
        <v>1237</v>
      </c>
      <c r="F309" t="s">
        <v>468</v>
      </c>
      <c r="G309" t="s">
        <v>468</v>
      </c>
      <c r="H309" t="s">
        <v>332</v>
      </c>
      <c r="I309" t="s">
        <v>25</v>
      </c>
      <c r="J309" t="s">
        <v>461</v>
      </c>
      <c r="K309" t="s">
        <v>1172</v>
      </c>
    </row>
    <row r="310" spans="1:11" x14ac:dyDescent="0.25">
      <c r="A310" t="s">
        <v>331</v>
      </c>
      <c r="B310" t="s">
        <v>1238</v>
      </c>
      <c r="C310" t="s">
        <v>470</v>
      </c>
      <c r="D310" t="s">
        <v>1236</v>
      </c>
      <c r="E310" t="s">
        <v>1239</v>
      </c>
      <c r="F310" t="s">
        <v>468</v>
      </c>
      <c r="G310" t="s">
        <v>468</v>
      </c>
      <c r="H310" t="s">
        <v>332</v>
      </c>
      <c r="I310" t="s">
        <v>25</v>
      </c>
      <c r="J310" t="s">
        <v>461</v>
      </c>
      <c r="K310" t="s">
        <v>1172</v>
      </c>
    </row>
    <row r="311" spans="1:11" x14ac:dyDescent="0.25">
      <c r="A311" t="s">
        <v>331</v>
      </c>
      <c r="B311" t="s">
        <v>1240</v>
      </c>
      <c r="C311" t="s">
        <v>470</v>
      </c>
      <c r="D311" t="s">
        <v>1236</v>
      </c>
      <c r="E311" t="s">
        <v>1241</v>
      </c>
      <c r="F311" t="s">
        <v>472</v>
      </c>
      <c r="G311" t="s">
        <v>472</v>
      </c>
      <c r="H311" t="s">
        <v>332</v>
      </c>
      <c r="I311" t="s">
        <v>25</v>
      </c>
      <c r="J311" t="s">
        <v>461</v>
      </c>
      <c r="K311" t="s">
        <v>1172</v>
      </c>
    </row>
    <row r="312" spans="1:11" x14ac:dyDescent="0.25">
      <c r="A312" t="s">
        <v>331</v>
      </c>
      <c r="B312" t="s">
        <v>1242</v>
      </c>
      <c r="C312" t="s">
        <v>470</v>
      </c>
      <c r="D312" t="s">
        <v>1236</v>
      </c>
      <c r="E312" t="s">
        <v>1243</v>
      </c>
      <c r="F312" t="s">
        <v>472</v>
      </c>
      <c r="G312" t="s">
        <v>472</v>
      </c>
      <c r="H312" t="s">
        <v>332</v>
      </c>
      <c r="I312" t="s">
        <v>25</v>
      </c>
      <c r="J312" t="s">
        <v>461</v>
      </c>
      <c r="K312" t="s">
        <v>1172</v>
      </c>
    </row>
    <row r="313" spans="1:11" x14ac:dyDescent="0.25">
      <c r="A313" t="s">
        <v>1244</v>
      </c>
      <c r="B313" t="s">
        <v>1244</v>
      </c>
      <c r="C313" t="s">
        <v>456</v>
      </c>
      <c r="D313" t="s">
        <v>1245</v>
      </c>
      <c r="E313" t="s">
        <v>1246</v>
      </c>
      <c r="F313" t="s">
        <v>459</v>
      </c>
      <c r="G313" t="s">
        <v>459</v>
      </c>
      <c r="H313" t="s">
        <v>1247</v>
      </c>
      <c r="I313" t="s">
        <v>25</v>
      </c>
      <c r="J313" t="s">
        <v>461</v>
      </c>
      <c r="K313" t="s">
        <v>1209</v>
      </c>
    </row>
    <row r="314" spans="1:11" x14ac:dyDescent="0.25">
      <c r="A314" t="s">
        <v>1248</v>
      </c>
      <c r="B314" t="s">
        <v>1248</v>
      </c>
      <c r="C314" t="s">
        <v>456</v>
      </c>
      <c r="D314" t="s">
        <v>1249</v>
      </c>
      <c r="E314" t="s">
        <v>1250</v>
      </c>
      <c r="F314" t="s">
        <v>459</v>
      </c>
      <c r="G314" t="s">
        <v>459</v>
      </c>
      <c r="H314" t="s">
        <v>1249</v>
      </c>
      <c r="I314" t="s">
        <v>25</v>
      </c>
      <c r="J314" t="s">
        <v>461</v>
      </c>
      <c r="K314" t="s">
        <v>1209</v>
      </c>
    </row>
    <row r="315" spans="1:11" x14ac:dyDescent="0.25">
      <c r="A315" t="s">
        <v>1251</v>
      </c>
      <c r="B315" t="s">
        <v>1251</v>
      </c>
      <c r="C315" t="s">
        <v>456</v>
      </c>
      <c r="D315" t="s">
        <v>1252</v>
      </c>
      <c r="E315" t="s">
        <v>1253</v>
      </c>
      <c r="F315" t="s">
        <v>468</v>
      </c>
      <c r="G315" t="s">
        <v>947</v>
      </c>
      <c r="H315" t="s">
        <v>1252</v>
      </c>
      <c r="I315" t="s">
        <v>25</v>
      </c>
      <c r="J315" t="s">
        <v>461</v>
      </c>
      <c r="K315" t="s">
        <v>1209</v>
      </c>
    </row>
    <row r="316" spans="1:11" x14ac:dyDescent="0.25">
      <c r="A316" t="s">
        <v>1251</v>
      </c>
      <c r="B316" t="s">
        <v>1251</v>
      </c>
      <c r="C316" t="s">
        <v>456</v>
      </c>
      <c r="D316" t="s">
        <v>1252</v>
      </c>
      <c r="E316" t="s">
        <v>1254</v>
      </c>
      <c r="F316" t="s">
        <v>947</v>
      </c>
      <c r="G316" t="s">
        <v>459</v>
      </c>
      <c r="H316" t="s">
        <v>1252</v>
      </c>
      <c r="I316" t="s">
        <v>25</v>
      </c>
      <c r="J316" t="s">
        <v>461</v>
      </c>
      <c r="K316" t="s">
        <v>1209</v>
      </c>
    </row>
    <row r="317" spans="1:11" x14ac:dyDescent="0.25">
      <c r="A317" t="s">
        <v>1255</v>
      </c>
      <c r="B317" t="s">
        <v>1256</v>
      </c>
      <c r="C317" t="s">
        <v>456</v>
      </c>
      <c r="D317" t="s">
        <v>192</v>
      </c>
      <c r="E317" t="s">
        <v>1257</v>
      </c>
      <c r="F317" t="s">
        <v>468</v>
      </c>
      <c r="G317" t="s">
        <v>468</v>
      </c>
      <c r="H317" t="s">
        <v>192</v>
      </c>
      <c r="I317" t="s">
        <v>25</v>
      </c>
      <c r="J317" t="s">
        <v>461</v>
      </c>
      <c r="K317" t="s">
        <v>1209</v>
      </c>
    </row>
    <row r="318" spans="1:11" x14ac:dyDescent="0.25">
      <c r="A318" t="s">
        <v>1258</v>
      </c>
      <c r="B318" t="s">
        <v>1258</v>
      </c>
      <c r="C318" t="s">
        <v>456</v>
      </c>
      <c r="D318" t="s">
        <v>284</v>
      </c>
      <c r="E318" t="s">
        <v>1259</v>
      </c>
      <c r="F318" t="s">
        <v>472</v>
      </c>
      <c r="G318" t="s">
        <v>468</v>
      </c>
      <c r="H318" t="s">
        <v>284</v>
      </c>
      <c r="I318" t="s">
        <v>25</v>
      </c>
      <c r="J318" t="s">
        <v>461</v>
      </c>
      <c r="K318" t="s">
        <v>1209</v>
      </c>
    </row>
    <row r="319" spans="1:11" x14ac:dyDescent="0.25">
      <c r="A319" t="s">
        <v>1260</v>
      </c>
      <c r="B319" t="s">
        <v>1260</v>
      </c>
      <c r="C319" t="s">
        <v>456</v>
      </c>
      <c r="D319" t="s">
        <v>1261</v>
      </c>
      <c r="E319" t="s">
        <v>1262</v>
      </c>
      <c r="F319" t="s">
        <v>459</v>
      </c>
      <c r="G319" t="s">
        <v>459</v>
      </c>
      <c r="H319" t="s">
        <v>1261</v>
      </c>
      <c r="I319" t="s">
        <v>25</v>
      </c>
      <c r="J319" t="s">
        <v>461</v>
      </c>
      <c r="K319" t="s">
        <v>1209</v>
      </c>
    </row>
    <row r="320" spans="1:11" x14ac:dyDescent="0.25">
      <c r="A320" t="s">
        <v>1244</v>
      </c>
      <c r="B320" t="s">
        <v>1263</v>
      </c>
      <c r="C320" t="s">
        <v>456</v>
      </c>
      <c r="D320" t="s">
        <v>1264</v>
      </c>
      <c r="E320" t="s">
        <v>1265</v>
      </c>
      <c r="F320" t="s">
        <v>459</v>
      </c>
      <c r="G320" t="s">
        <v>459</v>
      </c>
      <c r="H320" t="s">
        <v>1247</v>
      </c>
      <c r="I320" t="s">
        <v>25</v>
      </c>
      <c r="J320" t="s">
        <v>461</v>
      </c>
      <c r="K320" t="s">
        <v>1209</v>
      </c>
    </row>
    <row r="321" spans="1:11" x14ac:dyDescent="0.25">
      <c r="A321" t="s">
        <v>1244</v>
      </c>
      <c r="B321" t="s">
        <v>1266</v>
      </c>
      <c r="C321" t="s">
        <v>456</v>
      </c>
      <c r="D321" t="s">
        <v>1264</v>
      </c>
      <c r="E321" t="s">
        <v>1267</v>
      </c>
      <c r="F321" t="s">
        <v>459</v>
      </c>
      <c r="G321" t="s">
        <v>459</v>
      </c>
      <c r="H321" t="s">
        <v>1247</v>
      </c>
      <c r="I321" t="s">
        <v>25</v>
      </c>
      <c r="J321" t="s">
        <v>461</v>
      </c>
      <c r="K321" t="s">
        <v>1209</v>
      </c>
    </row>
    <row r="322" spans="1:11" x14ac:dyDescent="0.25">
      <c r="A322" t="s">
        <v>1244</v>
      </c>
      <c r="B322" t="s">
        <v>1268</v>
      </c>
      <c r="C322" t="s">
        <v>456</v>
      </c>
      <c r="D322" t="s">
        <v>1269</v>
      </c>
      <c r="E322" t="s">
        <v>1270</v>
      </c>
      <c r="F322" t="s">
        <v>472</v>
      </c>
      <c r="G322" t="s">
        <v>472</v>
      </c>
      <c r="H322" t="s">
        <v>1247</v>
      </c>
      <c r="I322" t="s">
        <v>25</v>
      </c>
      <c r="J322" t="s">
        <v>461</v>
      </c>
      <c r="K322" t="s">
        <v>1271</v>
      </c>
    </row>
    <row r="323" spans="1:11" x14ac:dyDescent="0.25">
      <c r="A323" t="s">
        <v>1244</v>
      </c>
      <c r="B323" t="s">
        <v>1272</v>
      </c>
      <c r="C323" t="s">
        <v>456</v>
      </c>
      <c r="D323" t="s">
        <v>1273</v>
      </c>
      <c r="E323" t="s">
        <v>1274</v>
      </c>
      <c r="F323" t="s">
        <v>468</v>
      </c>
      <c r="G323" t="s">
        <v>468</v>
      </c>
      <c r="H323" t="s">
        <v>1247</v>
      </c>
      <c r="I323" t="s">
        <v>25</v>
      </c>
      <c r="J323" t="s">
        <v>461</v>
      </c>
      <c r="K323" t="s">
        <v>1209</v>
      </c>
    </row>
    <row r="324" spans="1:11" x14ac:dyDescent="0.25">
      <c r="A324" t="s">
        <v>1244</v>
      </c>
      <c r="B324" t="s">
        <v>1275</v>
      </c>
      <c r="C324" t="s">
        <v>456</v>
      </c>
      <c r="D324" t="s">
        <v>1273</v>
      </c>
      <c r="E324" t="s">
        <v>1276</v>
      </c>
      <c r="F324" t="s">
        <v>468</v>
      </c>
      <c r="G324" t="s">
        <v>468</v>
      </c>
      <c r="H324" t="s">
        <v>1247</v>
      </c>
      <c r="I324" t="s">
        <v>25</v>
      </c>
      <c r="J324" t="s">
        <v>461</v>
      </c>
      <c r="K324" t="s">
        <v>1209</v>
      </c>
    </row>
    <row r="325" spans="1:11" x14ac:dyDescent="0.25">
      <c r="A325" t="s">
        <v>1244</v>
      </c>
      <c r="B325" t="s">
        <v>1277</v>
      </c>
      <c r="C325" t="s">
        <v>470</v>
      </c>
      <c r="D325" t="s">
        <v>792</v>
      </c>
      <c r="E325" t="s">
        <v>1278</v>
      </c>
      <c r="F325" t="s">
        <v>472</v>
      </c>
      <c r="G325" t="s">
        <v>472</v>
      </c>
      <c r="H325" t="s">
        <v>1247</v>
      </c>
      <c r="I325" t="s">
        <v>25</v>
      </c>
      <c r="J325" t="s">
        <v>461</v>
      </c>
      <c r="K325" t="s">
        <v>1209</v>
      </c>
    </row>
    <row r="326" spans="1:11" x14ac:dyDescent="0.25">
      <c r="A326" t="s">
        <v>1244</v>
      </c>
      <c r="B326" t="s">
        <v>1279</v>
      </c>
      <c r="C326" t="s">
        <v>470</v>
      </c>
      <c r="D326" t="s">
        <v>792</v>
      </c>
      <c r="E326" t="s">
        <v>1280</v>
      </c>
      <c r="F326" t="s">
        <v>472</v>
      </c>
      <c r="G326" t="s">
        <v>472</v>
      </c>
      <c r="H326" t="s">
        <v>1247</v>
      </c>
      <c r="I326" t="s">
        <v>25</v>
      </c>
      <c r="J326" t="s">
        <v>461</v>
      </c>
      <c r="K326" t="s">
        <v>1209</v>
      </c>
    </row>
    <row r="327" spans="1:11" x14ac:dyDescent="0.25">
      <c r="A327" t="s">
        <v>1248</v>
      </c>
      <c r="B327" t="s">
        <v>1281</v>
      </c>
      <c r="C327" t="s">
        <v>456</v>
      </c>
      <c r="D327" t="s">
        <v>1282</v>
      </c>
      <c r="E327" t="s">
        <v>1283</v>
      </c>
      <c r="F327" t="s">
        <v>459</v>
      </c>
      <c r="G327" t="s">
        <v>459</v>
      </c>
      <c r="H327" t="s">
        <v>1284</v>
      </c>
      <c r="I327" t="s">
        <v>25</v>
      </c>
      <c r="J327" t="s">
        <v>461</v>
      </c>
      <c r="K327" t="s">
        <v>1209</v>
      </c>
    </row>
    <row r="328" spans="1:11" x14ac:dyDescent="0.25">
      <c r="A328" t="s">
        <v>1248</v>
      </c>
      <c r="B328" t="s">
        <v>1285</v>
      </c>
      <c r="C328" t="s">
        <v>456</v>
      </c>
      <c r="D328" t="s">
        <v>1282</v>
      </c>
      <c r="E328" t="s">
        <v>1286</v>
      </c>
      <c r="F328" t="s">
        <v>468</v>
      </c>
      <c r="G328" t="s">
        <v>468</v>
      </c>
      <c r="H328" t="s">
        <v>1284</v>
      </c>
      <c r="I328" t="s">
        <v>25</v>
      </c>
      <c r="J328" t="s">
        <v>461</v>
      </c>
      <c r="K328" t="s">
        <v>1209</v>
      </c>
    </row>
    <row r="329" spans="1:11" x14ac:dyDescent="0.25">
      <c r="A329" t="s">
        <v>1248</v>
      </c>
      <c r="B329" t="s">
        <v>1287</v>
      </c>
      <c r="C329" t="s">
        <v>456</v>
      </c>
      <c r="D329" t="s">
        <v>1282</v>
      </c>
      <c r="E329" t="s">
        <v>1288</v>
      </c>
      <c r="F329" t="s">
        <v>472</v>
      </c>
      <c r="G329" t="s">
        <v>947</v>
      </c>
      <c r="H329" t="s">
        <v>1284</v>
      </c>
      <c r="I329" t="s">
        <v>25</v>
      </c>
      <c r="J329" t="s">
        <v>461</v>
      </c>
      <c r="K329" t="s">
        <v>1209</v>
      </c>
    </row>
    <row r="330" spans="1:11" x14ac:dyDescent="0.25">
      <c r="A330" t="s">
        <v>1248</v>
      </c>
      <c r="B330" t="s">
        <v>1287</v>
      </c>
      <c r="C330" t="s">
        <v>456</v>
      </c>
      <c r="D330" t="s">
        <v>1282</v>
      </c>
      <c r="E330" t="s">
        <v>1289</v>
      </c>
      <c r="F330" t="s">
        <v>947</v>
      </c>
      <c r="G330" t="s">
        <v>468</v>
      </c>
      <c r="H330" t="s">
        <v>1284</v>
      </c>
      <c r="I330" t="s">
        <v>25</v>
      </c>
      <c r="J330" t="s">
        <v>461</v>
      </c>
      <c r="K330" t="s">
        <v>1209</v>
      </c>
    </row>
    <row r="331" spans="1:11" x14ac:dyDescent="0.25">
      <c r="A331" t="s">
        <v>1248</v>
      </c>
      <c r="B331" t="s">
        <v>1290</v>
      </c>
      <c r="C331" t="s">
        <v>456</v>
      </c>
      <c r="D331" t="s">
        <v>1282</v>
      </c>
      <c r="E331" t="s">
        <v>1291</v>
      </c>
      <c r="F331" t="s">
        <v>468</v>
      </c>
      <c r="G331" t="s">
        <v>468</v>
      </c>
      <c r="H331" t="s">
        <v>1284</v>
      </c>
      <c r="I331" t="s">
        <v>25</v>
      </c>
      <c r="J331" t="s">
        <v>461</v>
      </c>
      <c r="K331" t="s">
        <v>1209</v>
      </c>
    </row>
    <row r="332" spans="1:11" x14ac:dyDescent="0.25">
      <c r="A332" t="s">
        <v>1248</v>
      </c>
      <c r="B332" t="s">
        <v>1292</v>
      </c>
      <c r="C332" t="s">
        <v>456</v>
      </c>
      <c r="D332" t="s">
        <v>1282</v>
      </c>
      <c r="E332" t="s">
        <v>1293</v>
      </c>
      <c r="F332" t="s">
        <v>468</v>
      </c>
      <c r="G332" t="s">
        <v>468</v>
      </c>
      <c r="H332" t="s">
        <v>1284</v>
      </c>
      <c r="I332" t="s">
        <v>25</v>
      </c>
      <c r="J332" t="s">
        <v>461</v>
      </c>
      <c r="K332" t="s">
        <v>1209</v>
      </c>
    </row>
    <row r="333" spans="1:11" x14ac:dyDescent="0.25">
      <c r="A333" t="s">
        <v>1248</v>
      </c>
      <c r="B333" t="s">
        <v>1294</v>
      </c>
      <c r="C333" t="s">
        <v>456</v>
      </c>
      <c r="D333" t="s">
        <v>1295</v>
      </c>
      <c r="E333" t="s">
        <v>1296</v>
      </c>
      <c r="F333" t="s">
        <v>459</v>
      </c>
      <c r="G333" t="s">
        <v>459</v>
      </c>
      <c r="H333" t="s">
        <v>1284</v>
      </c>
      <c r="I333" t="s">
        <v>25</v>
      </c>
      <c r="J333" t="s">
        <v>461</v>
      </c>
      <c r="K333" t="s">
        <v>1209</v>
      </c>
    </row>
    <row r="334" spans="1:11" x14ac:dyDescent="0.25">
      <c r="A334" t="s">
        <v>1248</v>
      </c>
      <c r="B334" t="s">
        <v>1297</v>
      </c>
      <c r="C334" t="s">
        <v>456</v>
      </c>
      <c r="D334" t="s">
        <v>1298</v>
      </c>
      <c r="E334" t="s">
        <v>1299</v>
      </c>
      <c r="F334" t="s">
        <v>468</v>
      </c>
      <c r="G334" t="s">
        <v>468</v>
      </c>
      <c r="H334" t="s">
        <v>1284</v>
      </c>
      <c r="I334" t="s">
        <v>25</v>
      </c>
      <c r="J334" t="s">
        <v>461</v>
      </c>
      <c r="K334" t="s">
        <v>1209</v>
      </c>
    </row>
    <row r="335" spans="1:11" x14ac:dyDescent="0.25">
      <c r="A335" t="s">
        <v>1248</v>
      </c>
      <c r="B335" t="s">
        <v>1300</v>
      </c>
      <c r="C335" t="s">
        <v>456</v>
      </c>
      <c r="D335" t="s">
        <v>1298</v>
      </c>
      <c r="E335" t="s">
        <v>1301</v>
      </c>
      <c r="F335" t="s">
        <v>468</v>
      </c>
      <c r="G335" t="s">
        <v>468</v>
      </c>
      <c r="H335" t="s">
        <v>1284</v>
      </c>
      <c r="I335" t="s">
        <v>25</v>
      </c>
      <c r="J335" t="s">
        <v>461</v>
      </c>
      <c r="K335" t="s">
        <v>1209</v>
      </c>
    </row>
    <row r="336" spans="1:11" x14ac:dyDescent="0.25">
      <c r="A336" t="s">
        <v>1248</v>
      </c>
      <c r="B336" t="s">
        <v>1302</v>
      </c>
      <c r="C336" t="s">
        <v>456</v>
      </c>
      <c r="D336" t="s">
        <v>1303</v>
      </c>
      <c r="E336" t="s">
        <v>1304</v>
      </c>
      <c r="F336" t="s">
        <v>468</v>
      </c>
      <c r="G336" t="s">
        <v>468</v>
      </c>
      <c r="H336" t="s">
        <v>1284</v>
      </c>
      <c r="I336" t="s">
        <v>25</v>
      </c>
      <c r="J336" t="s">
        <v>461</v>
      </c>
      <c r="K336" t="s">
        <v>1209</v>
      </c>
    </row>
    <row r="337" spans="1:11" x14ac:dyDescent="0.25">
      <c r="A337" t="s">
        <v>1248</v>
      </c>
      <c r="B337" t="s">
        <v>1305</v>
      </c>
      <c r="C337" t="s">
        <v>470</v>
      </c>
      <c r="D337" t="s">
        <v>983</v>
      </c>
      <c r="E337" t="s">
        <v>1306</v>
      </c>
      <c r="F337" t="s">
        <v>472</v>
      </c>
      <c r="G337" t="s">
        <v>472</v>
      </c>
      <c r="H337" t="s">
        <v>1284</v>
      </c>
      <c r="I337" t="s">
        <v>25</v>
      </c>
      <c r="J337" t="s">
        <v>461</v>
      </c>
      <c r="K337" t="s">
        <v>1209</v>
      </c>
    </row>
    <row r="338" spans="1:11" x14ac:dyDescent="0.25">
      <c r="A338" t="s">
        <v>1248</v>
      </c>
      <c r="B338" t="s">
        <v>1307</v>
      </c>
      <c r="C338" t="s">
        <v>470</v>
      </c>
      <c r="D338" t="s">
        <v>983</v>
      </c>
      <c r="E338" t="s">
        <v>1308</v>
      </c>
      <c r="F338" t="s">
        <v>472</v>
      </c>
      <c r="G338" t="s">
        <v>472</v>
      </c>
      <c r="H338" t="s">
        <v>1284</v>
      </c>
      <c r="I338" t="s">
        <v>25</v>
      </c>
      <c r="J338" t="s">
        <v>461</v>
      </c>
      <c r="K338" t="s">
        <v>1209</v>
      </c>
    </row>
    <row r="339" spans="1:11" ht="330" x14ac:dyDescent="0.25">
      <c r="A339" t="s">
        <v>1251</v>
      </c>
      <c r="B339" t="s">
        <v>1309</v>
      </c>
      <c r="C339" t="s">
        <v>456</v>
      </c>
      <c r="D339" t="s">
        <v>1310</v>
      </c>
      <c r="E339" s="52" t="s">
        <v>1311</v>
      </c>
      <c r="F339" t="s">
        <v>468</v>
      </c>
      <c r="G339" t="s">
        <v>468</v>
      </c>
      <c r="H339" t="s">
        <v>1312</v>
      </c>
      <c r="I339" t="s">
        <v>25</v>
      </c>
      <c r="J339" t="s">
        <v>461</v>
      </c>
      <c r="K339" t="s">
        <v>1209</v>
      </c>
    </row>
    <row r="340" spans="1:11" x14ac:dyDescent="0.25">
      <c r="A340" t="s">
        <v>1251</v>
      </c>
      <c r="B340" t="s">
        <v>1313</v>
      </c>
      <c r="C340" t="s">
        <v>456</v>
      </c>
      <c r="D340" t="s">
        <v>1314</v>
      </c>
      <c r="E340" t="s">
        <v>1315</v>
      </c>
      <c r="F340" t="s">
        <v>468</v>
      </c>
      <c r="G340" t="s">
        <v>468</v>
      </c>
      <c r="H340" t="s">
        <v>1312</v>
      </c>
      <c r="I340" t="s">
        <v>25</v>
      </c>
      <c r="J340" t="s">
        <v>461</v>
      </c>
      <c r="K340" t="s">
        <v>1209</v>
      </c>
    </row>
    <row r="341" spans="1:11" x14ac:dyDescent="0.25">
      <c r="A341" t="s">
        <v>1255</v>
      </c>
      <c r="B341" t="s">
        <v>1256</v>
      </c>
      <c r="C341" t="s">
        <v>456</v>
      </c>
      <c r="D341" t="s">
        <v>1316</v>
      </c>
      <c r="E341" t="s">
        <v>1317</v>
      </c>
      <c r="F341" t="s">
        <v>468</v>
      </c>
      <c r="G341" t="s">
        <v>468</v>
      </c>
      <c r="H341" t="s">
        <v>222</v>
      </c>
      <c r="I341" t="s">
        <v>25</v>
      </c>
      <c r="J341" t="s">
        <v>461</v>
      </c>
      <c r="K341" t="s">
        <v>1209</v>
      </c>
    </row>
    <row r="342" spans="1:11" x14ac:dyDescent="0.25">
      <c r="A342" t="s">
        <v>1258</v>
      </c>
      <c r="B342" t="s">
        <v>1318</v>
      </c>
      <c r="C342" t="s">
        <v>456</v>
      </c>
      <c r="D342" t="s">
        <v>1319</v>
      </c>
      <c r="E342" t="s">
        <v>1320</v>
      </c>
      <c r="F342" t="s">
        <v>468</v>
      </c>
      <c r="G342" t="s">
        <v>468</v>
      </c>
      <c r="H342" t="s">
        <v>284</v>
      </c>
      <c r="I342" t="s">
        <v>25</v>
      </c>
      <c r="J342" t="s">
        <v>461</v>
      </c>
      <c r="K342" t="s">
        <v>1209</v>
      </c>
    </row>
    <row r="343" spans="1:11" x14ac:dyDescent="0.25">
      <c r="A343" t="s">
        <v>1258</v>
      </c>
      <c r="B343" t="s">
        <v>1321</v>
      </c>
      <c r="C343" t="s">
        <v>456</v>
      </c>
      <c r="D343" t="s">
        <v>1322</v>
      </c>
      <c r="E343" t="s">
        <v>1323</v>
      </c>
      <c r="F343" t="s">
        <v>468</v>
      </c>
      <c r="G343" t="s">
        <v>468</v>
      </c>
      <c r="H343" t="s">
        <v>284</v>
      </c>
      <c r="I343" t="s">
        <v>25</v>
      </c>
      <c r="J343" t="s">
        <v>461</v>
      </c>
      <c r="K343" t="s">
        <v>1209</v>
      </c>
    </row>
    <row r="344" spans="1:11" x14ac:dyDescent="0.25">
      <c r="A344" t="s">
        <v>1258</v>
      </c>
      <c r="B344" t="s">
        <v>1324</v>
      </c>
      <c r="C344" t="s">
        <v>470</v>
      </c>
      <c r="D344" t="s">
        <v>144</v>
      </c>
      <c r="E344" t="s">
        <v>1325</v>
      </c>
      <c r="F344" t="s">
        <v>472</v>
      </c>
      <c r="G344" t="s">
        <v>472</v>
      </c>
      <c r="H344" t="s">
        <v>284</v>
      </c>
      <c r="I344" t="s">
        <v>25</v>
      </c>
      <c r="J344" t="s">
        <v>461</v>
      </c>
      <c r="K344" t="s">
        <v>1209</v>
      </c>
    </row>
    <row r="345" spans="1:11" x14ac:dyDescent="0.25">
      <c r="A345" t="s">
        <v>1258</v>
      </c>
      <c r="B345" t="s">
        <v>1326</v>
      </c>
      <c r="C345" t="s">
        <v>470</v>
      </c>
      <c r="D345" t="s">
        <v>792</v>
      </c>
      <c r="E345" t="s">
        <v>1327</v>
      </c>
      <c r="F345" t="s">
        <v>472</v>
      </c>
      <c r="G345" t="s">
        <v>472</v>
      </c>
      <c r="H345" t="s">
        <v>284</v>
      </c>
      <c r="I345" t="s">
        <v>25</v>
      </c>
      <c r="J345" t="s">
        <v>461</v>
      </c>
      <c r="K345" t="s">
        <v>1209</v>
      </c>
    </row>
    <row r="346" spans="1:11" x14ac:dyDescent="0.25">
      <c r="A346" t="s">
        <v>1260</v>
      </c>
      <c r="B346" t="s">
        <v>1328</v>
      </c>
      <c r="C346" t="s">
        <v>456</v>
      </c>
      <c r="D346" t="s">
        <v>1329</v>
      </c>
      <c r="E346" t="s">
        <v>1330</v>
      </c>
      <c r="F346" t="s">
        <v>468</v>
      </c>
      <c r="G346" t="s">
        <v>468</v>
      </c>
      <c r="H346" t="s">
        <v>1261</v>
      </c>
      <c r="I346" t="s">
        <v>25</v>
      </c>
      <c r="J346" t="s">
        <v>461</v>
      </c>
      <c r="K346" t="s">
        <v>1209</v>
      </c>
    </row>
    <row r="347" spans="1:11" x14ac:dyDescent="0.25">
      <c r="A347" t="s">
        <v>1260</v>
      </c>
      <c r="B347" t="s">
        <v>1331</v>
      </c>
      <c r="C347" t="s">
        <v>456</v>
      </c>
      <c r="D347" t="s">
        <v>1329</v>
      </c>
      <c r="E347" t="s">
        <v>1332</v>
      </c>
      <c r="F347" t="s">
        <v>459</v>
      </c>
      <c r="G347" t="s">
        <v>459</v>
      </c>
      <c r="H347" t="s">
        <v>1261</v>
      </c>
      <c r="I347" t="s">
        <v>25</v>
      </c>
      <c r="J347" t="s">
        <v>461</v>
      </c>
      <c r="K347" t="s">
        <v>1209</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&amp;C&amp;12&amp;Kffffff&amp;A</oddHeader>
    <oddFooter>&amp;C&amp;12&amp;KffffffPage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41"/>
  <sheetViews>
    <sheetView zoomScaleNormal="100" zoomScalePageLayoutView="60" workbookViewId="0"/>
  </sheetViews>
  <sheetFormatPr baseColWidth="10" defaultColWidth="11.5703125" defaultRowHeight="15" x14ac:dyDescent="0.25"/>
  <sheetData>
    <row r="1" spans="1:10" x14ac:dyDescent="0.25">
      <c r="A1" t="s">
        <v>449</v>
      </c>
      <c r="B1" t="s">
        <v>428</v>
      </c>
      <c r="C1" t="s">
        <v>432</v>
      </c>
      <c r="D1" t="s">
        <v>450</v>
      </c>
      <c r="E1" t="s">
        <v>451</v>
      </c>
      <c r="F1" t="s">
        <v>452</v>
      </c>
      <c r="G1" t="s">
        <v>430</v>
      </c>
      <c r="H1" t="s">
        <v>433</v>
      </c>
      <c r="I1" t="s">
        <v>453</v>
      </c>
      <c r="J1" t="s">
        <v>446</v>
      </c>
    </row>
    <row r="2" spans="1:10" x14ac:dyDescent="0.25">
      <c r="A2" t="s">
        <v>1333</v>
      </c>
      <c r="B2" t="s">
        <v>456</v>
      </c>
      <c r="C2" t="s">
        <v>1334</v>
      </c>
      <c r="D2" t="s">
        <v>1335</v>
      </c>
      <c r="E2" t="s">
        <v>459</v>
      </c>
      <c r="F2" t="s">
        <v>459</v>
      </c>
      <c r="G2" t="s">
        <v>1336</v>
      </c>
      <c r="H2" t="s">
        <v>435</v>
      </c>
      <c r="I2" t="s">
        <v>1337</v>
      </c>
      <c r="J2" t="s">
        <v>1338</v>
      </c>
    </row>
    <row r="3" spans="1:10" ht="409.5" x14ac:dyDescent="0.25">
      <c r="A3" t="s">
        <v>1339</v>
      </c>
      <c r="B3" t="s">
        <v>456</v>
      </c>
      <c r="C3" t="s">
        <v>1334</v>
      </c>
      <c r="D3" s="52" t="s">
        <v>1340</v>
      </c>
      <c r="E3" t="s">
        <v>459</v>
      </c>
      <c r="F3" t="s">
        <v>459</v>
      </c>
      <c r="G3" t="s">
        <v>1336</v>
      </c>
      <c r="H3" t="s">
        <v>435</v>
      </c>
      <c r="I3" t="s">
        <v>1337</v>
      </c>
      <c r="J3" t="s">
        <v>1338</v>
      </c>
    </row>
    <row r="4" spans="1:10" ht="255" x14ac:dyDescent="0.25">
      <c r="A4" t="s">
        <v>1341</v>
      </c>
      <c r="B4" t="s">
        <v>456</v>
      </c>
      <c r="C4" t="s">
        <v>1334</v>
      </c>
      <c r="D4" s="52" t="s">
        <v>1342</v>
      </c>
      <c r="E4" t="s">
        <v>459</v>
      </c>
      <c r="F4" t="s">
        <v>459</v>
      </c>
      <c r="G4" t="s">
        <v>1336</v>
      </c>
      <c r="H4" t="s">
        <v>435</v>
      </c>
      <c r="I4" t="s">
        <v>1337</v>
      </c>
      <c r="J4" t="s">
        <v>1338</v>
      </c>
    </row>
    <row r="5" spans="1:10" ht="409.5" x14ac:dyDescent="0.25">
      <c r="A5" t="s">
        <v>1343</v>
      </c>
      <c r="B5" t="s">
        <v>456</v>
      </c>
      <c r="C5" t="s">
        <v>1334</v>
      </c>
      <c r="D5" s="52" t="s">
        <v>1344</v>
      </c>
      <c r="E5" t="s">
        <v>472</v>
      </c>
      <c r="F5" t="s">
        <v>472</v>
      </c>
      <c r="G5" t="s">
        <v>1336</v>
      </c>
      <c r="H5" t="s">
        <v>435</v>
      </c>
      <c r="I5" t="s">
        <v>1337</v>
      </c>
      <c r="J5" t="s">
        <v>1338</v>
      </c>
    </row>
    <row r="6" spans="1:10" ht="330" x14ac:dyDescent="0.25">
      <c r="A6" t="s">
        <v>1345</v>
      </c>
      <c r="B6" t="s">
        <v>456</v>
      </c>
      <c r="C6" t="s">
        <v>1334</v>
      </c>
      <c r="D6" s="52" t="s">
        <v>1346</v>
      </c>
      <c r="E6" t="s">
        <v>459</v>
      </c>
      <c r="F6" t="s">
        <v>459</v>
      </c>
      <c r="G6" t="s">
        <v>1336</v>
      </c>
      <c r="H6" t="s">
        <v>435</v>
      </c>
      <c r="I6" t="s">
        <v>1337</v>
      </c>
      <c r="J6" t="s">
        <v>1338</v>
      </c>
    </row>
    <row r="7" spans="1:10" ht="409.5" x14ac:dyDescent="0.25">
      <c r="A7" t="s">
        <v>1347</v>
      </c>
      <c r="B7" t="s">
        <v>456</v>
      </c>
      <c r="C7" t="s">
        <v>1334</v>
      </c>
      <c r="D7" s="52" t="s">
        <v>1348</v>
      </c>
      <c r="E7" t="s">
        <v>459</v>
      </c>
      <c r="F7" t="s">
        <v>459</v>
      </c>
      <c r="G7" t="s">
        <v>1336</v>
      </c>
      <c r="H7" t="s">
        <v>435</v>
      </c>
      <c r="I7" t="s">
        <v>1337</v>
      </c>
      <c r="J7" t="s">
        <v>1338</v>
      </c>
    </row>
    <row r="8" spans="1:10" x14ac:dyDescent="0.25">
      <c r="A8" t="s">
        <v>1349</v>
      </c>
      <c r="B8" t="s">
        <v>456</v>
      </c>
      <c r="C8" t="s">
        <v>1334</v>
      </c>
      <c r="D8" t="s">
        <v>1350</v>
      </c>
      <c r="E8" t="s">
        <v>459</v>
      </c>
      <c r="F8" t="s">
        <v>459</v>
      </c>
      <c r="G8" t="s">
        <v>1336</v>
      </c>
      <c r="H8" t="s">
        <v>435</v>
      </c>
      <c r="I8" t="s">
        <v>1337</v>
      </c>
      <c r="J8" t="s">
        <v>1338</v>
      </c>
    </row>
    <row r="9" spans="1:10" ht="409.5" x14ac:dyDescent="0.25">
      <c r="A9" t="s">
        <v>1351</v>
      </c>
      <c r="B9" t="s">
        <v>456</v>
      </c>
      <c r="C9" t="s">
        <v>1352</v>
      </c>
      <c r="D9" s="52" t="s">
        <v>1353</v>
      </c>
      <c r="E9" t="s">
        <v>459</v>
      </c>
      <c r="F9" t="s">
        <v>459</v>
      </c>
      <c r="G9" t="s">
        <v>1336</v>
      </c>
      <c r="H9" t="s">
        <v>435</v>
      </c>
      <c r="I9" t="s">
        <v>1337</v>
      </c>
      <c r="J9" t="s">
        <v>1354</v>
      </c>
    </row>
    <row r="10" spans="1:10" ht="409.5" x14ac:dyDescent="0.25">
      <c r="A10" t="s">
        <v>1355</v>
      </c>
      <c r="B10" t="s">
        <v>456</v>
      </c>
      <c r="C10" t="s">
        <v>1356</v>
      </c>
      <c r="D10" s="52" t="s">
        <v>1357</v>
      </c>
      <c r="E10" t="s">
        <v>459</v>
      </c>
      <c r="F10" t="s">
        <v>459</v>
      </c>
      <c r="G10" t="s">
        <v>1336</v>
      </c>
      <c r="H10" t="s">
        <v>435</v>
      </c>
      <c r="I10" t="s">
        <v>1337</v>
      </c>
      <c r="J10" t="s">
        <v>1354</v>
      </c>
    </row>
    <row r="11" spans="1:10" x14ac:dyDescent="0.25">
      <c r="A11" t="s">
        <v>1358</v>
      </c>
      <c r="B11" t="s">
        <v>456</v>
      </c>
      <c r="C11" t="s">
        <v>1359</v>
      </c>
      <c r="D11" t="s">
        <v>1360</v>
      </c>
      <c r="E11" t="s">
        <v>459</v>
      </c>
      <c r="F11" t="s">
        <v>459</v>
      </c>
      <c r="G11" t="s">
        <v>1336</v>
      </c>
      <c r="H11" t="s">
        <v>435</v>
      </c>
      <c r="I11" t="s">
        <v>1337</v>
      </c>
      <c r="J11" t="s">
        <v>1361</v>
      </c>
    </row>
    <row r="12" spans="1:10" x14ac:dyDescent="0.25">
      <c r="A12" t="s">
        <v>1362</v>
      </c>
      <c r="B12" t="s">
        <v>456</v>
      </c>
      <c r="C12" t="s">
        <v>1363</v>
      </c>
      <c r="D12" t="s">
        <v>1364</v>
      </c>
      <c r="E12" t="s">
        <v>459</v>
      </c>
      <c r="F12" t="s">
        <v>459</v>
      </c>
      <c r="G12" t="s">
        <v>1336</v>
      </c>
      <c r="H12" t="s">
        <v>435</v>
      </c>
      <c r="I12" t="s">
        <v>1337</v>
      </c>
      <c r="J12" t="s">
        <v>1361</v>
      </c>
    </row>
    <row r="13" spans="1:10" ht="165" x14ac:dyDescent="0.25">
      <c r="A13" t="s">
        <v>1365</v>
      </c>
      <c r="B13" t="s">
        <v>456</v>
      </c>
      <c r="C13" t="s">
        <v>1366</v>
      </c>
      <c r="D13" s="52" t="s">
        <v>1367</v>
      </c>
      <c r="E13" t="s">
        <v>468</v>
      </c>
      <c r="F13" t="s">
        <v>468</v>
      </c>
      <c r="G13" t="s">
        <v>1336</v>
      </c>
      <c r="H13" t="s">
        <v>435</v>
      </c>
      <c r="I13" t="s">
        <v>1337</v>
      </c>
      <c r="J13" t="s">
        <v>1361</v>
      </c>
    </row>
    <row r="14" spans="1:10" ht="165" x14ac:dyDescent="0.25">
      <c r="A14" t="s">
        <v>1368</v>
      </c>
      <c r="B14" t="s">
        <v>456</v>
      </c>
      <c r="C14" t="s">
        <v>1369</v>
      </c>
      <c r="D14" s="52" t="s">
        <v>1370</v>
      </c>
      <c r="E14" t="s">
        <v>468</v>
      </c>
      <c r="F14" t="s">
        <v>468</v>
      </c>
      <c r="G14" t="s">
        <v>1336</v>
      </c>
      <c r="H14" t="s">
        <v>435</v>
      </c>
      <c r="I14" t="s">
        <v>1337</v>
      </c>
      <c r="J14" t="s">
        <v>1361</v>
      </c>
    </row>
    <row r="15" spans="1:10" x14ac:dyDescent="0.25">
      <c r="A15" t="s">
        <v>1371</v>
      </c>
      <c r="B15" t="s">
        <v>456</v>
      </c>
      <c r="C15" t="s">
        <v>1372</v>
      </c>
      <c r="D15" t="s">
        <v>1373</v>
      </c>
      <c r="E15" t="s">
        <v>468</v>
      </c>
      <c r="F15" t="s">
        <v>468</v>
      </c>
      <c r="G15" t="s">
        <v>1336</v>
      </c>
      <c r="H15" t="s">
        <v>435</v>
      </c>
      <c r="I15" t="s">
        <v>1337</v>
      </c>
      <c r="J15" t="s">
        <v>1361</v>
      </c>
    </row>
    <row r="16" spans="1:10" x14ac:dyDescent="0.25">
      <c r="A16" t="s">
        <v>1374</v>
      </c>
      <c r="B16" t="s">
        <v>456</v>
      </c>
      <c r="C16" t="s">
        <v>1375</v>
      </c>
      <c r="D16" t="s">
        <v>1376</v>
      </c>
      <c r="E16" t="s">
        <v>459</v>
      </c>
      <c r="F16" t="s">
        <v>459</v>
      </c>
      <c r="G16" t="s">
        <v>1336</v>
      </c>
      <c r="H16" t="s">
        <v>435</v>
      </c>
      <c r="I16" t="s">
        <v>1337</v>
      </c>
      <c r="J16" t="s">
        <v>1377</v>
      </c>
    </row>
    <row r="17" spans="1:10" x14ac:dyDescent="0.25">
      <c r="A17" t="s">
        <v>1378</v>
      </c>
      <c r="B17" t="s">
        <v>456</v>
      </c>
      <c r="C17" t="s">
        <v>1379</v>
      </c>
      <c r="D17" t="s">
        <v>1380</v>
      </c>
      <c r="E17" t="s">
        <v>459</v>
      </c>
      <c r="F17" t="s">
        <v>459</v>
      </c>
      <c r="G17" t="s">
        <v>1336</v>
      </c>
      <c r="H17" t="s">
        <v>435</v>
      </c>
      <c r="I17" t="s">
        <v>1337</v>
      </c>
      <c r="J17" t="s">
        <v>1377</v>
      </c>
    </row>
    <row r="18" spans="1:10" ht="409.5" x14ac:dyDescent="0.25">
      <c r="A18" t="s">
        <v>1381</v>
      </c>
      <c r="B18" t="s">
        <v>456</v>
      </c>
      <c r="C18" t="s">
        <v>1382</v>
      </c>
      <c r="D18" s="52" t="s">
        <v>1383</v>
      </c>
      <c r="E18" t="s">
        <v>459</v>
      </c>
      <c r="F18" t="s">
        <v>459</v>
      </c>
      <c r="G18" t="s">
        <v>1336</v>
      </c>
      <c r="H18" t="s">
        <v>435</v>
      </c>
      <c r="I18" t="s">
        <v>1337</v>
      </c>
      <c r="J18" t="s">
        <v>1377</v>
      </c>
    </row>
    <row r="19" spans="1:10" ht="409.5" x14ac:dyDescent="0.25">
      <c r="A19" t="s">
        <v>1384</v>
      </c>
      <c r="B19" t="s">
        <v>456</v>
      </c>
      <c r="C19" t="s">
        <v>1385</v>
      </c>
      <c r="D19" s="52" t="s">
        <v>1386</v>
      </c>
      <c r="E19" t="s">
        <v>459</v>
      </c>
      <c r="F19" t="s">
        <v>459</v>
      </c>
      <c r="G19" t="s">
        <v>1336</v>
      </c>
      <c r="H19" t="s">
        <v>435</v>
      </c>
      <c r="I19" t="s">
        <v>1337</v>
      </c>
      <c r="J19" t="s">
        <v>1377</v>
      </c>
    </row>
    <row r="20" spans="1:10" ht="409.5" x14ac:dyDescent="0.25">
      <c r="A20" t="s">
        <v>1387</v>
      </c>
      <c r="B20" t="s">
        <v>456</v>
      </c>
      <c r="C20" t="s">
        <v>1388</v>
      </c>
      <c r="D20" s="52" t="s">
        <v>1389</v>
      </c>
      <c r="E20" t="s">
        <v>459</v>
      </c>
      <c r="F20" t="s">
        <v>459</v>
      </c>
      <c r="G20" t="s">
        <v>1336</v>
      </c>
      <c r="H20" t="s">
        <v>435</v>
      </c>
      <c r="I20" t="s">
        <v>1337</v>
      </c>
      <c r="J20" t="s">
        <v>1377</v>
      </c>
    </row>
    <row r="21" spans="1:10" ht="409.5" x14ac:dyDescent="0.25">
      <c r="A21" t="s">
        <v>1390</v>
      </c>
      <c r="B21" t="s">
        <v>456</v>
      </c>
      <c r="C21" t="s">
        <v>1391</v>
      </c>
      <c r="D21" s="52" t="s">
        <v>1392</v>
      </c>
      <c r="E21" t="s">
        <v>459</v>
      </c>
      <c r="F21" t="s">
        <v>459</v>
      </c>
      <c r="G21" t="s">
        <v>1336</v>
      </c>
      <c r="H21" t="s">
        <v>435</v>
      </c>
      <c r="I21" t="s">
        <v>1337</v>
      </c>
      <c r="J21" t="s">
        <v>1377</v>
      </c>
    </row>
    <row r="22" spans="1:10" ht="409.5" x14ac:dyDescent="0.25">
      <c r="A22" t="s">
        <v>1393</v>
      </c>
      <c r="B22" t="s">
        <v>456</v>
      </c>
      <c r="C22" t="s">
        <v>1394</v>
      </c>
      <c r="D22" s="52" t="s">
        <v>1395</v>
      </c>
      <c r="E22" t="s">
        <v>459</v>
      </c>
      <c r="F22" t="s">
        <v>459</v>
      </c>
      <c r="G22" t="s">
        <v>1336</v>
      </c>
      <c r="H22" t="s">
        <v>435</v>
      </c>
      <c r="I22" t="s">
        <v>1337</v>
      </c>
      <c r="J22" t="s">
        <v>1377</v>
      </c>
    </row>
    <row r="23" spans="1:10" x14ac:dyDescent="0.25">
      <c r="A23" t="s">
        <v>1396</v>
      </c>
      <c r="B23" t="s">
        <v>456</v>
      </c>
      <c r="C23" t="s">
        <v>1394</v>
      </c>
      <c r="D23" t="s">
        <v>1397</v>
      </c>
      <c r="E23" t="s">
        <v>459</v>
      </c>
      <c r="F23" t="s">
        <v>459</v>
      </c>
      <c r="G23" t="s">
        <v>1336</v>
      </c>
      <c r="H23" t="s">
        <v>435</v>
      </c>
      <c r="I23" t="s">
        <v>1337</v>
      </c>
      <c r="J23" t="s">
        <v>1377</v>
      </c>
    </row>
    <row r="24" spans="1:10" ht="409.5" x14ac:dyDescent="0.25">
      <c r="A24" t="s">
        <v>1398</v>
      </c>
      <c r="B24" t="s">
        <v>456</v>
      </c>
      <c r="C24" t="s">
        <v>1394</v>
      </c>
      <c r="D24" s="52" t="s">
        <v>1399</v>
      </c>
      <c r="E24" t="s">
        <v>459</v>
      </c>
      <c r="F24" t="s">
        <v>459</v>
      </c>
      <c r="G24" t="s">
        <v>1336</v>
      </c>
      <c r="H24" t="s">
        <v>435</v>
      </c>
      <c r="I24" t="s">
        <v>1337</v>
      </c>
      <c r="J24" t="s">
        <v>1377</v>
      </c>
    </row>
    <row r="25" spans="1:10" x14ac:dyDescent="0.25">
      <c r="A25" t="s">
        <v>1400</v>
      </c>
      <c r="B25" t="s">
        <v>456</v>
      </c>
      <c r="C25" t="s">
        <v>1401</v>
      </c>
      <c r="D25" t="s">
        <v>1402</v>
      </c>
      <c r="E25" t="s">
        <v>459</v>
      </c>
      <c r="F25" t="s">
        <v>459</v>
      </c>
      <c r="G25" t="s">
        <v>1336</v>
      </c>
      <c r="H25" t="s">
        <v>435</v>
      </c>
      <c r="I25" t="s">
        <v>1337</v>
      </c>
      <c r="J25" t="s">
        <v>1377</v>
      </c>
    </row>
    <row r="26" spans="1:10" ht="409.5" x14ac:dyDescent="0.25">
      <c r="A26" t="s">
        <v>1403</v>
      </c>
      <c r="B26" t="s">
        <v>456</v>
      </c>
      <c r="C26" t="s">
        <v>1401</v>
      </c>
      <c r="D26" s="52" t="s">
        <v>1404</v>
      </c>
      <c r="E26" t="s">
        <v>459</v>
      </c>
      <c r="F26" t="s">
        <v>459</v>
      </c>
      <c r="G26" t="s">
        <v>1336</v>
      </c>
      <c r="H26" t="s">
        <v>435</v>
      </c>
      <c r="I26" t="s">
        <v>1337</v>
      </c>
      <c r="J26" t="s">
        <v>1377</v>
      </c>
    </row>
    <row r="27" spans="1:10" ht="409.5" x14ac:dyDescent="0.25">
      <c r="A27" t="s">
        <v>1405</v>
      </c>
      <c r="B27" t="s">
        <v>456</v>
      </c>
      <c r="C27" t="s">
        <v>1401</v>
      </c>
      <c r="D27" s="52" t="s">
        <v>1406</v>
      </c>
      <c r="E27" t="s">
        <v>459</v>
      </c>
      <c r="F27" t="s">
        <v>459</v>
      </c>
      <c r="G27" t="s">
        <v>1336</v>
      </c>
      <c r="H27" t="s">
        <v>435</v>
      </c>
      <c r="I27" t="s">
        <v>1337</v>
      </c>
      <c r="J27" t="s">
        <v>1377</v>
      </c>
    </row>
    <row r="28" spans="1:10" ht="409.5" x14ac:dyDescent="0.25">
      <c r="A28" t="s">
        <v>1407</v>
      </c>
      <c r="B28" t="s">
        <v>456</v>
      </c>
      <c r="C28" t="s">
        <v>1401</v>
      </c>
      <c r="D28" s="52" t="s">
        <v>1408</v>
      </c>
      <c r="E28" t="s">
        <v>459</v>
      </c>
      <c r="F28" t="s">
        <v>459</v>
      </c>
      <c r="G28" t="s">
        <v>1336</v>
      </c>
      <c r="H28" t="s">
        <v>435</v>
      </c>
      <c r="I28" t="s">
        <v>1337</v>
      </c>
      <c r="J28" t="s">
        <v>1377</v>
      </c>
    </row>
    <row r="29" spans="1:10" ht="409.5" x14ac:dyDescent="0.25">
      <c r="A29" t="s">
        <v>1409</v>
      </c>
      <c r="B29" t="s">
        <v>456</v>
      </c>
      <c r="C29" t="s">
        <v>1401</v>
      </c>
      <c r="D29" s="52" t="s">
        <v>1410</v>
      </c>
      <c r="E29" t="s">
        <v>459</v>
      </c>
      <c r="F29" t="s">
        <v>459</v>
      </c>
      <c r="G29" t="s">
        <v>1336</v>
      </c>
      <c r="H29" t="s">
        <v>435</v>
      </c>
      <c r="I29" t="s">
        <v>1337</v>
      </c>
      <c r="J29" t="s">
        <v>1377</v>
      </c>
    </row>
    <row r="30" spans="1:10" x14ac:dyDescent="0.25">
      <c r="A30" t="s">
        <v>1411</v>
      </c>
      <c r="B30" t="s">
        <v>456</v>
      </c>
      <c r="C30" t="s">
        <v>1401</v>
      </c>
      <c r="D30" t="s">
        <v>1412</v>
      </c>
      <c r="E30" t="s">
        <v>459</v>
      </c>
      <c r="F30" t="s">
        <v>459</v>
      </c>
      <c r="G30" t="s">
        <v>1336</v>
      </c>
      <c r="H30" t="s">
        <v>435</v>
      </c>
      <c r="I30" t="s">
        <v>1337</v>
      </c>
      <c r="J30" t="s">
        <v>1377</v>
      </c>
    </row>
    <row r="31" spans="1:10" x14ac:dyDescent="0.25">
      <c r="A31" t="s">
        <v>1413</v>
      </c>
      <c r="B31" t="s">
        <v>456</v>
      </c>
      <c r="C31" t="s">
        <v>1401</v>
      </c>
      <c r="D31" t="s">
        <v>1414</v>
      </c>
      <c r="E31" t="s">
        <v>459</v>
      </c>
      <c r="F31" t="s">
        <v>459</v>
      </c>
      <c r="G31" t="s">
        <v>1336</v>
      </c>
      <c r="H31" t="s">
        <v>435</v>
      </c>
      <c r="I31" t="s">
        <v>1337</v>
      </c>
      <c r="J31" t="s">
        <v>1377</v>
      </c>
    </row>
    <row r="32" spans="1:10" x14ac:dyDescent="0.25">
      <c r="A32" t="s">
        <v>1415</v>
      </c>
      <c r="B32" t="s">
        <v>456</v>
      </c>
      <c r="C32" t="s">
        <v>1416</v>
      </c>
      <c r="D32" t="s">
        <v>1417</v>
      </c>
      <c r="E32" t="s">
        <v>459</v>
      </c>
      <c r="F32" t="s">
        <v>459</v>
      </c>
      <c r="G32" t="s">
        <v>447</v>
      </c>
      <c r="H32" t="s">
        <v>435</v>
      </c>
      <c r="I32" t="s">
        <v>1337</v>
      </c>
      <c r="J32" t="s">
        <v>1418</v>
      </c>
    </row>
    <row r="33" spans="1:10" x14ac:dyDescent="0.25">
      <c r="A33" t="s">
        <v>1419</v>
      </c>
      <c r="B33" t="s">
        <v>456</v>
      </c>
      <c r="C33" t="s">
        <v>1416</v>
      </c>
      <c r="D33" t="s">
        <v>1420</v>
      </c>
      <c r="E33" t="s">
        <v>468</v>
      </c>
      <c r="F33" t="s">
        <v>468</v>
      </c>
      <c r="G33" t="s">
        <v>447</v>
      </c>
      <c r="H33" t="s">
        <v>435</v>
      </c>
      <c r="I33" t="s">
        <v>1337</v>
      </c>
      <c r="J33" t="s">
        <v>1418</v>
      </c>
    </row>
    <row r="34" spans="1:10" x14ac:dyDescent="0.25">
      <c r="A34" t="s">
        <v>1421</v>
      </c>
      <c r="B34" t="s">
        <v>456</v>
      </c>
      <c r="C34" t="s">
        <v>1416</v>
      </c>
      <c r="D34" t="s">
        <v>1422</v>
      </c>
      <c r="E34" t="s">
        <v>459</v>
      </c>
      <c r="F34" t="s">
        <v>459</v>
      </c>
      <c r="G34" t="s">
        <v>447</v>
      </c>
      <c r="H34" t="s">
        <v>435</v>
      </c>
      <c r="I34" t="s">
        <v>1337</v>
      </c>
      <c r="J34" t="s">
        <v>1418</v>
      </c>
    </row>
    <row r="35" spans="1:10" x14ac:dyDescent="0.25">
      <c r="A35" t="s">
        <v>1423</v>
      </c>
      <c r="B35" t="s">
        <v>456</v>
      </c>
      <c r="C35" t="s">
        <v>1416</v>
      </c>
      <c r="D35" t="s">
        <v>1424</v>
      </c>
      <c r="E35" t="s">
        <v>472</v>
      </c>
      <c r="F35" t="s">
        <v>472</v>
      </c>
      <c r="G35" t="s">
        <v>447</v>
      </c>
      <c r="H35" t="s">
        <v>435</v>
      </c>
      <c r="I35" t="s">
        <v>1337</v>
      </c>
      <c r="J35" t="s">
        <v>1425</v>
      </c>
    </row>
    <row r="36" spans="1:10" x14ac:dyDescent="0.25">
      <c r="A36" t="s">
        <v>1426</v>
      </c>
      <c r="B36" t="s">
        <v>456</v>
      </c>
      <c r="C36" t="s">
        <v>1427</v>
      </c>
      <c r="D36" t="s">
        <v>1428</v>
      </c>
      <c r="E36" t="s">
        <v>472</v>
      </c>
      <c r="F36" t="s">
        <v>472</v>
      </c>
      <c r="G36" t="s">
        <v>447</v>
      </c>
      <c r="H36" t="s">
        <v>435</v>
      </c>
      <c r="I36" t="s">
        <v>1337</v>
      </c>
      <c r="J36" t="s">
        <v>1425</v>
      </c>
    </row>
    <row r="37" spans="1:10" x14ac:dyDescent="0.25">
      <c r="A37" t="s">
        <v>1429</v>
      </c>
      <c r="B37" t="s">
        <v>456</v>
      </c>
      <c r="C37" t="s">
        <v>1427</v>
      </c>
      <c r="D37" t="s">
        <v>1430</v>
      </c>
      <c r="E37" t="s">
        <v>459</v>
      </c>
      <c r="F37" t="s">
        <v>459</v>
      </c>
      <c r="G37" t="s">
        <v>447</v>
      </c>
      <c r="H37" t="s">
        <v>435</v>
      </c>
      <c r="I37" t="s">
        <v>1337</v>
      </c>
      <c r="J37" t="s">
        <v>1418</v>
      </c>
    </row>
    <row r="38" spans="1:10" x14ac:dyDescent="0.25">
      <c r="A38" t="s">
        <v>1431</v>
      </c>
      <c r="B38" t="s">
        <v>456</v>
      </c>
      <c r="C38" t="s">
        <v>1432</v>
      </c>
      <c r="D38" t="s">
        <v>1433</v>
      </c>
      <c r="E38" t="s">
        <v>468</v>
      </c>
      <c r="F38" t="s">
        <v>468</v>
      </c>
      <c r="G38" t="s">
        <v>447</v>
      </c>
      <c r="H38" t="s">
        <v>435</v>
      </c>
      <c r="I38" t="s">
        <v>1337</v>
      </c>
      <c r="J38" t="s">
        <v>1418</v>
      </c>
    </row>
    <row r="39" spans="1:10" x14ac:dyDescent="0.25">
      <c r="A39" t="s">
        <v>1434</v>
      </c>
      <c r="B39" t="s">
        <v>456</v>
      </c>
      <c r="C39" t="s">
        <v>1416</v>
      </c>
      <c r="D39" t="s">
        <v>1435</v>
      </c>
      <c r="E39" t="s">
        <v>472</v>
      </c>
      <c r="F39" t="s">
        <v>472</v>
      </c>
      <c r="G39" t="s">
        <v>447</v>
      </c>
      <c r="H39" t="s">
        <v>435</v>
      </c>
      <c r="I39" t="s">
        <v>1337</v>
      </c>
      <c r="J39" t="s">
        <v>1425</v>
      </c>
    </row>
    <row r="40" spans="1:10" x14ac:dyDescent="0.25">
      <c r="A40" t="s">
        <v>1436</v>
      </c>
      <c r="B40" t="s">
        <v>456</v>
      </c>
      <c r="C40" t="s">
        <v>1437</v>
      </c>
      <c r="D40" t="s">
        <v>1438</v>
      </c>
      <c r="E40" t="s">
        <v>459</v>
      </c>
      <c r="F40" t="s">
        <v>459</v>
      </c>
      <c r="G40" t="s">
        <v>447</v>
      </c>
      <c r="H40" t="s">
        <v>435</v>
      </c>
      <c r="I40" t="s">
        <v>1337</v>
      </c>
      <c r="J40" t="s">
        <v>1418</v>
      </c>
    </row>
    <row r="41" spans="1:10" x14ac:dyDescent="0.25">
      <c r="A41" t="s">
        <v>1439</v>
      </c>
      <c r="B41" t="s">
        <v>456</v>
      </c>
      <c r="C41" t="s">
        <v>1437</v>
      </c>
      <c r="D41" t="s">
        <v>1440</v>
      </c>
      <c r="E41" t="s">
        <v>459</v>
      </c>
      <c r="F41" t="s">
        <v>459</v>
      </c>
      <c r="G41" t="s">
        <v>447</v>
      </c>
      <c r="H41" t="s">
        <v>435</v>
      </c>
      <c r="I41" t="s">
        <v>1337</v>
      </c>
      <c r="J41" t="s">
        <v>1418</v>
      </c>
    </row>
    <row r="42" spans="1:10" x14ac:dyDescent="0.25">
      <c r="A42" t="s">
        <v>1441</v>
      </c>
      <c r="B42" t="s">
        <v>456</v>
      </c>
      <c r="C42" t="s">
        <v>1437</v>
      </c>
      <c r="D42" t="s">
        <v>1442</v>
      </c>
      <c r="E42" t="s">
        <v>459</v>
      </c>
      <c r="F42" t="s">
        <v>459</v>
      </c>
      <c r="G42" t="s">
        <v>447</v>
      </c>
      <c r="H42" t="s">
        <v>435</v>
      </c>
      <c r="I42" t="s">
        <v>1337</v>
      </c>
      <c r="J42" t="s">
        <v>1418</v>
      </c>
    </row>
    <row r="43" spans="1:10" x14ac:dyDescent="0.25">
      <c r="A43" t="s">
        <v>1443</v>
      </c>
      <c r="B43" t="s">
        <v>456</v>
      </c>
      <c r="C43" t="s">
        <v>1437</v>
      </c>
      <c r="D43" t="s">
        <v>1444</v>
      </c>
      <c r="E43" t="s">
        <v>459</v>
      </c>
      <c r="F43" t="s">
        <v>459</v>
      </c>
      <c r="G43" t="s">
        <v>447</v>
      </c>
      <c r="H43" t="s">
        <v>435</v>
      </c>
      <c r="I43" t="s">
        <v>1337</v>
      </c>
      <c r="J43" t="s">
        <v>1418</v>
      </c>
    </row>
    <row r="44" spans="1:10" x14ac:dyDescent="0.25">
      <c r="A44" t="s">
        <v>1445</v>
      </c>
      <c r="B44" t="s">
        <v>456</v>
      </c>
      <c r="C44" t="s">
        <v>680</v>
      </c>
      <c r="D44" t="s">
        <v>1446</v>
      </c>
      <c r="E44" t="s">
        <v>459</v>
      </c>
      <c r="F44" t="s">
        <v>459</v>
      </c>
      <c r="G44" t="s">
        <v>447</v>
      </c>
      <c r="H44" t="s">
        <v>435</v>
      </c>
      <c r="I44" t="s">
        <v>1337</v>
      </c>
      <c r="J44" t="s">
        <v>1418</v>
      </c>
    </row>
    <row r="45" spans="1:10" x14ac:dyDescent="0.25">
      <c r="A45" t="s">
        <v>1447</v>
      </c>
      <c r="B45" t="s">
        <v>456</v>
      </c>
      <c r="C45" t="s">
        <v>680</v>
      </c>
      <c r="D45" t="s">
        <v>1448</v>
      </c>
      <c r="E45" t="s">
        <v>459</v>
      </c>
      <c r="F45" t="s">
        <v>459</v>
      </c>
      <c r="G45" t="s">
        <v>447</v>
      </c>
      <c r="H45" t="s">
        <v>435</v>
      </c>
      <c r="I45" t="s">
        <v>1337</v>
      </c>
      <c r="J45" t="s">
        <v>1418</v>
      </c>
    </row>
    <row r="46" spans="1:10" x14ac:dyDescent="0.25">
      <c r="A46" t="s">
        <v>1449</v>
      </c>
      <c r="B46" t="s">
        <v>456</v>
      </c>
      <c r="C46" t="s">
        <v>1416</v>
      </c>
      <c r="D46" t="s">
        <v>1450</v>
      </c>
      <c r="E46" t="s">
        <v>459</v>
      </c>
      <c r="F46" t="s">
        <v>459</v>
      </c>
      <c r="G46" t="s">
        <v>447</v>
      </c>
      <c r="H46" t="s">
        <v>435</v>
      </c>
      <c r="I46" t="s">
        <v>1337</v>
      </c>
      <c r="J46" t="s">
        <v>1418</v>
      </c>
    </row>
    <row r="47" spans="1:10" x14ac:dyDescent="0.25">
      <c r="A47" t="s">
        <v>1451</v>
      </c>
      <c r="B47" t="s">
        <v>456</v>
      </c>
      <c r="C47" t="s">
        <v>1452</v>
      </c>
      <c r="D47" t="s">
        <v>1453</v>
      </c>
      <c r="E47" t="s">
        <v>459</v>
      </c>
      <c r="F47" t="s">
        <v>459</v>
      </c>
      <c r="G47" t="s">
        <v>447</v>
      </c>
      <c r="H47" t="s">
        <v>435</v>
      </c>
      <c r="I47" t="s">
        <v>1337</v>
      </c>
      <c r="J47" t="s">
        <v>1425</v>
      </c>
    </row>
    <row r="48" spans="1:10" x14ac:dyDescent="0.25">
      <c r="A48" t="s">
        <v>1454</v>
      </c>
      <c r="B48" t="s">
        <v>456</v>
      </c>
      <c r="C48" t="s">
        <v>1452</v>
      </c>
      <c r="D48" t="s">
        <v>1455</v>
      </c>
      <c r="E48" t="s">
        <v>459</v>
      </c>
      <c r="F48" t="s">
        <v>459</v>
      </c>
      <c r="G48" t="s">
        <v>447</v>
      </c>
      <c r="H48" t="s">
        <v>435</v>
      </c>
      <c r="I48" t="s">
        <v>1337</v>
      </c>
      <c r="J48" t="s">
        <v>1425</v>
      </c>
    </row>
    <row r="49" spans="1:10" x14ac:dyDescent="0.25">
      <c r="A49" t="s">
        <v>1456</v>
      </c>
      <c r="B49" t="s">
        <v>456</v>
      </c>
      <c r="C49" t="s">
        <v>680</v>
      </c>
      <c r="D49" t="s">
        <v>1457</v>
      </c>
      <c r="E49" t="s">
        <v>459</v>
      </c>
      <c r="F49" t="s">
        <v>459</v>
      </c>
      <c r="G49" t="s">
        <v>447</v>
      </c>
      <c r="H49" t="s">
        <v>435</v>
      </c>
      <c r="I49" t="s">
        <v>1337</v>
      </c>
      <c r="J49" t="s">
        <v>1458</v>
      </c>
    </row>
    <row r="50" spans="1:10" x14ac:dyDescent="0.25">
      <c r="A50" t="s">
        <v>1459</v>
      </c>
      <c r="B50" t="s">
        <v>456</v>
      </c>
      <c r="C50" t="s">
        <v>1416</v>
      </c>
      <c r="D50" t="s">
        <v>1460</v>
      </c>
      <c r="E50" t="s">
        <v>459</v>
      </c>
      <c r="F50" t="s">
        <v>459</v>
      </c>
      <c r="G50" t="s">
        <v>447</v>
      </c>
      <c r="H50" t="s">
        <v>435</v>
      </c>
      <c r="I50" t="s">
        <v>1337</v>
      </c>
      <c r="J50" t="s">
        <v>1458</v>
      </c>
    </row>
    <row r="51" spans="1:10" x14ac:dyDescent="0.25">
      <c r="A51" t="s">
        <v>1461</v>
      </c>
      <c r="B51" t="s">
        <v>456</v>
      </c>
      <c r="C51" t="s">
        <v>1416</v>
      </c>
      <c r="D51" t="s">
        <v>1462</v>
      </c>
      <c r="E51" t="s">
        <v>468</v>
      </c>
      <c r="F51" t="s">
        <v>468</v>
      </c>
      <c r="G51" t="s">
        <v>447</v>
      </c>
      <c r="H51" t="s">
        <v>435</v>
      </c>
      <c r="I51" t="s">
        <v>1337</v>
      </c>
      <c r="J51" t="s">
        <v>1458</v>
      </c>
    </row>
    <row r="52" spans="1:10" x14ac:dyDescent="0.25">
      <c r="A52" t="s">
        <v>1463</v>
      </c>
      <c r="B52" t="s">
        <v>456</v>
      </c>
      <c r="C52" t="s">
        <v>1464</v>
      </c>
      <c r="D52" t="s">
        <v>1465</v>
      </c>
      <c r="E52" t="s">
        <v>459</v>
      </c>
      <c r="F52" t="s">
        <v>459</v>
      </c>
      <c r="G52" t="s">
        <v>447</v>
      </c>
      <c r="H52" t="s">
        <v>435</v>
      </c>
      <c r="I52" t="s">
        <v>1337</v>
      </c>
      <c r="J52" t="s">
        <v>1458</v>
      </c>
    </row>
    <row r="53" spans="1:10" x14ac:dyDescent="0.25">
      <c r="A53" t="s">
        <v>1466</v>
      </c>
      <c r="B53" t="s">
        <v>456</v>
      </c>
      <c r="C53" t="s">
        <v>1464</v>
      </c>
      <c r="D53" t="s">
        <v>1467</v>
      </c>
      <c r="E53" t="s">
        <v>459</v>
      </c>
      <c r="F53" t="s">
        <v>459</v>
      </c>
      <c r="G53" t="s">
        <v>447</v>
      </c>
      <c r="H53" t="s">
        <v>435</v>
      </c>
      <c r="I53" t="s">
        <v>1337</v>
      </c>
      <c r="J53" t="s">
        <v>1458</v>
      </c>
    </row>
    <row r="54" spans="1:10" x14ac:dyDescent="0.25">
      <c r="A54" t="s">
        <v>1468</v>
      </c>
      <c r="B54" t="s">
        <v>456</v>
      </c>
      <c r="C54" t="s">
        <v>1464</v>
      </c>
      <c r="D54" t="s">
        <v>1469</v>
      </c>
      <c r="E54" t="s">
        <v>459</v>
      </c>
      <c r="F54" t="s">
        <v>459</v>
      </c>
      <c r="G54" t="s">
        <v>447</v>
      </c>
      <c r="H54" t="s">
        <v>435</v>
      </c>
      <c r="I54" t="s">
        <v>1337</v>
      </c>
      <c r="J54" t="s">
        <v>1458</v>
      </c>
    </row>
    <row r="55" spans="1:10" x14ac:dyDescent="0.25">
      <c r="A55" t="s">
        <v>1470</v>
      </c>
      <c r="B55" t="s">
        <v>456</v>
      </c>
      <c r="C55" t="s">
        <v>1471</v>
      </c>
      <c r="D55" t="s">
        <v>1472</v>
      </c>
      <c r="E55" t="s">
        <v>459</v>
      </c>
      <c r="F55" t="s">
        <v>459</v>
      </c>
      <c r="G55" t="s">
        <v>447</v>
      </c>
      <c r="H55" t="s">
        <v>435</v>
      </c>
      <c r="I55" t="s">
        <v>1337</v>
      </c>
      <c r="J55" t="s">
        <v>1458</v>
      </c>
    </row>
    <row r="56" spans="1:10" ht="409.5" x14ac:dyDescent="0.25">
      <c r="A56" t="s">
        <v>1473</v>
      </c>
      <c r="B56" t="s">
        <v>456</v>
      </c>
      <c r="C56" t="s">
        <v>1474</v>
      </c>
      <c r="D56" s="52" t="s">
        <v>1475</v>
      </c>
      <c r="E56" t="s">
        <v>459</v>
      </c>
      <c r="F56" t="s">
        <v>459</v>
      </c>
      <c r="G56" t="s">
        <v>447</v>
      </c>
      <c r="H56" t="s">
        <v>435</v>
      </c>
      <c r="I56" t="s">
        <v>1337</v>
      </c>
      <c r="J56" t="s">
        <v>1458</v>
      </c>
    </row>
    <row r="57" spans="1:10" x14ac:dyDescent="0.25">
      <c r="A57" t="s">
        <v>1476</v>
      </c>
      <c r="B57" t="s">
        <v>456</v>
      </c>
      <c r="C57" t="s">
        <v>1474</v>
      </c>
      <c r="D57" t="s">
        <v>1477</v>
      </c>
      <c r="E57" t="s">
        <v>459</v>
      </c>
      <c r="F57" t="s">
        <v>459</v>
      </c>
      <c r="G57" t="s">
        <v>447</v>
      </c>
      <c r="H57" t="s">
        <v>435</v>
      </c>
      <c r="I57" t="s">
        <v>1337</v>
      </c>
      <c r="J57" t="s">
        <v>1458</v>
      </c>
    </row>
    <row r="58" spans="1:10" x14ac:dyDescent="0.25">
      <c r="A58" t="s">
        <v>1478</v>
      </c>
      <c r="B58" t="s">
        <v>456</v>
      </c>
      <c r="C58" t="s">
        <v>246</v>
      </c>
      <c r="D58" t="s">
        <v>1479</v>
      </c>
      <c r="E58" t="s">
        <v>459</v>
      </c>
      <c r="F58" t="s">
        <v>459</v>
      </c>
      <c r="G58" t="s">
        <v>447</v>
      </c>
      <c r="H58" t="s">
        <v>435</v>
      </c>
      <c r="I58" t="s">
        <v>1337</v>
      </c>
      <c r="J58" t="s">
        <v>1458</v>
      </c>
    </row>
    <row r="59" spans="1:10" x14ac:dyDescent="0.25">
      <c r="A59" t="s">
        <v>1480</v>
      </c>
      <c r="B59" t="s">
        <v>456</v>
      </c>
      <c r="C59" t="s">
        <v>1474</v>
      </c>
      <c r="D59" t="s">
        <v>1481</v>
      </c>
      <c r="E59" t="s">
        <v>459</v>
      </c>
      <c r="F59" t="s">
        <v>459</v>
      </c>
      <c r="G59" t="s">
        <v>447</v>
      </c>
      <c r="H59" t="s">
        <v>435</v>
      </c>
      <c r="I59" t="s">
        <v>1337</v>
      </c>
      <c r="J59" t="s">
        <v>1458</v>
      </c>
    </row>
    <row r="60" spans="1:10" x14ac:dyDescent="0.25">
      <c r="A60" t="s">
        <v>1482</v>
      </c>
      <c r="B60" t="s">
        <v>456</v>
      </c>
      <c r="C60" t="s">
        <v>1483</v>
      </c>
      <c r="D60" t="s">
        <v>1484</v>
      </c>
      <c r="E60" t="s">
        <v>459</v>
      </c>
      <c r="F60" t="s">
        <v>459</v>
      </c>
      <c r="G60" t="s">
        <v>447</v>
      </c>
      <c r="H60" t="s">
        <v>435</v>
      </c>
      <c r="I60" t="s">
        <v>1337</v>
      </c>
      <c r="J60" t="s">
        <v>1458</v>
      </c>
    </row>
    <row r="61" spans="1:10" x14ac:dyDescent="0.25">
      <c r="A61" t="s">
        <v>1485</v>
      </c>
      <c r="B61" t="s">
        <v>456</v>
      </c>
      <c r="C61" t="s">
        <v>1474</v>
      </c>
      <c r="D61" t="s">
        <v>1486</v>
      </c>
      <c r="E61" t="s">
        <v>459</v>
      </c>
      <c r="F61" t="s">
        <v>459</v>
      </c>
      <c r="G61" t="s">
        <v>447</v>
      </c>
      <c r="H61" t="s">
        <v>435</v>
      </c>
      <c r="I61" t="s">
        <v>1337</v>
      </c>
      <c r="J61" t="s">
        <v>1458</v>
      </c>
    </row>
    <row r="62" spans="1:10" x14ac:dyDescent="0.25">
      <c r="A62" t="s">
        <v>1487</v>
      </c>
      <c r="B62" t="s">
        <v>456</v>
      </c>
      <c r="C62" t="s">
        <v>1483</v>
      </c>
      <c r="D62" t="s">
        <v>1488</v>
      </c>
      <c r="E62" t="s">
        <v>459</v>
      </c>
      <c r="F62" t="s">
        <v>459</v>
      </c>
      <c r="G62" t="s">
        <v>447</v>
      </c>
      <c r="H62" t="s">
        <v>435</v>
      </c>
      <c r="I62" t="s">
        <v>1337</v>
      </c>
      <c r="J62" t="s">
        <v>1458</v>
      </c>
    </row>
    <row r="63" spans="1:10" x14ac:dyDescent="0.25">
      <c r="A63" t="s">
        <v>1489</v>
      </c>
      <c r="B63" t="s">
        <v>456</v>
      </c>
      <c r="C63" t="s">
        <v>1483</v>
      </c>
      <c r="D63" t="s">
        <v>1490</v>
      </c>
      <c r="E63" t="s">
        <v>472</v>
      </c>
      <c r="F63" t="s">
        <v>472</v>
      </c>
      <c r="G63" t="s">
        <v>447</v>
      </c>
      <c r="H63" t="s">
        <v>435</v>
      </c>
      <c r="I63" t="s">
        <v>1337</v>
      </c>
      <c r="J63" t="s">
        <v>1458</v>
      </c>
    </row>
    <row r="64" spans="1:10" x14ac:dyDescent="0.25">
      <c r="A64" t="s">
        <v>1491</v>
      </c>
      <c r="B64" t="s">
        <v>456</v>
      </c>
      <c r="C64" t="s">
        <v>1483</v>
      </c>
      <c r="D64" t="s">
        <v>1492</v>
      </c>
      <c r="E64" t="s">
        <v>459</v>
      </c>
      <c r="F64" t="s">
        <v>459</v>
      </c>
      <c r="G64" t="s">
        <v>447</v>
      </c>
      <c r="H64" t="s">
        <v>435</v>
      </c>
      <c r="I64" t="s">
        <v>1337</v>
      </c>
      <c r="J64" t="s">
        <v>1458</v>
      </c>
    </row>
    <row r="65" spans="1:10" x14ac:dyDescent="0.25">
      <c r="A65" t="s">
        <v>1493</v>
      </c>
      <c r="B65" t="s">
        <v>456</v>
      </c>
      <c r="C65" t="s">
        <v>1483</v>
      </c>
      <c r="D65" t="s">
        <v>1494</v>
      </c>
      <c r="E65" t="s">
        <v>459</v>
      </c>
      <c r="F65" t="s">
        <v>459</v>
      </c>
      <c r="G65" t="s">
        <v>447</v>
      </c>
      <c r="H65" t="s">
        <v>435</v>
      </c>
      <c r="I65" t="s">
        <v>1337</v>
      </c>
      <c r="J65" t="s">
        <v>1458</v>
      </c>
    </row>
    <row r="66" spans="1:10" x14ac:dyDescent="0.25">
      <c r="A66" t="s">
        <v>1495</v>
      </c>
      <c r="B66" t="s">
        <v>456</v>
      </c>
      <c r="C66" t="s">
        <v>1483</v>
      </c>
      <c r="D66" t="s">
        <v>1496</v>
      </c>
      <c r="E66" t="s">
        <v>459</v>
      </c>
      <c r="F66" t="s">
        <v>459</v>
      </c>
      <c r="G66" t="s">
        <v>447</v>
      </c>
      <c r="H66" t="s">
        <v>435</v>
      </c>
      <c r="I66" t="s">
        <v>1337</v>
      </c>
      <c r="J66" t="s">
        <v>1458</v>
      </c>
    </row>
    <row r="67" spans="1:10" x14ac:dyDescent="0.25">
      <c r="A67" t="s">
        <v>1497</v>
      </c>
      <c r="B67" t="s">
        <v>456</v>
      </c>
      <c r="C67" t="s">
        <v>1483</v>
      </c>
      <c r="D67" t="s">
        <v>1498</v>
      </c>
      <c r="E67" t="s">
        <v>459</v>
      </c>
      <c r="F67" t="s">
        <v>459</v>
      </c>
      <c r="G67" t="s">
        <v>447</v>
      </c>
      <c r="H67" t="s">
        <v>435</v>
      </c>
      <c r="I67" t="s">
        <v>1337</v>
      </c>
      <c r="J67" t="s">
        <v>1458</v>
      </c>
    </row>
    <row r="68" spans="1:10" x14ac:dyDescent="0.25">
      <c r="A68" t="s">
        <v>1499</v>
      </c>
      <c r="B68" t="s">
        <v>456</v>
      </c>
      <c r="C68" t="s">
        <v>1500</v>
      </c>
      <c r="D68" t="s">
        <v>1501</v>
      </c>
      <c r="E68" t="s">
        <v>468</v>
      </c>
      <c r="F68" t="s">
        <v>468</v>
      </c>
      <c r="G68" t="s">
        <v>447</v>
      </c>
      <c r="H68" t="s">
        <v>435</v>
      </c>
      <c r="I68" t="s">
        <v>1337</v>
      </c>
      <c r="J68" t="s">
        <v>1458</v>
      </c>
    </row>
    <row r="69" spans="1:10" x14ac:dyDescent="0.25">
      <c r="A69" t="s">
        <v>1502</v>
      </c>
      <c r="B69" t="s">
        <v>456</v>
      </c>
      <c r="C69" t="s">
        <v>1500</v>
      </c>
      <c r="D69" t="s">
        <v>1503</v>
      </c>
      <c r="E69" t="s">
        <v>468</v>
      </c>
      <c r="F69" t="s">
        <v>468</v>
      </c>
      <c r="G69" t="s">
        <v>447</v>
      </c>
      <c r="H69" t="s">
        <v>435</v>
      </c>
      <c r="I69" t="s">
        <v>1337</v>
      </c>
      <c r="J69" t="s">
        <v>1458</v>
      </c>
    </row>
    <row r="70" spans="1:10" x14ac:dyDescent="0.25">
      <c r="A70" t="s">
        <v>1504</v>
      </c>
      <c r="B70" t="s">
        <v>456</v>
      </c>
      <c r="C70" t="s">
        <v>680</v>
      </c>
      <c r="D70" t="s">
        <v>1505</v>
      </c>
      <c r="E70" t="s">
        <v>459</v>
      </c>
      <c r="F70" t="s">
        <v>459</v>
      </c>
      <c r="G70" t="s">
        <v>447</v>
      </c>
      <c r="H70" t="s">
        <v>435</v>
      </c>
      <c r="I70" t="s">
        <v>1337</v>
      </c>
      <c r="J70" t="s">
        <v>1458</v>
      </c>
    </row>
    <row r="71" spans="1:10" x14ac:dyDescent="0.25">
      <c r="A71" t="s">
        <v>1506</v>
      </c>
      <c r="B71" t="s">
        <v>456</v>
      </c>
      <c r="C71" t="s">
        <v>680</v>
      </c>
      <c r="D71" t="s">
        <v>1507</v>
      </c>
      <c r="E71" t="s">
        <v>468</v>
      </c>
      <c r="F71" t="s">
        <v>468</v>
      </c>
      <c r="G71" t="s">
        <v>447</v>
      </c>
      <c r="H71" t="s">
        <v>435</v>
      </c>
      <c r="I71" t="s">
        <v>1337</v>
      </c>
      <c r="J71" t="s">
        <v>1458</v>
      </c>
    </row>
    <row r="72" spans="1:10" ht="409.5" x14ac:dyDescent="0.25">
      <c r="A72" t="s">
        <v>1508</v>
      </c>
      <c r="B72" t="s">
        <v>456</v>
      </c>
      <c r="C72" t="s">
        <v>680</v>
      </c>
      <c r="D72" s="52" t="s">
        <v>1509</v>
      </c>
      <c r="E72" t="s">
        <v>459</v>
      </c>
      <c r="F72" t="s">
        <v>459</v>
      </c>
      <c r="G72" t="s">
        <v>447</v>
      </c>
      <c r="H72" t="s">
        <v>435</v>
      </c>
      <c r="I72" t="s">
        <v>1337</v>
      </c>
      <c r="J72" t="s">
        <v>1458</v>
      </c>
    </row>
    <row r="73" spans="1:10" x14ac:dyDescent="0.25">
      <c r="A73" t="s">
        <v>1510</v>
      </c>
      <c r="B73" t="s">
        <v>456</v>
      </c>
      <c r="C73" t="s">
        <v>680</v>
      </c>
      <c r="D73" t="s">
        <v>1511</v>
      </c>
      <c r="E73" t="s">
        <v>468</v>
      </c>
      <c r="F73" t="s">
        <v>468</v>
      </c>
      <c r="G73" t="s">
        <v>447</v>
      </c>
      <c r="H73" t="s">
        <v>435</v>
      </c>
      <c r="I73" t="s">
        <v>1337</v>
      </c>
      <c r="J73" t="s">
        <v>1458</v>
      </c>
    </row>
    <row r="74" spans="1:10" x14ac:dyDescent="0.25">
      <c r="A74" t="s">
        <v>1512</v>
      </c>
      <c r="B74" t="s">
        <v>470</v>
      </c>
      <c r="C74" t="s">
        <v>680</v>
      </c>
      <c r="D74" t="s">
        <v>1513</v>
      </c>
      <c r="E74" t="s">
        <v>468</v>
      </c>
      <c r="F74" t="s">
        <v>468</v>
      </c>
      <c r="G74" t="s">
        <v>447</v>
      </c>
      <c r="H74" t="s">
        <v>435</v>
      </c>
      <c r="I74" t="s">
        <v>1337</v>
      </c>
      <c r="J74" t="s">
        <v>1458</v>
      </c>
    </row>
    <row r="75" spans="1:10" x14ac:dyDescent="0.25">
      <c r="A75" t="s">
        <v>1514</v>
      </c>
      <c r="B75" t="s">
        <v>470</v>
      </c>
      <c r="C75" t="s">
        <v>680</v>
      </c>
      <c r="D75" t="s">
        <v>1515</v>
      </c>
      <c r="E75" t="s">
        <v>459</v>
      </c>
      <c r="F75" t="s">
        <v>459</v>
      </c>
      <c r="G75" t="s">
        <v>447</v>
      </c>
      <c r="H75" t="s">
        <v>435</v>
      </c>
      <c r="I75" t="s">
        <v>1337</v>
      </c>
      <c r="J75" t="s">
        <v>1458</v>
      </c>
    </row>
    <row r="76" spans="1:10" x14ac:dyDescent="0.25">
      <c r="A76" t="s">
        <v>1516</v>
      </c>
      <c r="B76" t="s">
        <v>470</v>
      </c>
      <c r="C76" t="s">
        <v>680</v>
      </c>
      <c r="D76" t="s">
        <v>1517</v>
      </c>
      <c r="E76" t="s">
        <v>468</v>
      </c>
      <c r="F76" t="s">
        <v>468</v>
      </c>
      <c r="G76" t="s">
        <v>447</v>
      </c>
      <c r="H76" t="s">
        <v>435</v>
      </c>
      <c r="I76" t="s">
        <v>1337</v>
      </c>
      <c r="J76" t="s">
        <v>1458</v>
      </c>
    </row>
    <row r="77" spans="1:10" x14ac:dyDescent="0.25">
      <c r="A77" t="s">
        <v>1518</v>
      </c>
      <c r="B77" t="s">
        <v>470</v>
      </c>
      <c r="C77" t="s">
        <v>1519</v>
      </c>
      <c r="D77" t="s">
        <v>1520</v>
      </c>
      <c r="E77" t="s">
        <v>468</v>
      </c>
      <c r="F77" t="s">
        <v>468</v>
      </c>
      <c r="G77" t="s">
        <v>447</v>
      </c>
      <c r="H77" t="s">
        <v>435</v>
      </c>
      <c r="I77" t="s">
        <v>1337</v>
      </c>
      <c r="J77" t="s">
        <v>1458</v>
      </c>
    </row>
    <row r="78" spans="1:10" x14ac:dyDescent="0.25">
      <c r="A78" t="s">
        <v>1521</v>
      </c>
      <c r="B78" t="s">
        <v>470</v>
      </c>
      <c r="C78" t="s">
        <v>1519</v>
      </c>
      <c r="D78" t="s">
        <v>1522</v>
      </c>
      <c r="E78" t="s">
        <v>468</v>
      </c>
      <c r="F78" t="s">
        <v>468</v>
      </c>
      <c r="G78" t="s">
        <v>447</v>
      </c>
      <c r="H78" t="s">
        <v>435</v>
      </c>
      <c r="I78" t="s">
        <v>1337</v>
      </c>
      <c r="J78" t="s">
        <v>1458</v>
      </c>
    </row>
    <row r="79" spans="1:10" x14ac:dyDescent="0.25">
      <c r="A79" t="s">
        <v>1523</v>
      </c>
      <c r="B79" t="s">
        <v>470</v>
      </c>
      <c r="C79" t="s">
        <v>1519</v>
      </c>
      <c r="D79" t="s">
        <v>1524</v>
      </c>
      <c r="E79" t="s">
        <v>468</v>
      </c>
      <c r="F79" t="s">
        <v>468</v>
      </c>
      <c r="G79" t="s">
        <v>447</v>
      </c>
      <c r="H79" t="s">
        <v>435</v>
      </c>
      <c r="I79" t="s">
        <v>1337</v>
      </c>
      <c r="J79" t="s">
        <v>1458</v>
      </c>
    </row>
    <row r="80" spans="1:10" x14ac:dyDescent="0.25">
      <c r="A80" t="s">
        <v>1525</v>
      </c>
      <c r="B80" t="s">
        <v>470</v>
      </c>
      <c r="C80" t="s">
        <v>1519</v>
      </c>
      <c r="D80" t="s">
        <v>1526</v>
      </c>
      <c r="E80" t="s">
        <v>468</v>
      </c>
      <c r="F80" t="s">
        <v>468</v>
      </c>
      <c r="G80" t="s">
        <v>447</v>
      </c>
      <c r="H80" t="s">
        <v>435</v>
      </c>
      <c r="I80" t="s">
        <v>1337</v>
      </c>
      <c r="J80" t="s">
        <v>1458</v>
      </c>
    </row>
    <row r="81" spans="1:10" x14ac:dyDescent="0.25">
      <c r="A81" t="s">
        <v>1527</v>
      </c>
      <c r="B81" t="s">
        <v>470</v>
      </c>
      <c r="C81" t="s">
        <v>1519</v>
      </c>
      <c r="D81" t="s">
        <v>1528</v>
      </c>
      <c r="E81" t="s">
        <v>468</v>
      </c>
      <c r="F81" t="s">
        <v>468</v>
      </c>
      <c r="G81" t="s">
        <v>447</v>
      </c>
      <c r="H81" t="s">
        <v>435</v>
      </c>
      <c r="I81" t="s">
        <v>1337</v>
      </c>
      <c r="J81" t="s">
        <v>1458</v>
      </c>
    </row>
    <row r="82" spans="1:10" x14ac:dyDescent="0.25">
      <c r="A82" t="s">
        <v>1529</v>
      </c>
      <c r="B82" t="s">
        <v>470</v>
      </c>
      <c r="C82" t="s">
        <v>1519</v>
      </c>
      <c r="D82" t="s">
        <v>1530</v>
      </c>
      <c r="E82" t="s">
        <v>468</v>
      </c>
      <c r="F82" t="s">
        <v>468</v>
      </c>
      <c r="G82" t="s">
        <v>447</v>
      </c>
      <c r="H82" t="s">
        <v>435</v>
      </c>
      <c r="I82" t="s">
        <v>1337</v>
      </c>
      <c r="J82" t="s">
        <v>1458</v>
      </c>
    </row>
    <row r="83" spans="1:10" x14ac:dyDescent="0.25">
      <c r="A83" t="s">
        <v>1531</v>
      </c>
      <c r="B83" t="s">
        <v>470</v>
      </c>
      <c r="C83" t="s">
        <v>1519</v>
      </c>
      <c r="D83" t="s">
        <v>1532</v>
      </c>
      <c r="E83" t="s">
        <v>468</v>
      </c>
      <c r="F83" t="s">
        <v>468</v>
      </c>
      <c r="G83" t="s">
        <v>447</v>
      </c>
      <c r="H83" t="s">
        <v>435</v>
      </c>
      <c r="I83" t="s">
        <v>1337</v>
      </c>
      <c r="J83" t="s">
        <v>1458</v>
      </c>
    </row>
    <row r="84" spans="1:10" x14ac:dyDescent="0.25">
      <c r="A84" t="s">
        <v>1533</v>
      </c>
      <c r="B84" t="s">
        <v>470</v>
      </c>
      <c r="C84" t="s">
        <v>1534</v>
      </c>
      <c r="D84" t="s">
        <v>1535</v>
      </c>
      <c r="E84" t="s">
        <v>459</v>
      </c>
      <c r="F84" t="s">
        <v>459</v>
      </c>
      <c r="G84" t="s">
        <v>447</v>
      </c>
      <c r="H84" t="s">
        <v>435</v>
      </c>
      <c r="I84" t="s">
        <v>1337</v>
      </c>
      <c r="J84" t="s">
        <v>1458</v>
      </c>
    </row>
    <row r="85" spans="1:10" x14ac:dyDescent="0.25">
      <c r="A85" t="s">
        <v>1536</v>
      </c>
      <c r="B85" t="s">
        <v>470</v>
      </c>
      <c r="C85" t="s">
        <v>1534</v>
      </c>
      <c r="D85" t="s">
        <v>1537</v>
      </c>
      <c r="E85" t="s">
        <v>459</v>
      </c>
      <c r="F85" t="s">
        <v>459</v>
      </c>
      <c r="G85" t="s">
        <v>447</v>
      </c>
      <c r="H85" t="s">
        <v>435</v>
      </c>
      <c r="I85" t="s">
        <v>1337</v>
      </c>
      <c r="J85" t="s">
        <v>1458</v>
      </c>
    </row>
    <row r="86" spans="1:10" x14ac:dyDescent="0.25">
      <c r="A86" t="s">
        <v>1538</v>
      </c>
      <c r="B86" t="s">
        <v>470</v>
      </c>
      <c r="C86" t="s">
        <v>1534</v>
      </c>
      <c r="D86" t="s">
        <v>1539</v>
      </c>
      <c r="E86" t="s">
        <v>459</v>
      </c>
      <c r="F86" t="s">
        <v>459</v>
      </c>
      <c r="G86" t="s">
        <v>447</v>
      </c>
      <c r="H86" t="s">
        <v>435</v>
      </c>
      <c r="I86" t="s">
        <v>1337</v>
      </c>
      <c r="J86" t="s">
        <v>1458</v>
      </c>
    </row>
    <row r="87" spans="1:10" x14ac:dyDescent="0.25">
      <c r="A87" t="s">
        <v>1540</v>
      </c>
      <c r="B87" t="s">
        <v>470</v>
      </c>
      <c r="C87" t="s">
        <v>1534</v>
      </c>
      <c r="D87" t="s">
        <v>1541</v>
      </c>
      <c r="E87" t="s">
        <v>459</v>
      </c>
      <c r="F87" t="s">
        <v>459</v>
      </c>
      <c r="G87" t="s">
        <v>447</v>
      </c>
      <c r="H87" t="s">
        <v>435</v>
      </c>
      <c r="I87" t="s">
        <v>1337</v>
      </c>
      <c r="J87" t="s">
        <v>1458</v>
      </c>
    </row>
    <row r="88" spans="1:10" x14ac:dyDescent="0.25">
      <c r="A88" t="s">
        <v>1542</v>
      </c>
      <c r="B88" t="s">
        <v>470</v>
      </c>
      <c r="C88" t="s">
        <v>1534</v>
      </c>
      <c r="D88" t="s">
        <v>1543</v>
      </c>
      <c r="E88" t="s">
        <v>459</v>
      </c>
      <c r="F88" t="s">
        <v>459</v>
      </c>
      <c r="G88" t="s">
        <v>447</v>
      </c>
      <c r="H88" t="s">
        <v>435</v>
      </c>
      <c r="I88" t="s">
        <v>1337</v>
      </c>
      <c r="J88" t="s">
        <v>1458</v>
      </c>
    </row>
    <row r="89" spans="1:10" x14ac:dyDescent="0.25">
      <c r="A89" t="s">
        <v>1544</v>
      </c>
      <c r="B89" t="s">
        <v>456</v>
      </c>
      <c r="C89" t="s">
        <v>1545</v>
      </c>
      <c r="D89" t="s">
        <v>1546</v>
      </c>
      <c r="E89" t="s">
        <v>459</v>
      </c>
      <c r="F89" t="s">
        <v>459</v>
      </c>
      <c r="G89" t="s">
        <v>1545</v>
      </c>
      <c r="H89" t="s">
        <v>435</v>
      </c>
      <c r="I89" t="s">
        <v>1337</v>
      </c>
      <c r="J89" t="s">
        <v>1547</v>
      </c>
    </row>
    <row r="90" spans="1:10" x14ac:dyDescent="0.25">
      <c r="A90" t="s">
        <v>1548</v>
      </c>
      <c r="B90" t="s">
        <v>456</v>
      </c>
      <c r="C90" t="s">
        <v>1545</v>
      </c>
      <c r="D90" t="s">
        <v>1549</v>
      </c>
      <c r="E90" t="s">
        <v>459</v>
      </c>
      <c r="F90" t="s">
        <v>459</v>
      </c>
      <c r="G90" t="s">
        <v>1545</v>
      </c>
      <c r="H90" t="s">
        <v>435</v>
      </c>
      <c r="I90" t="s">
        <v>1337</v>
      </c>
      <c r="J90" t="s">
        <v>1550</v>
      </c>
    </row>
    <row r="91" spans="1:10" ht="409.5" x14ac:dyDescent="0.25">
      <c r="A91" t="s">
        <v>1551</v>
      </c>
      <c r="B91" t="s">
        <v>456</v>
      </c>
      <c r="C91" t="s">
        <v>103</v>
      </c>
      <c r="D91" s="52" t="s">
        <v>1552</v>
      </c>
      <c r="E91" t="s">
        <v>459</v>
      </c>
      <c r="G91" t="s">
        <v>103</v>
      </c>
      <c r="H91" t="s">
        <v>435</v>
      </c>
      <c r="I91" t="s">
        <v>1553</v>
      </c>
    </row>
    <row r="92" spans="1:10" ht="409.5" x14ac:dyDescent="0.25">
      <c r="A92" t="s">
        <v>1554</v>
      </c>
      <c r="B92" t="s">
        <v>456</v>
      </c>
      <c r="C92" t="s">
        <v>103</v>
      </c>
      <c r="D92" s="52" t="s">
        <v>1555</v>
      </c>
      <c r="F92" t="s">
        <v>459</v>
      </c>
      <c r="G92" t="s">
        <v>103</v>
      </c>
      <c r="H92" t="s">
        <v>435</v>
      </c>
      <c r="I92" t="s">
        <v>1553</v>
      </c>
    </row>
    <row r="93" spans="1:10" x14ac:dyDescent="0.25">
      <c r="A93" t="s">
        <v>1556</v>
      </c>
      <c r="B93" t="s">
        <v>456</v>
      </c>
      <c r="C93" t="s">
        <v>1557</v>
      </c>
      <c r="D93" t="s">
        <v>1558</v>
      </c>
      <c r="E93" t="s">
        <v>459</v>
      </c>
      <c r="F93" t="s">
        <v>459</v>
      </c>
      <c r="G93" t="s">
        <v>103</v>
      </c>
      <c r="H93" t="s">
        <v>435</v>
      </c>
      <c r="I93" t="s">
        <v>1553</v>
      </c>
      <c r="J93" t="s">
        <v>1559</v>
      </c>
    </row>
    <row r="94" spans="1:10" x14ac:dyDescent="0.25">
      <c r="A94" t="s">
        <v>1560</v>
      </c>
      <c r="B94" t="s">
        <v>456</v>
      </c>
      <c r="C94" t="s">
        <v>1557</v>
      </c>
      <c r="D94" t="s">
        <v>1561</v>
      </c>
      <c r="E94" t="s">
        <v>459</v>
      </c>
      <c r="F94" t="s">
        <v>459</v>
      </c>
      <c r="G94" t="s">
        <v>103</v>
      </c>
      <c r="H94" t="s">
        <v>435</v>
      </c>
      <c r="I94" t="s">
        <v>1553</v>
      </c>
      <c r="J94" t="s">
        <v>1559</v>
      </c>
    </row>
    <row r="95" spans="1:10" ht="409.5" x14ac:dyDescent="0.25">
      <c r="A95" t="s">
        <v>1562</v>
      </c>
      <c r="B95" t="s">
        <v>456</v>
      </c>
      <c r="C95" t="s">
        <v>1557</v>
      </c>
      <c r="D95" s="52" t="s">
        <v>1563</v>
      </c>
      <c r="E95" t="s">
        <v>459</v>
      </c>
      <c r="F95" t="s">
        <v>459</v>
      </c>
      <c r="G95" t="s">
        <v>103</v>
      </c>
      <c r="H95" t="s">
        <v>435</v>
      </c>
      <c r="I95" t="s">
        <v>1553</v>
      </c>
      <c r="J95" t="s">
        <v>1559</v>
      </c>
    </row>
    <row r="96" spans="1:10" ht="409.5" x14ac:dyDescent="0.25">
      <c r="A96" t="s">
        <v>1564</v>
      </c>
      <c r="B96" t="s">
        <v>456</v>
      </c>
      <c r="C96" t="s">
        <v>1557</v>
      </c>
      <c r="D96" s="52" t="s">
        <v>1565</v>
      </c>
      <c r="E96" t="s">
        <v>468</v>
      </c>
      <c r="F96" t="s">
        <v>468</v>
      </c>
      <c r="G96" t="s">
        <v>103</v>
      </c>
      <c r="H96" t="s">
        <v>435</v>
      </c>
      <c r="I96" t="s">
        <v>1553</v>
      </c>
      <c r="J96" t="s">
        <v>1559</v>
      </c>
    </row>
    <row r="97" spans="1:10" x14ac:dyDescent="0.25">
      <c r="A97" t="s">
        <v>1566</v>
      </c>
      <c r="B97" t="s">
        <v>456</v>
      </c>
      <c r="C97" t="s">
        <v>1567</v>
      </c>
      <c r="D97" t="s">
        <v>1568</v>
      </c>
      <c r="E97" t="s">
        <v>459</v>
      </c>
      <c r="F97" t="s">
        <v>459</v>
      </c>
      <c r="G97" t="s">
        <v>103</v>
      </c>
      <c r="H97" t="s">
        <v>435</v>
      </c>
      <c r="I97" t="s">
        <v>1553</v>
      </c>
      <c r="J97" t="s">
        <v>1559</v>
      </c>
    </row>
    <row r="98" spans="1:10" x14ac:dyDescent="0.25">
      <c r="A98" t="s">
        <v>1569</v>
      </c>
      <c r="B98" t="s">
        <v>456</v>
      </c>
      <c r="C98" t="s">
        <v>1567</v>
      </c>
      <c r="D98" t="s">
        <v>1570</v>
      </c>
      <c r="E98" t="s">
        <v>459</v>
      </c>
      <c r="F98" t="s">
        <v>459</v>
      </c>
      <c r="G98" t="s">
        <v>103</v>
      </c>
      <c r="H98" t="s">
        <v>435</v>
      </c>
      <c r="I98" t="s">
        <v>1553</v>
      </c>
      <c r="J98" t="s">
        <v>1559</v>
      </c>
    </row>
    <row r="99" spans="1:10" x14ac:dyDescent="0.25">
      <c r="A99" t="s">
        <v>1571</v>
      </c>
      <c r="B99" t="s">
        <v>456</v>
      </c>
      <c r="C99" t="s">
        <v>1567</v>
      </c>
      <c r="D99" t="s">
        <v>1572</v>
      </c>
      <c r="E99" t="s">
        <v>459</v>
      </c>
      <c r="F99" t="s">
        <v>459</v>
      </c>
      <c r="G99" t="s">
        <v>103</v>
      </c>
      <c r="H99" t="s">
        <v>435</v>
      </c>
      <c r="I99" t="s">
        <v>1553</v>
      </c>
      <c r="J99" t="s">
        <v>1559</v>
      </c>
    </row>
    <row r="100" spans="1:10" x14ac:dyDescent="0.25">
      <c r="A100" t="s">
        <v>1573</v>
      </c>
      <c r="B100" t="s">
        <v>456</v>
      </c>
      <c r="C100" t="s">
        <v>1567</v>
      </c>
      <c r="D100" t="s">
        <v>1574</v>
      </c>
      <c r="E100" t="s">
        <v>468</v>
      </c>
      <c r="F100" t="s">
        <v>468</v>
      </c>
      <c r="G100" t="s">
        <v>103</v>
      </c>
      <c r="H100" t="s">
        <v>435</v>
      </c>
      <c r="I100" t="s">
        <v>1553</v>
      </c>
      <c r="J100" t="s">
        <v>1559</v>
      </c>
    </row>
    <row r="101" spans="1:10" x14ac:dyDescent="0.25">
      <c r="A101" t="s">
        <v>1575</v>
      </c>
      <c r="B101" t="s">
        <v>456</v>
      </c>
      <c r="C101" t="s">
        <v>1567</v>
      </c>
      <c r="D101" t="s">
        <v>1576</v>
      </c>
      <c r="E101" t="s">
        <v>459</v>
      </c>
      <c r="F101" t="s">
        <v>459</v>
      </c>
      <c r="G101" t="s">
        <v>103</v>
      </c>
      <c r="H101" t="s">
        <v>435</v>
      </c>
      <c r="I101" t="s">
        <v>1553</v>
      </c>
      <c r="J101" t="s">
        <v>1559</v>
      </c>
    </row>
    <row r="102" spans="1:10" x14ac:dyDescent="0.25">
      <c r="A102" t="s">
        <v>1577</v>
      </c>
      <c r="B102" t="s">
        <v>456</v>
      </c>
      <c r="C102" t="s">
        <v>1578</v>
      </c>
      <c r="D102" t="s">
        <v>1579</v>
      </c>
      <c r="E102" t="s">
        <v>459</v>
      </c>
      <c r="F102" t="s">
        <v>459</v>
      </c>
      <c r="G102" t="s">
        <v>103</v>
      </c>
      <c r="H102" t="s">
        <v>435</v>
      </c>
      <c r="I102" t="s">
        <v>1553</v>
      </c>
      <c r="J102" t="s">
        <v>1559</v>
      </c>
    </row>
    <row r="103" spans="1:10" ht="285" x14ac:dyDescent="0.25">
      <c r="A103" t="s">
        <v>1580</v>
      </c>
      <c r="B103" t="s">
        <v>456</v>
      </c>
      <c r="C103" t="s">
        <v>1581</v>
      </c>
      <c r="D103" s="52" t="s">
        <v>1582</v>
      </c>
      <c r="E103" t="s">
        <v>468</v>
      </c>
      <c r="F103" t="s">
        <v>468</v>
      </c>
      <c r="G103" t="s">
        <v>103</v>
      </c>
      <c r="H103" t="s">
        <v>435</v>
      </c>
      <c r="I103" t="s">
        <v>1553</v>
      </c>
      <c r="J103" t="s">
        <v>1559</v>
      </c>
    </row>
    <row r="104" spans="1:10" x14ac:dyDescent="0.25">
      <c r="A104" t="s">
        <v>1583</v>
      </c>
      <c r="B104" t="s">
        <v>456</v>
      </c>
      <c r="C104" t="s">
        <v>1584</v>
      </c>
      <c r="D104" t="s">
        <v>1585</v>
      </c>
      <c r="E104" t="s">
        <v>459</v>
      </c>
      <c r="F104" t="s">
        <v>459</v>
      </c>
      <c r="G104" t="s">
        <v>103</v>
      </c>
      <c r="H104" t="s">
        <v>435</v>
      </c>
      <c r="I104" t="s">
        <v>1553</v>
      </c>
      <c r="J104" t="s">
        <v>1559</v>
      </c>
    </row>
    <row r="105" spans="1:10" x14ac:dyDescent="0.25">
      <c r="A105" t="s">
        <v>1586</v>
      </c>
      <c r="B105" t="s">
        <v>456</v>
      </c>
      <c r="C105" t="s">
        <v>1584</v>
      </c>
      <c r="D105" t="s">
        <v>1587</v>
      </c>
      <c r="E105" t="s">
        <v>459</v>
      </c>
      <c r="F105" t="s">
        <v>459</v>
      </c>
      <c r="G105" t="s">
        <v>103</v>
      </c>
      <c r="H105" t="s">
        <v>435</v>
      </c>
      <c r="I105" t="s">
        <v>1553</v>
      </c>
      <c r="J105" t="s">
        <v>1559</v>
      </c>
    </row>
    <row r="106" spans="1:10" x14ac:dyDescent="0.25">
      <c r="A106" t="s">
        <v>1588</v>
      </c>
      <c r="B106" t="s">
        <v>456</v>
      </c>
      <c r="C106" t="s">
        <v>1589</v>
      </c>
      <c r="D106" t="s">
        <v>1590</v>
      </c>
      <c r="E106" t="s">
        <v>459</v>
      </c>
      <c r="F106" t="s">
        <v>459</v>
      </c>
      <c r="G106" t="s">
        <v>103</v>
      </c>
      <c r="H106" t="s">
        <v>435</v>
      </c>
      <c r="I106" t="s">
        <v>1553</v>
      </c>
      <c r="J106" t="s">
        <v>1559</v>
      </c>
    </row>
    <row r="107" spans="1:10" x14ac:dyDescent="0.25">
      <c r="A107" t="s">
        <v>1591</v>
      </c>
      <c r="B107" t="s">
        <v>456</v>
      </c>
      <c r="C107" t="s">
        <v>1589</v>
      </c>
      <c r="D107" t="s">
        <v>1592</v>
      </c>
      <c r="E107" t="s">
        <v>459</v>
      </c>
      <c r="F107" t="s">
        <v>459</v>
      </c>
      <c r="G107" t="s">
        <v>103</v>
      </c>
      <c r="H107" t="s">
        <v>435</v>
      </c>
      <c r="I107" t="s">
        <v>1553</v>
      </c>
      <c r="J107" t="s">
        <v>1559</v>
      </c>
    </row>
    <row r="108" spans="1:10" x14ac:dyDescent="0.25">
      <c r="A108" t="s">
        <v>1593</v>
      </c>
      <c r="B108" t="s">
        <v>456</v>
      </c>
      <c r="C108" t="s">
        <v>1594</v>
      </c>
      <c r="D108" t="s">
        <v>1595</v>
      </c>
      <c r="E108" t="s">
        <v>459</v>
      </c>
      <c r="F108" t="s">
        <v>459</v>
      </c>
      <c r="G108" t="s">
        <v>103</v>
      </c>
      <c r="H108" t="s">
        <v>435</v>
      </c>
      <c r="I108" t="s">
        <v>1553</v>
      </c>
      <c r="J108" t="s">
        <v>1559</v>
      </c>
    </row>
    <row r="109" spans="1:10" x14ac:dyDescent="0.25">
      <c r="A109" t="s">
        <v>1596</v>
      </c>
      <c r="B109" t="s">
        <v>456</v>
      </c>
      <c r="C109" t="s">
        <v>1594</v>
      </c>
      <c r="D109" t="s">
        <v>1597</v>
      </c>
      <c r="E109" t="s">
        <v>468</v>
      </c>
      <c r="F109" t="s">
        <v>468</v>
      </c>
      <c r="G109" t="s">
        <v>103</v>
      </c>
      <c r="H109" t="s">
        <v>435</v>
      </c>
      <c r="I109" t="s">
        <v>1553</v>
      </c>
      <c r="J109" t="s">
        <v>1559</v>
      </c>
    </row>
    <row r="110" spans="1:10" x14ac:dyDescent="0.25">
      <c r="A110" t="s">
        <v>1598</v>
      </c>
      <c r="B110" t="s">
        <v>456</v>
      </c>
      <c r="C110" t="s">
        <v>214</v>
      </c>
      <c r="D110" t="s">
        <v>1599</v>
      </c>
      <c r="E110" t="s">
        <v>459</v>
      </c>
      <c r="F110" t="s">
        <v>459</v>
      </c>
      <c r="G110" t="s">
        <v>103</v>
      </c>
      <c r="H110" t="s">
        <v>435</v>
      </c>
      <c r="I110" t="s">
        <v>1553</v>
      </c>
      <c r="J110" t="s">
        <v>1559</v>
      </c>
    </row>
    <row r="111" spans="1:10" x14ac:dyDescent="0.25">
      <c r="A111" t="s">
        <v>1600</v>
      </c>
      <c r="B111" t="s">
        <v>456</v>
      </c>
      <c r="C111" t="s">
        <v>214</v>
      </c>
      <c r="D111" t="s">
        <v>1601</v>
      </c>
      <c r="E111" t="s">
        <v>459</v>
      </c>
      <c r="F111" t="s">
        <v>459</v>
      </c>
      <c r="G111" t="s">
        <v>103</v>
      </c>
      <c r="H111" t="s">
        <v>435</v>
      </c>
      <c r="I111" t="s">
        <v>1553</v>
      </c>
      <c r="J111" t="s">
        <v>1559</v>
      </c>
    </row>
    <row r="112" spans="1:10" x14ac:dyDescent="0.25">
      <c r="A112" t="s">
        <v>1602</v>
      </c>
      <c r="B112" t="s">
        <v>456</v>
      </c>
      <c r="C112" t="s">
        <v>1603</v>
      </c>
      <c r="D112" t="s">
        <v>1604</v>
      </c>
      <c r="E112" t="s">
        <v>468</v>
      </c>
      <c r="F112" t="s">
        <v>468</v>
      </c>
      <c r="G112" t="s">
        <v>103</v>
      </c>
      <c r="H112" t="s">
        <v>435</v>
      </c>
      <c r="I112" t="s">
        <v>1553</v>
      </c>
      <c r="J112" t="s">
        <v>1559</v>
      </c>
    </row>
    <row r="113" spans="1:10" ht="409.5" x14ac:dyDescent="0.25">
      <c r="A113" t="s">
        <v>1605</v>
      </c>
      <c r="B113" t="s">
        <v>456</v>
      </c>
      <c r="C113" t="s">
        <v>1603</v>
      </c>
      <c r="D113" s="52" t="s">
        <v>1606</v>
      </c>
      <c r="E113" t="s">
        <v>459</v>
      </c>
      <c r="F113" t="s">
        <v>459</v>
      </c>
      <c r="G113" t="s">
        <v>103</v>
      </c>
      <c r="H113" t="s">
        <v>435</v>
      </c>
      <c r="I113" t="s">
        <v>1553</v>
      </c>
      <c r="J113" t="s">
        <v>1559</v>
      </c>
    </row>
    <row r="114" spans="1:10" x14ac:dyDescent="0.25">
      <c r="A114" t="s">
        <v>1607</v>
      </c>
      <c r="B114" t="s">
        <v>456</v>
      </c>
      <c r="C114" t="s">
        <v>1608</v>
      </c>
      <c r="D114" t="s">
        <v>1609</v>
      </c>
      <c r="E114" t="s">
        <v>459</v>
      </c>
      <c r="F114" t="s">
        <v>459</v>
      </c>
      <c r="G114" t="s">
        <v>103</v>
      </c>
      <c r="H114" t="s">
        <v>435</v>
      </c>
      <c r="I114" t="s">
        <v>1553</v>
      </c>
      <c r="J114" t="s">
        <v>1559</v>
      </c>
    </row>
    <row r="115" spans="1:10" x14ac:dyDescent="0.25">
      <c r="A115" t="s">
        <v>1610</v>
      </c>
      <c r="B115" t="s">
        <v>456</v>
      </c>
      <c r="C115" t="s">
        <v>1611</v>
      </c>
      <c r="D115" t="s">
        <v>1612</v>
      </c>
      <c r="E115" t="s">
        <v>459</v>
      </c>
      <c r="F115" t="s">
        <v>459</v>
      </c>
      <c r="G115" t="s">
        <v>103</v>
      </c>
      <c r="H115" t="s">
        <v>435</v>
      </c>
      <c r="I115" t="s">
        <v>1553</v>
      </c>
      <c r="J115" t="s">
        <v>1559</v>
      </c>
    </row>
    <row r="116" spans="1:10" x14ac:dyDescent="0.25">
      <c r="A116" t="s">
        <v>1613</v>
      </c>
      <c r="B116" t="s">
        <v>456</v>
      </c>
      <c r="C116" t="s">
        <v>1614</v>
      </c>
      <c r="D116" t="s">
        <v>1615</v>
      </c>
      <c r="E116" t="s">
        <v>459</v>
      </c>
      <c r="F116" t="s">
        <v>459</v>
      </c>
      <c r="G116" t="s">
        <v>103</v>
      </c>
      <c r="H116" t="s">
        <v>435</v>
      </c>
      <c r="I116" t="s">
        <v>1553</v>
      </c>
      <c r="J116" t="s">
        <v>1559</v>
      </c>
    </row>
    <row r="117" spans="1:10" x14ac:dyDescent="0.25">
      <c r="A117" t="s">
        <v>1616</v>
      </c>
      <c r="B117" t="s">
        <v>456</v>
      </c>
      <c r="C117" t="s">
        <v>1614</v>
      </c>
      <c r="D117" t="s">
        <v>1617</v>
      </c>
      <c r="E117" t="s">
        <v>459</v>
      </c>
      <c r="F117" t="s">
        <v>459</v>
      </c>
      <c r="G117" t="s">
        <v>103</v>
      </c>
      <c r="H117" t="s">
        <v>435</v>
      </c>
      <c r="I117" t="s">
        <v>1553</v>
      </c>
      <c r="J117" t="s">
        <v>1559</v>
      </c>
    </row>
    <row r="118" spans="1:10" x14ac:dyDescent="0.25">
      <c r="A118" t="s">
        <v>1618</v>
      </c>
      <c r="B118" t="s">
        <v>456</v>
      </c>
      <c r="C118" t="s">
        <v>1614</v>
      </c>
      <c r="D118" t="s">
        <v>1619</v>
      </c>
      <c r="E118" t="s">
        <v>468</v>
      </c>
      <c r="F118" t="s">
        <v>468</v>
      </c>
      <c r="G118" t="s">
        <v>103</v>
      </c>
      <c r="H118" t="s">
        <v>435</v>
      </c>
      <c r="I118" t="s">
        <v>1553</v>
      </c>
      <c r="J118" t="s">
        <v>1559</v>
      </c>
    </row>
    <row r="119" spans="1:10" x14ac:dyDescent="0.25">
      <c r="A119" t="s">
        <v>1620</v>
      </c>
      <c r="B119" t="s">
        <v>456</v>
      </c>
      <c r="C119" t="s">
        <v>1614</v>
      </c>
      <c r="D119" t="s">
        <v>1621</v>
      </c>
      <c r="E119" t="s">
        <v>459</v>
      </c>
      <c r="F119" t="s">
        <v>459</v>
      </c>
      <c r="G119" t="s">
        <v>103</v>
      </c>
      <c r="H119" t="s">
        <v>435</v>
      </c>
      <c r="I119" t="s">
        <v>1553</v>
      </c>
      <c r="J119" t="s">
        <v>1559</v>
      </c>
    </row>
    <row r="120" spans="1:10" x14ac:dyDescent="0.25">
      <c r="A120" t="s">
        <v>1622</v>
      </c>
      <c r="B120" t="s">
        <v>456</v>
      </c>
      <c r="C120" t="s">
        <v>1614</v>
      </c>
      <c r="D120" t="s">
        <v>1623</v>
      </c>
      <c r="E120" t="s">
        <v>468</v>
      </c>
      <c r="F120" t="s">
        <v>468</v>
      </c>
      <c r="G120" t="s">
        <v>103</v>
      </c>
      <c r="H120" t="s">
        <v>435</v>
      </c>
      <c r="I120" t="s">
        <v>1553</v>
      </c>
      <c r="J120" t="s">
        <v>1559</v>
      </c>
    </row>
    <row r="121" spans="1:10" x14ac:dyDescent="0.25">
      <c r="A121" t="s">
        <v>1624</v>
      </c>
      <c r="B121" t="s">
        <v>456</v>
      </c>
      <c r="C121" t="s">
        <v>1625</v>
      </c>
      <c r="D121" t="s">
        <v>1626</v>
      </c>
      <c r="E121" t="s">
        <v>468</v>
      </c>
      <c r="F121" t="s">
        <v>468</v>
      </c>
      <c r="G121" t="s">
        <v>103</v>
      </c>
      <c r="H121" t="s">
        <v>435</v>
      </c>
      <c r="I121" t="s">
        <v>1553</v>
      </c>
      <c r="J121" t="s">
        <v>1559</v>
      </c>
    </row>
    <row r="122" spans="1:10" x14ac:dyDescent="0.25">
      <c r="A122" t="s">
        <v>1627</v>
      </c>
      <c r="B122" t="s">
        <v>456</v>
      </c>
      <c r="C122" t="s">
        <v>1625</v>
      </c>
      <c r="D122" t="s">
        <v>1628</v>
      </c>
      <c r="E122" t="s">
        <v>468</v>
      </c>
      <c r="F122" t="s">
        <v>468</v>
      </c>
      <c r="G122" t="s">
        <v>103</v>
      </c>
      <c r="H122" t="s">
        <v>435</v>
      </c>
      <c r="I122" t="s">
        <v>1553</v>
      </c>
      <c r="J122" t="s">
        <v>1559</v>
      </c>
    </row>
    <row r="123" spans="1:10" x14ac:dyDescent="0.25">
      <c r="A123" t="s">
        <v>1629</v>
      </c>
      <c r="B123" t="s">
        <v>456</v>
      </c>
      <c r="C123" t="s">
        <v>1625</v>
      </c>
      <c r="D123" t="s">
        <v>1630</v>
      </c>
      <c r="E123" t="s">
        <v>468</v>
      </c>
      <c r="F123" t="s">
        <v>468</v>
      </c>
      <c r="G123" t="s">
        <v>103</v>
      </c>
      <c r="H123" t="s">
        <v>435</v>
      </c>
      <c r="I123" t="s">
        <v>1553</v>
      </c>
      <c r="J123" t="s">
        <v>1559</v>
      </c>
    </row>
    <row r="124" spans="1:10" x14ac:dyDescent="0.25">
      <c r="A124" t="s">
        <v>1631</v>
      </c>
      <c r="B124" t="s">
        <v>456</v>
      </c>
      <c r="C124" t="s">
        <v>1632</v>
      </c>
      <c r="D124" t="s">
        <v>1633</v>
      </c>
      <c r="E124" t="s">
        <v>468</v>
      </c>
      <c r="F124" t="s">
        <v>468</v>
      </c>
      <c r="G124" t="s">
        <v>103</v>
      </c>
      <c r="H124" t="s">
        <v>435</v>
      </c>
      <c r="I124" t="s">
        <v>1553</v>
      </c>
      <c r="J124" t="s">
        <v>1559</v>
      </c>
    </row>
    <row r="125" spans="1:10" x14ac:dyDescent="0.25">
      <c r="A125" t="s">
        <v>1634</v>
      </c>
      <c r="B125" t="s">
        <v>456</v>
      </c>
      <c r="C125" t="s">
        <v>1632</v>
      </c>
      <c r="D125" t="s">
        <v>1635</v>
      </c>
      <c r="E125" t="s">
        <v>468</v>
      </c>
      <c r="F125" t="s">
        <v>468</v>
      </c>
      <c r="G125" t="s">
        <v>103</v>
      </c>
      <c r="H125" t="s">
        <v>435</v>
      </c>
      <c r="I125" t="s">
        <v>1553</v>
      </c>
      <c r="J125" t="s">
        <v>1559</v>
      </c>
    </row>
    <row r="126" spans="1:10" x14ac:dyDescent="0.25">
      <c r="A126" t="s">
        <v>1636</v>
      </c>
      <c r="B126" t="s">
        <v>456</v>
      </c>
      <c r="C126" t="s">
        <v>1632</v>
      </c>
      <c r="D126" t="s">
        <v>1637</v>
      </c>
      <c r="E126" t="s">
        <v>468</v>
      </c>
      <c r="F126" t="s">
        <v>468</v>
      </c>
      <c r="G126" t="s">
        <v>103</v>
      </c>
      <c r="H126" t="s">
        <v>435</v>
      </c>
      <c r="I126" t="s">
        <v>1553</v>
      </c>
      <c r="J126" t="s">
        <v>1559</v>
      </c>
    </row>
    <row r="127" spans="1:10" x14ac:dyDescent="0.25">
      <c r="A127" t="s">
        <v>1638</v>
      </c>
      <c r="B127" t="s">
        <v>456</v>
      </c>
      <c r="C127" t="s">
        <v>1639</v>
      </c>
      <c r="D127" t="s">
        <v>1640</v>
      </c>
      <c r="E127" t="s">
        <v>468</v>
      </c>
      <c r="F127" t="s">
        <v>468</v>
      </c>
      <c r="G127" t="s">
        <v>103</v>
      </c>
      <c r="H127" t="s">
        <v>435</v>
      </c>
      <c r="I127" t="s">
        <v>1553</v>
      </c>
      <c r="J127" t="s">
        <v>1559</v>
      </c>
    </row>
    <row r="128" spans="1:10" x14ac:dyDescent="0.25">
      <c r="A128" t="s">
        <v>1641</v>
      </c>
      <c r="B128" t="s">
        <v>456</v>
      </c>
      <c r="C128" t="s">
        <v>1642</v>
      </c>
      <c r="D128" t="s">
        <v>1643</v>
      </c>
      <c r="E128" t="s">
        <v>459</v>
      </c>
      <c r="F128" t="s">
        <v>459</v>
      </c>
      <c r="G128" t="s">
        <v>103</v>
      </c>
      <c r="H128" t="s">
        <v>435</v>
      </c>
      <c r="I128" t="s">
        <v>1553</v>
      </c>
      <c r="J128" t="s">
        <v>1559</v>
      </c>
    </row>
    <row r="129" spans="1:10" x14ac:dyDescent="0.25">
      <c r="A129" t="s">
        <v>1644</v>
      </c>
      <c r="B129" t="s">
        <v>456</v>
      </c>
      <c r="C129" t="s">
        <v>1645</v>
      </c>
      <c r="D129" t="s">
        <v>1646</v>
      </c>
      <c r="E129" t="s">
        <v>468</v>
      </c>
      <c r="F129" t="s">
        <v>468</v>
      </c>
      <c r="G129" t="s">
        <v>103</v>
      </c>
      <c r="H129" t="s">
        <v>435</v>
      </c>
      <c r="I129" t="s">
        <v>1553</v>
      </c>
      <c r="J129" t="s">
        <v>1559</v>
      </c>
    </row>
    <row r="130" spans="1:10" x14ac:dyDescent="0.25">
      <c r="A130" t="s">
        <v>1647</v>
      </c>
      <c r="B130" t="s">
        <v>456</v>
      </c>
      <c r="C130" t="s">
        <v>1645</v>
      </c>
      <c r="D130" t="s">
        <v>1648</v>
      </c>
      <c r="E130" t="s">
        <v>468</v>
      </c>
      <c r="F130" t="s">
        <v>468</v>
      </c>
      <c r="G130" t="s">
        <v>103</v>
      </c>
      <c r="H130" t="s">
        <v>435</v>
      </c>
      <c r="I130" t="s">
        <v>1553</v>
      </c>
      <c r="J130" t="s">
        <v>1559</v>
      </c>
    </row>
    <row r="131" spans="1:10" x14ac:dyDescent="0.25">
      <c r="A131" t="s">
        <v>1649</v>
      </c>
      <c r="B131" t="s">
        <v>456</v>
      </c>
      <c r="C131" t="s">
        <v>1645</v>
      </c>
      <c r="D131" t="s">
        <v>1650</v>
      </c>
      <c r="E131" t="s">
        <v>468</v>
      </c>
      <c r="F131" t="s">
        <v>468</v>
      </c>
      <c r="G131" t="s">
        <v>103</v>
      </c>
      <c r="H131" t="s">
        <v>435</v>
      </c>
      <c r="I131" t="s">
        <v>1553</v>
      </c>
      <c r="J131" t="s">
        <v>1559</v>
      </c>
    </row>
    <row r="132" spans="1:10" ht="409.5" x14ac:dyDescent="0.25">
      <c r="A132" t="s">
        <v>1651</v>
      </c>
      <c r="B132" t="s">
        <v>456</v>
      </c>
      <c r="C132" t="s">
        <v>1645</v>
      </c>
      <c r="D132" s="52" t="s">
        <v>1652</v>
      </c>
      <c r="E132" t="s">
        <v>459</v>
      </c>
      <c r="F132" t="s">
        <v>459</v>
      </c>
      <c r="G132" t="s">
        <v>103</v>
      </c>
      <c r="H132" t="s">
        <v>435</v>
      </c>
      <c r="I132" t="s">
        <v>1553</v>
      </c>
      <c r="J132" t="s">
        <v>1559</v>
      </c>
    </row>
    <row r="133" spans="1:10" x14ac:dyDescent="0.25">
      <c r="A133" t="s">
        <v>1653</v>
      </c>
      <c r="B133" t="s">
        <v>456</v>
      </c>
      <c r="C133" t="s">
        <v>1654</v>
      </c>
      <c r="D133" t="s">
        <v>1655</v>
      </c>
      <c r="E133" t="s">
        <v>459</v>
      </c>
      <c r="F133" t="s">
        <v>459</v>
      </c>
      <c r="G133" t="s">
        <v>1656</v>
      </c>
      <c r="H133" t="s">
        <v>644</v>
      </c>
      <c r="I133" t="s">
        <v>1337</v>
      </c>
      <c r="J133" t="s">
        <v>1657</v>
      </c>
    </row>
    <row r="134" spans="1:10" x14ac:dyDescent="0.25">
      <c r="A134" t="s">
        <v>1658</v>
      </c>
      <c r="B134" t="s">
        <v>456</v>
      </c>
      <c r="C134" t="s">
        <v>1659</v>
      </c>
      <c r="D134" t="s">
        <v>1660</v>
      </c>
      <c r="E134" t="s">
        <v>459</v>
      </c>
      <c r="F134" t="s">
        <v>459</v>
      </c>
      <c r="G134" t="s">
        <v>1656</v>
      </c>
      <c r="H134" t="s">
        <v>644</v>
      </c>
      <c r="I134" t="s">
        <v>1337</v>
      </c>
      <c r="J134" t="s">
        <v>1657</v>
      </c>
    </row>
    <row r="135" spans="1:10" x14ac:dyDescent="0.25">
      <c r="A135" t="s">
        <v>1661</v>
      </c>
      <c r="B135" t="s">
        <v>456</v>
      </c>
      <c r="C135" t="s">
        <v>1662</v>
      </c>
      <c r="D135" t="s">
        <v>1663</v>
      </c>
      <c r="E135" t="s">
        <v>459</v>
      </c>
      <c r="F135" t="s">
        <v>459</v>
      </c>
      <c r="G135" t="s">
        <v>1656</v>
      </c>
      <c r="H135" t="s">
        <v>644</v>
      </c>
      <c r="I135" t="s">
        <v>1337</v>
      </c>
      <c r="J135" t="s">
        <v>1657</v>
      </c>
    </row>
    <row r="136" spans="1:10" x14ac:dyDescent="0.25">
      <c r="A136" t="s">
        <v>1664</v>
      </c>
      <c r="B136" t="s">
        <v>456</v>
      </c>
      <c r="C136" t="s">
        <v>1665</v>
      </c>
      <c r="D136" t="s">
        <v>1666</v>
      </c>
      <c r="E136" t="s">
        <v>459</v>
      </c>
      <c r="F136" t="s">
        <v>459</v>
      </c>
      <c r="G136" t="s">
        <v>1656</v>
      </c>
      <c r="H136" t="s">
        <v>644</v>
      </c>
      <c r="I136" t="s">
        <v>1337</v>
      </c>
      <c r="J136" t="s">
        <v>1657</v>
      </c>
    </row>
    <row r="137" spans="1:10" x14ac:dyDescent="0.25">
      <c r="A137" t="s">
        <v>1667</v>
      </c>
      <c r="B137" t="s">
        <v>456</v>
      </c>
      <c r="C137" t="s">
        <v>697</v>
      </c>
      <c r="D137" t="s">
        <v>1668</v>
      </c>
      <c r="E137" t="s">
        <v>459</v>
      </c>
      <c r="F137" t="s">
        <v>459</v>
      </c>
      <c r="G137" t="s">
        <v>1656</v>
      </c>
      <c r="H137" t="s">
        <v>644</v>
      </c>
      <c r="I137" t="s">
        <v>1337</v>
      </c>
      <c r="J137" t="s">
        <v>1657</v>
      </c>
    </row>
    <row r="138" spans="1:10" x14ac:dyDescent="0.25">
      <c r="A138" t="s">
        <v>1669</v>
      </c>
      <c r="B138" t="s">
        <v>456</v>
      </c>
      <c r="C138" t="s">
        <v>1670</v>
      </c>
      <c r="D138" t="s">
        <v>1671</v>
      </c>
      <c r="E138" t="s">
        <v>459</v>
      </c>
      <c r="F138" t="s">
        <v>459</v>
      </c>
      <c r="G138" t="s">
        <v>1656</v>
      </c>
      <c r="H138" t="s">
        <v>644</v>
      </c>
      <c r="I138" t="s">
        <v>1337</v>
      </c>
      <c r="J138" t="s">
        <v>1657</v>
      </c>
    </row>
    <row r="139" spans="1:10" x14ac:dyDescent="0.25">
      <c r="A139" t="s">
        <v>1672</v>
      </c>
      <c r="B139" t="s">
        <v>456</v>
      </c>
      <c r="C139" t="s">
        <v>1673</v>
      </c>
      <c r="D139" t="s">
        <v>1674</v>
      </c>
      <c r="E139" t="s">
        <v>459</v>
      </c>
      <c r="F139" t="s">
        <v>459</v>
      </c>
      <c r="G139" t="s">
        <v>1656</v>
      </c>
      <c r="H139" t="s">
        <v>644</v>
      </c>
      <c r="I139" t="s">
        <v>1337</v>
      </c>
      <c r="J139" t="s">
        <v>1657</v>
      </c>
    </row>
    <row r="140" spans="1:10" x14ac:dyDescent="0.25">
      <c r="A140" t="s">
        <v>1675</v>
      </c>
      <c r="B140" t="s">
        <v>456</v>
      </c>
      <c r="C140" t="s">
        <v>1676</v>
      </c>
      <c r="D140" t="s">
        <v>1677</v>
      </c>
      <c r="E140" t="s">
        <v>459</v>
      </c>
      <c r="F140" t="s">
        <v>459</v>
      </c>
      <c r="G140" t="s">
        <v>1656</v>
      </c>
      <c r="H140" t="s">
        <v>644</v>
      </c>
      <c r="I140" t="s">
        <v>1337</v>
      </c>
      <c r="J140" t="s">
        <v>1657</v>
      </c>
    </row>
    <row r="141" spans="1:10" x14ac:dyDescent="0.25">
      <c r="A141" t="s">
        <v>1678</v>
      </c>
      <c r="B141" t="s">
        <v>456</v>
      </c>
      <c r="C141" t="s">
        <v>1679</v>
      </c>
      <c r="D141" t="s">
        <v>1680</v>
      </c>
      <c r="E141" t="s">
        <v>459</v>
      </c>
      <c r="F141" t="s">
        <v>459</v>
      </c>
      <c r="G141" t="s">
        <v>1656</v>
      </c>
      <c r="H141" t="s">
        <v>644</v>
      </c>
      <c r="I141" t="s">
        <v>1337</v>
      </c>
      <c r="J141" t="s">
        <v>1657</v>
      </c>
    </row>
  </sheetData>
  <pageMargins left="0.78749999999999998" right="0.78749999999999998" top="1.05277777777778" bottom="1.05277777777778" header="0.78749999999999998" footer="0.78749999999999998"/>
  <pageSetup paperSize="9" orientation="portrait" horizontalDpi="300" verticalDpi="300"/>
  <headerFooter>
    <oddHeader>&amp;C&amp;12&amp;Kffffff&amp;A</oddHeader>
    <oddFooter>&amp;C&amp;12&amp;KffffffPage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770BE"/>
  </sheetPr>
  <dimension ref="A2:O26021"/>
  <sheetViews>
    <sheetView tabSelected="1" topLeftCell="A13" zoomScaleNormal="100" workbookViewId="0">
      <selection activeCell="E14" sqref="E14"/>
    </sheetView>
  </sheetViews>
  <sheetFormatPr baseColWidth="10" defaultColWidth="8.7109375" defaultRowHeight="15" x14ac:dyDescent="0.25"/>
  <cols>
    <col min="1" max="1" width="12.28515625" style="8" customWidth="1"/>
    <col min="2" max="2" width="21.85546875" style="8" customWidth="1"/>
    <col min="3" max="3" width="10.7109375" style="8" customWidth="1"/>
    <col min="4" max="4" width="12" style="8" customWidth="1"/>
    <col min="5" max="5" width="56.85546875" style="8" customWidth="1"/>
    <col min="6" max="6" width="3.28515625" style="8" customWidth="1"/>
    <col min="7" max="7" width="11.42578125" style="8" customWidth="1"/>
    <col min="8" max="8" width="19" style="8" customWidth="1"/>
    <col min="9" max="9" width="54.42578125" style="8" customWidth="1"/>
    <col min="10" max="16384" width="8.7109375" style="8"/>
  </cols>
  <sheetData>
    <row r="2" spans="1:15" ht="22.5" customHeight="1" x14ac:dyDescent="0.25">
      <c r="A2" s="81" t="s">
        <v>11</v>
      </c>
      <c r="B2" s="81"/>
      <c r="C2" s="81"/>
      <c r="D2" s="81"/>
      <c r="E2" s="81"/>
      <c r="F2" s="81"/>
      <c r="G2" s="81"/>
      <c r="H2" s="81"/>
      <c r="I2" s="81"/>
      <c r="J2" s="9"/>
      <c r="K2" s="9"/>
      <c r="L2" s="9"/>
      <c r="M2" s="9"/>
      <c r="N2" s="9"/>
      <c r="O2" s="9"/>
    </row>
    <row r="4" spans="1:15" ht="19.5" customHeight="1" x14ac:dyDescent="0.25">
      <c r="A4" s="82" t="s">
        <v>12</v>
      </c>
      <c r="B4" s="82"/>
      <c r="C4" s="82"/>
      <c r="D4" s="82"/>
      <c r="E4" s="82"/>
      <c r="F4" s="10"/>
      <c r="G4" s="83" t="s">
        <v>13</v>
      </c>
      <c r="H4" s="83"/>
      <c r="I4" s="83"/>
    </row>
    <row r="5" spans="1:15" ht="33.75" customHeight="1" x14ac:dyDescent="0.25">
      <c r="A5" s="11" t="s">
        <v>14</v>
      </c>
      <c r="B5" s="12" t="s">
        <v>15</v>
      </c>
      <c r="C5" s="13" t="s">
        <v>16</v>
      </c>
      <c r="D5" s="13" t="s">
        <v>17</v>
      </c>
      <c r="E5" s="13" t="s">
        <v>18</v>
      </c>
      <c r="F5" s="14" t="s">
        <v>19</v>
      </c>
      <c r="G5" s="15" t="s">
        <v>20</v>
      </c>
      <c r="H5" s="15" t="s">
        <v>21</v>
      </c>
      <c r="I5" s="15" t="s">
        <v>22</v>
      </c>
      <c r="J5" s="16"/>
    </row>
    <row r="6" spans="1:15" ht="55.5" customHeight="1" x14ac:dyDescent="0.25">
      <c r="A6" s="53" t="s">
        <v>23</v>
      </c>
      <c r="B6" s="54" t="s">
        <v>24</v>
      </c>
      <c r="C6" s="55" t="s">
        <v>25</v>
      </c>
      <c r="D6" s="55" t="s">
        <v>26</v>
      </c>
      <c r="E6" s="71" t="s">
        <v>1706</v>
      </c>
      <c r="F6" s="56"/>
      <c r="G6" s="57"/>
      <c r="H6" s="58" t="s">
        <v>27</v>
      </c>
      <c r="I6" s="59"/>
    </row>
    <row r="7" spans="1:15" ht="50.25" customHeight="1" x14ac:dyDescent="0.25">
      <c r="A7" s="53" t="s">
        <v>23</v>
      </c>
      <c r="B7" s="54" t="s">
        <v>24</v>
      </c>
      <c r="C7" s="55" t="s">
        <v>25</v>
      </c>
      <c r="D7" s="55" t="s">
        <v>28</v>
      </c>
      <c r="E7" s="55" t="s">
        <v>29</v>
      </c>
      <c r="F7" s="60"/>
      <c r="G7" s="59"/>
      <c r="H7" s="58" t="s">
        <v>27</v>
      </c>
      <c r="I7" s="59"/>
    </row>
    <row r="8" spans="1:15" ht="50.25" customHeight="1" x14ac:dyDescent="0.25">
      <c r="A8" s="53" t="s">
        <v>23</v>
      </c>
      <c r="B8" s="54" t="s">
        <v>24</v>
      </c>
      <c r="C8" s="55" t="s">
        <v>25</v>
      </c>
      <c r="D8" s="55" t="s">
        <v>30</v>
      </c>
      <c r="E8" s="55" t="s">
        <v>1682</v>
      </c>
      <c r="F8" s="60"/>
      <c r="G8" s="59"/>
      <c r="H8" s="58" t="s">
        <v>27</v>
      </c>
      <c r="I8" s="59"/>
    </row>
    <row r="9" spans="1:15" ht="50.25" customHeight="1" x14ac:dyDescent="0.25">
      <c r="A9" s="53" t="s">
        <v>23</v>
      </c>
      <c r="B9" s="54" t="s">
        <v>24</v>
      </c>
      <c r="C9" s="55" t="s">
        <v>25</v>
      </c>
      <c r="D9" s="55" t="s">
        <v>31</v>
      </c>
      <c r="E9" s="55" t="s">
        <v>32</v>
      </c>
      <c r="F9" s="60"/>
      <c r="G9" s="59"/>
      <c r="H9" s="58" t="s">
        <v>27</v>
      </c>
      <c r="I9" s="59"/>
    </row>
    <row r="10" spans="1:15" ht="50.25" customHeight="1" x14ac:dyDescent="0.25">
      <c r="A10" s="53" t="s">
        <v>23</v>
      </c>
      <c r="B10" s="54" t="s">
        <v>24</v>
      </c>
      <c r="C10" s="55" t="s">
        <v>25</v>
      </c>
      <c r="D10" s="55" t="s">
        <v>33</v>
      </c>
      <c r="E10" s="55" t="s">
        <v>34</v>
      </c>
      <c r="F10" s="60"/>
      <c r="G10" s="59"/>
      <c r="H10" s="58" t="s">
        <v>27</v>
      </c>
      <c r="I10" s="59"/>
    </row>
    <row r="11" spans="1:15" ht="50.25" customHeight="1" x14ac:dyDescent="0.25">
      <c r="A11" s="53" t="s">
        <v>23</v>
      </c>
      <c r="B11" s="54" t="s">
        <v>24</v>
      </c>
      <c r="C11" s="55" t="s">
        <v>25</v>
      </c>
      <c r="D11" s="55" t="s">
        <v>35</v>
      </c>
      <c r="E11" s="55" t="s">
        <v>36</v>
      </c>
      <c r="F11" s="60"/>
      <c r="G11" s="59"/>
      <c r="H11" s="58" t="s">
        <v>27</v>
      </c>
      <c r="I11" s="59"/>
    </row>
    <row r="12" spans="1:15" ht="50.25" customHeight="1" x14ac:dyDescent="0.25">
      <c r="A12" s="53" t="s">
        <v>23</v>
      </c>
      <c r="B12" s="54" t="s">
        <v>24</v>
      </c>
      <c r="C12" s="55" t="s">
        <v>25</v>
      </c>
      <c r="D12" s="55" t="s">
        <v>37</v>
      </c>
      <c r="E12" s="55" t="s">
        <v>38</v>
      </c>
      <c r="F12" s="60"/>
      <c r="G12" s="59"/>
      <c r="H12" s="58" t="s">
        <v>27</v>
      </c>
      <c r="I12" s="59"/>
    </row>
    <row r="13" spans="1:15" ht="63.75" customHeight="1" x14ac:dyDescent="0.25">
      <c r="A13" s="53" t="s">
        <v>23</v>
      </c>
      <c r="B13" s="54" t="s">
        <v>24</v>
      </c>
      <c r="C13" s="55" t="s">
        <v>25</v>
      </c>
      <c r="D13" s="55" t="s">
        <v>39</v>
      </c>
      <c r="E13" s="55" t="s">
        <v>1708</v>
      </c>
      <c r="F13" s="60"/>
      <c r="G13" s="59"/>
      <c r="H13" s="58" t="s">
        <v>27</v>
      </c>
      <c r="I13" s="59"/>
    </row>
    <row r="14" spans="1:15" ht="75" x14ac:dyDescent="0.25">
      <c r="A14" s="53" t="s">
        <v>23</v>
      </c>
      <c r="B14" s="54" t="s">
        <v>24</v>
      </c>
      <c r="C14" s="55" t="s">
        <v>25</v>
      </c>
      <c r="D14" s="55" t="s">
        <v>40</v>
      </c>
      <c r="E14" s="55" t="s">
        <v>1707</v>
      </c>
      <c r="F14" s="60"/>
      <c r="G14" s="59"/>
      <c r="H14" s="58" t="s">
        <v>27</v>
      </c>
      <c r="I14" s="59"/>
    </row>
    <row r="15" spans="1:15" ht="50.25" customHeight="1" x14ac:dyDescent="0.25">
      <c r="A15" s="53" t="s">
        <v>23</v>
      </c>
      <c r="B15" s="54" t="s">
        <v>24</v>
      </c>
      <c r="C15" s="55" t="s">
        <v>25</v>
      </c>
      <c r="D15" s="55" t="s">
        <v>41</v>
      </c>
      <c r="E15" s="55" t="s">
        <v>42</v>
      </c>
      <c r="F15" s="60"/>
      <c r="G15" s="59"/>
      <c r="H15" s="58" t="s">
        <v>27</v>
      </c>
      <c r="I15" s="59"/>
    </row>
    <row r="16" spans="1:15" ht="105" x14ac:dyDescent="0.25">
      <c r="A16" s="53" t="s">
        <v>23</v>
      </c>
      <c r="B16" s="54" t="s">
        <v>24</v>
      </c>
      <c r="C16" s="55" t="s">
        <v>25</v>
      </c>
      <c r="D16" s="55" t="s">
        <v>43</v>
      </c>
      <c r="E16" s="55" t="s">
        <v>44</v>
      </c>
      <c r="F16" s="60"/>
      <c r="G16" s="59"/>
      <c r="H16" s="58" t="s">
        <v>27</v>
      </c>
      <c r="I16" s="59"/>
    </row>
    <row r="17" spans="1:9" ht="50.25" customHeight="1" x14ac:dyDescent="0.25">
      <c r="A17" s="53" t="s">
        <v>45</v>
      </c>
      <c r="B17" s="54" t="s">
        <v>46</v>
      </c>
      <c r="C17" s="55" t="s">
        <v>25</v>
      </c>
      <c r="D17" s="55" t="s">
        <v>47</v>
      </c>
      <c r="E17" s="55" t="s">
        <v>48</v>
      </c>
      <c r="F17" s="60"/>
      <c r="G17" s="59"/>
      <c r="H17" s="58" t="s">
        <v>27</v>
      </c>
      <c r="I17" s="59"/>
    </row>
    <row r="18" spans="1:9" ht="50.25" customHeight="1" x14ac:dyDescent="0.25">
      <c r="A18" s="53" t="s">
        <v>45</v>
      </c>
      <c r="B18" s="54" t="s">
        <v>46</v>
      </c>
      <c r="C18" s="55" t="s">
        <v>25</v>
      </c>
      <c r="D18" s="55" t="s">
        <v>49</v>
      </c>
      <c r="E18" s="55" t="s">
        <v>50</v>
      </c>
      <c r="F18" s="60"/>
      <c r="G18" s="59"/>
      <c r="H18" s="58" t="s">
        <v>27</v>
      </c>
      <c r="I18" s="59"/>
    </row>
    <row r="19" spans="1:9" ht="50.25" customHeight="1" x14ac:dyDescent="0.25">
      <c r="A19" s="54" t="s">
        <v>45</v>
      </c>
      <c r="B19" s="54" t="s">
        <v>46</v>
      </c>
      <c r="C19" s="55" t="s">
        <v>25</v>
      </c>
      <c r="D19" s="55" t="s">
        <v>51</v>
      </c>
      <c r="E19" s="61" t="s">
        <v>52</v>
      </c>
      <c r="F19" s="60"/>
      <c r="G19" s="58"/>
      <c r="H19" s="58" t="s">
        <v>27</v>
      </c>
      <c r="I19" s="58"/>
    </row>
    <row r="20" spans="1:9" ht="50.25" customHeight="1" x14ac:dyDescent="0.25">
      <c r="A20" s="54" t="s">
        <v>45</v>
      </c>
      <c r="B20" s="54" t="s">
        <v>46</v>
      </c>
      <c r="C20" s="55" t="s">
        <v>25</v>
      </c>
      <c r="D20" s="55" t="s">
        <v>53</v>
      </c>
      <c r="E20" s="61" t="s">
        <v>54</v>
      </c>
      <c r="F20" s="60"/>
      <c r="G20" s="58"/>
      <c r="H20" s="58" t="s">
        <v>27</v>
      </c>
      <c r="I20" s="58"/>
    </row>
    <row r="21" spans="1:9" ht="50.25" customHeight="1" x14ac:dyDescent="0.25">
      <c r="A21" s="54" t="s">
        <v>55</v>
      </c>
      <c r="B21" s="54" t="s">
        <v>56</v>
      </c>
      <c r="C21" s="55" t="s">
        <v>25</v>
      </c>
      <c r="D21" s="55" t="s">
        <v>57</v>
      </c>
      <c r="E21" s="61" t="s">
        <v>58</v>
      </c>
      <c r="F21" s="60"/>
      <c r="G21" s="58"/>
      <c r="H21" s="58" t="s">
        <v>27</v>
      </c>
      <c r="I21" s="58"/>
    </row>
    <row r="22" spans="1:9" ht="50.25" customHeight="1" x14ac:dyDescent="0.25">
      <c r="A22" s="54" t="s">
        <v>55</v>
      </c>
      <c r="B22" s="54" t="s">
        <v>56</v>
      </c>
      <c r="C22" s="55" t="s">
        <v>25</v>
      </c>
      <c r="D22" s="55" t="s">
        <v>59</v>
      </c>
      <c r="E22" s="61" t="s">
        <v>60</v>
      </c>
      <c r="F22" s="62"/>
      <c r="G22" s="58"/>
      <c r="H22" s="58" t="s">
        <v>27</v>
      </c>
      <c r="I22" s="58"/>
    </row>
    <row r="23" spans="1:9" ht="50.25" customHeight="1" x14ac:dyDescent="0.25">
      <c r="A23" s="54" t="s">
        <v>55</v>
      </c>
      <c r="B23" s="54" t="s">
        <v>56</v>
      </c>
      <c r="C23" s="55" t="s">
        <v>25</v>
      </c>
      <c r="D23" s="55" t="s">
        <v>61</v>
      </c>
      <c r="E23" s="61" t="s">
        <v>62</v>
      </c>
      <c r="F23" s="62"/>
      <c r="G23" s="58"/>
      <c r="H23" s="58" t="s">
        <v>27</v>
      </c>
      <c r="I23" s="58"/>
    </row>
    <row r="24" spans="1:9" ht="60" x14ac:dyDescent="0.25">
      <c r="A24" s="54" t="s">
        <v>55</v>
      </c>
      <c r="B24" s="54" t="s">
        <v>56</v>
      </c>
      <c r="C24" s="55" t="s">
        <v>25</v>
      </c>
      <c r="D24" s="55" t="s">
        <v>63</v>
      </c>
      <c r="E24" s="61" t="s">
        <v>64</v>
      </c>
      <c r="F24" s="62"/>
      <c r="G24" s="58"/>
      <c r="H24" s="58" t="s">
        <v>27</v>
      </c>
      <c r="I24" s="58"/>
    </row>
    <row r="25" spans="1:9" ht="50.25" customHeight="1" x14ac:dyDescent="0.25">
      <c r="A25" s="54" t="s">
        <v>65</v>
      </c>
      <c r="B25" s="54" t="s">
        <v>66</v>
      </c>
      <c r="C25" s="61" t="s">
        <v>25</v>
      </c>
      <c r="D25" s="61" t="s">
        <v>67</v>
      </c>
      <c r="E25" s="61" t="s">
        <v>68</v>
      </c>
      <c r="F25" s="62"/>
      <c r="G25" s="58"/>
      <c r="H25" s="58" t="s">
        <v>27</v>
      </c>
      <c r="I25" s="58"/>
    </row>
    <row r="26" spans="1:9" ht="60" x14ac:dyDescent="0.25">
      <c r="A26" s="53" t="s">
        <v>65</v>
      </c>
      <c r="B26" s="54" t="s">
        <v>66</v>
      </c>
      <c r="C26" s="55" t="s">
        <v>25</v>
      </c>
      <c r="D26" s="55" t="s">
        <v>69</v>
      </c>
      <c r="E26" s="55" t="s">
        <v>70</v>
      </c>
      <c r="F26" s="60"/>
      <c r="G26" s="58"/>
      <c r="H26" s="58" t="s">
        <v>27</v>
      </c>
      <c r="I26" s="58"/>
    </row>
    <row r="27" spans="1:9" ht="50.25" customHeight="1" x14ac:dyDescent="0.25">
      <c r="A27" s="53" t="s">
        <v>71</v>
      </c>
      <c r="B27" s="54" t="s">
        <v>72</v>
      </c>
      <c r="C27" s="55" t="s">
        <v>25</v>
      </c>
      <c r="D27" s="55" t="s">
        <v>1715</v>
      </c>
      <c r="E27" s="55" t="s">
        <v>73</v>
      </c>
      <c r="F27" s="62"/>
      <c r="G27" s="58"/>
      <c r="H27" s="58" t="s">
        <v>27</v>
      </c>
      <c r="I27" s="58"/>
    </row>
    <row r="28" spans="1:9" ht="50.25" customHeight="1" x14ac:dyDescent="0.25">
      <c r="A28" s="53" t="s">
        <v>71</v>
      </c>
      <c r="B28" s="54" t="s">
        <v>72</v>
      </c>
      <c r="C28" s="55" t="s">
        <v>25</v>
      </c>
      <c r="D28" s="55" t="s">
        <v>1713</v>
      </c>
      <c r="E28" s="55" t="s">
        <v>74</v>
      </c>
      <c r="F28" s="62"/>
      <c r="G28" s="58"/>
      <c r="H28" s="58" t="s">
        <v>27</v>
      </c>
      <c r="I28" s="58"/>
    </row>
    <row r="29" spans="1:9" ht="75" x14ac:dyDescent="0.25">
      <c r="A29" s="53" t="s">
        <v>71</v>
      </c>
      <c r="B29" s="54" t="s">
        <v>72</v>
      </c>
      <c r="C29" s="55" t="s">
        <v>25</v>
      </c>
      <c r="D29" s="55" t="s">
        <v>1714</v>
      </c>
      <c r="E29" s="55" t="s">
        <v>75</v>
      </c>
      <c r="F29" s="62"/>
      <c r="G29" s="58"/>
      <c r="H29" s="58" t="s">
        <v>27</v>
      </c>
      <c r="I29" s="58"/>
    </row>
    <row r="30" spans="1:9" ht="50.25" customHeight="1" x14ac:dyDescent="0.25">
      <c r="A30" s="53" t="s">
        <v>71</v>
      </c>
      <c r="B30" s="54" t="s">
        <v>72</v>
      </c>
      <c r="C30" s="55" t="s">
        <v>25</v>
      </c>
      <c r="D30" s="55" t="s">
        <v>1710</v>
      </c>
      <c r="E30" s="55" t="s">
        <v>76</v>
      </c>
      <c r="F30" s="62"/>
      <c r="G30" s="58"/>
      <c r="H30" s="58" t="s">
        <v>27</v>
      </c>
      <c r="I30" s="58"/>
    </row>
    <row r="31" spans="1:9" ht="50.25" customHeight="1" x14ac:dyDescent="0.25">
      <c r="A31" s="53" t="s">
        <v>71</v>
      </c>
      <c r="B31" s="54" t="s">
        <v>72</v>
      </c>
      <c r="C31" s="55" t="s">
        <v>25</v>
      </c>
      <c r="D31" s="55" t="s">
        <v>1711</v>
      </c>
      <c r="E31" s="55" t="s">
        <v>77</v>
      </c>
      <c r="F31" s="62"/>
      <c r="G31" s="58"/>
      <c r="H31" s="58" t="s">
        <v>27</v>
      </c>
      <c r="I31" s="58"/>
    </row>
    <row r="32" spans="1:9" ht="50.25" customHeight="1" x14ac:dyDescent="0.25">
      <c r="A32" s="72" t="s">
        <v>71</v>
      </c>
      <c r="B32" s="61" t="s">
        <v>72</v>
      </c>
      <c r="C32" s="55" t="s">
        <v>25</v>
      </c>
      <c r="D32" s="55" t="s">
        <v>1712</v>
      </c>
      <c r="E32" s="55" t="s">
        <v>1681</v>
      </c>
      <c r="F32" s="62"/>
      <c r="G32" s="58"/>
      <c r="H32" s="58" t="s">
        <v>27</v>
      </c>
      <c r="I32" s="58"/>
    </row>
    <row r="33" spans="1:9" ht="60" x14ac:dyDescent="0.25">
      <c r="A33" s="53" t="s">
        <v>78</v>
      </c>
      <c r="B33" s="54" t="s">
        <v>79</v>
      </c>
      <c r="C33" s="55" t="s">
        <v>25</v>
      </c>
      <c r="D33" s="55" t="s">
        <v>80</v>
      </c>
      <c r="E33" s="55" t="s">
        <v>81</v>
      </c>
      <c r="F33" s="62"/>
      <c r="G33" s="58"/>
      <c r="H33" s="58" t="s">
        <v>27</v>
      </c>
      <c r="I33" s="58"/>
    </row>
    <row r="34" spans="1:9" ht="50.25" customHeight="1" x14ac:dyDescent="0.25">
      <c r="A34" s="53" t="s">
        <v>78</v>
      </c>
      <c r="B34" s="54" t="s">
        <v>79</v>
      </c>
      <c r="C34" s="55" t="s">
        <v>25</v>
      </c>
      <c r="D34" s="55" t="s">
        <v>82</v>
      </c>
      <c r="E34" s="55" t="s">
        <v>83</v>
      </c>
      <c r="F34" s="62"/>
      <c r="G34" s="58"/>
      <c r="H34" s="58" t="s">
        <v>27</v>
      </c>
      <c r="I34" s="58"/>
    </row>
    <row r="35" spans="1:9" ht="50.25" customHeight="1" x14ac:dyDescent="0.25">
      <c r="A35" s="53" t="s">
        <v>78</v>
      </c>
      <c r="B35" s="54" t="s">
        <v>79</v>
      </c>
      <c r="C35" s="55" t="s">
        <v>25</v>
      </c>
      <c r="D35" s="55" t="s">
        <v>84</v>
      </c>
      <c r="E35" s="55" t="s">
        <v>85</v>
      </c>
      <c r="F35" s="62"/>
      <c r="G35" s="58"/>
      <c r="H35" s="58" t="s">
        <v>27</v>
      </c>
      <c r="I35" s="58"/>
    </row>
    <row r="36" spans="1:9" ht="50.25" customHeight="1" x14ac:dyDescent="0.25">
      <c r="A36" s="53" t="s">
        <v>78</v>
      </c>
      <c r="B36" s="54" t="s">
        <v>79</v>
      </c>
      <c r="C36" s="55" t="s">
        <v>25</v>
      </c>
      <c r="D36" s="55" t="s">
        <v>86</v>
      </c>
      <c r="E36" s="55" t="s">
        <v>87</v>
      </c>
      <c r="F36" s="62"/>
      <c r="G36" s="58"/>
      <c r="H36" s="58" t="s">
        <v>27</v>
      </c>
      <c r="I36" s="58"/>
    </row>
    <row r="37" spans="1:9" ht="60" x14ac:dyDescent="0.25">
      <c r="A37" s="53" t="s">
        <v>78</v>
      </c>
      <c r="B37" s="54" t="s">
        <v>79</v>
      </c>
      <c r="C37" s="55" t="s">
        <v>25</v>
      </c>
      <c r="D37" s="55" t="s">
        <v>88</v>
      </c>
      <c r="E37" s="55" t="s">
        <v>89</v>
      </c>
      <c r="F37" s="62"/>
      <c r="G37" s="58"/>
      <c r="H37" s="58" t="s">
        <v>27</v>
      </c>
      <c r="I37" s="58"/>
    </row>
    <row r="38" spans="1:9" ht="50.25" customHeight="1" x14ac:dyDescent="0.25">
      <c r="A38" s="53" t="s">
        <v>78</v>
      </c>
      <c r="B38" s="54" t="s">
        <v>79</v>
      </c>
      <c r="C38" s="55" t="s">
        <v>25</v>
      </c>
      <c r="D38" s="55" t="s">
        <v>90</v>
      </c>
      <c r="E38" s="55" t="s">
        <v>91</v>
      </c>
      <c r="F38" s="62"/>
      <c r="G38" s="58"/>
      <c r="H38" s="58" t="s">
        <v>27</v>
      </c>
      <c r="I38" s="58"/>
    </row>
    <row r="39" spans="1:9" ht="50.25" customHeight="1" x14ac:dyDescent="0.25">
      <c r="A39" s="53" t="s">
        <v>78</v>
      </c>
      <c r="B39" s="54" t="s">
        <v>79</v>
      </c>
      <c r="C39" s="55" t="s">
        <v>25</v>
      </c>
      <c r="D39" s="55" t="s">
        <v>92</v>
      </c>
      <c r="E39" s="55" t="s">
        <v>93</v>
      </c>
      <c r="F39" s="62"/>
      <c r="G39" s="58"/>
      <c r="H39" s="58" t="s">
        <v>27</v>
      </c>
      <c r="I39" s="58"/>
    </row>
    <row r="40" spans="1:9" ht="50.25" customHeight="1" x14ac:dyDescent="0.25">
      <c r="A40" s="53" t="s">
        <v>78</v>
      </c>
      <c r="B40" s="54" t="s">
        <v>79</v>
      </c>
      <c r="C40" s="55" t="s">
        <v>25</v>
      </c>
      <c r="D40" s="55" t="s">
        <v>94</v>
      </c>
      <c r="E40" s="55" t="s">
        <v>95</v>
      </c>
      <c r="F40" s="62"/>
      <c r="G40" s="58"/>
      <c r="H40" s="58" t="s">
        <v>27</v>
      </c>
      <c r="I40" s="58"/>
    </row>
    <row r="41" spans="1:9" ht="50.25" customHeight="1" x14ac:dyDescent="0.25">
      <c r="A41" s="53" t="s">
        <v>78</v>
      </c>
      <c r="B41" s="54" t="s">
        <v>79</v>
      </c>
      <c r="C41" s="55" t="s">
        <v>25</v>
      </c>
      <c r="D41" s="55" t="s">
        <v>96</v>
      </c>
      <c r="E41" s="55" t="s">
        <v>97</v>
      </c>
      <c r="F41" s="62"/>
      <c r="G41" s="58"/>
      <c r="H41" s="58" t="s">
        <v>27</v>
      </c>
      <c r="I41" s="58"/>
    </row>
    <row r="42" spans="1:9" ht="50.25" customHeight="1" x14ac:dyDescent="0.25">
      <c r="A42" s="53" t="s">
        <v>78</v>
      </c>
      <c r="B42" s="54" t="s">
        <v>79</v>
      </c>
      <c r="C42" s="55" t="s">
        <v>25</v>
      </c>
      <c r="D42" s="55" t="s">
        <v>98</v>
      </c>
      <c r="E42" s="55" t="s">
        <v>99</v>
      </c>
      <c r="F42" s="62"/>
      <c r="G42" s="58"/>
      <c r="H42" s="58" t="s">
        <v>27</v>
      </c>
      <c r="I42" s="58"/>
    </row>
    <row r="43" spans="1:9" ht="50.25" customHeight="1" x14ac:dyDescent="0.25">
      <c r="A43" s="53" t="s">
        <v>78</v>
      </c>
      <c r="B43" s="54" t="s">
        <v>79</v>
      </c>
      <c r="C43" s="55" t="s">
        <v>25</v>
      </c>
      <c r="D43" s="55" t="s">
        <v>100</v>
      </c>
      <c r="E43" s="55" t="s">
        <v>101</v>
      </c>
      <c r="F43" s="62"/>
      <c r="G43" s="58"/>
      <c r="H43" s="58" t="s">
        <v>27</v>
      </c>
      <c r="I43" s="58"/>
    </row>
    <row r="44" spans="1:9" ht="50.25" customHeight="1" x14ac:dyDescent="0.25">
      <c r="A44" s="53" t="s">
        <v>102</v>
      </c>
      <c r="B44" s="54" t="s">
        <v>103</v>
      </c>
      <c r="C44" s="55" t="s">
        <v>104</v>
      </c>
      <c r="D44" s="55" t="s">
        <v>105</v>
      </c>
      <c r="E44" s="55" t="s">
        <v>106</v>
      </c>
      <c r="F44" s="62"/>
      <c r="G44" s="58"/>
      <c r="H44" s="58" t="s">
        <v>27</v>
      </c>
      <c r="I44" s="58"/>
    </row>
    <row r="45" spans="1:9" ht="50.25" customHeight="1" x14ac:dyDescent="0.25">
      <c r="A45" s="53" t="s">
        <v>102</v>
      </c>
      <c r="B45" s="54" t="s">
        <v>103</v>
      </c>
      <c r="C45" s="55" t="s">
        <v>104</v>
      </c>
      <c r="D45" s="55" t="s">
        <v>107</v>
      </c>
      <c r="E45" s="55" t="s">
        <v>108</v>
      </c>
      <c r="F45" s="62"/>
      <c r="G45" s="58"/>
      <c r="H45" s="58" t="s">
        <v>27</v>
      </c>
      <c r="I45" s="58"/>
    </row>
    <row r="46" spans="1:9" ht="50.25" customHeight="1" x14ac:dyDescent="0.25">
      <c r="A46" s="53" t="s">
        <v>102</v>
      </c>
      <c r="B46" s="54" t="s">
        <v>103</v>
      </c>
      <c r="C46" s="55" t="s">
        <v>104</v>
      </c>
      <c r="D46" s="55" t="s">
        <v>109</v>
      </c>
      <c r="E46" s="55" t="s">
        <v>110</v>
      </c>
      <c r="F46" s="62"/>
      <c r="G46" s="58"/>
      <c r="H46" s="58" t="s">
        <v>27</v>
      </c>
      <c r="I46" s="58"/>
    </row>
    <row r="47" spans="1:9" ht="50.25" customHeight="1" x14ac:dyDescent="0.25">
      <c r="A47" s="53" t="s">
        <v>102</v>
      </c>
      <c r="B47" s="54" t="s">
        <v>103</v>
      </c>
      <c r="C47" s="55" t="s">
        <v>104</v>
      </c>
      <c r="D47" s="55" t="s">
        <v>111</v>
      </c>
      <c r="E47" s="55" t="s">
        <v>112</v>
      </c>
      <c r="F47" s="62"/>
      <c r="G47" s="58"/>
      <c r="H47" s="58" t="s">
        <v>27</v>
      </c>
      <c r="I47" s="58"/>
    </row>
    <row r="48" spans="1:9" ht="60" x14ac:dyDescent="0.25">
      <c r="A48" s="53" t="s">
        <v>102</v>
      </c>
      <c r="B48" s="54" t="s">
        <v>103</v>
      </c>
      <c r="C48" s="55" t="s">
        <v>104</v>
      </c>
      <c r="D48" s="55" t="s">
        <v>113</v>
      </c>
      <c r="E48" s="55" t="s">
        <v>114</v>
      </c>
      <c r="F48" s="62"/>
      <c r="G48" s="58"/>
      <c r="H48" s="58" t="s">
        <v>27</v>
      </c>
      <c r="I48" s="58"/>
    </row>
    <row r="49" spans="1:9" ht="60" x14ac:dyDescent="0.25">
      <c r="A49" s="53" t="s">
        <v>102</v>
      </c>
      <c r="B49" s="54" t="s">
        <v>103</v>
      </c>
      <c r="C49" s="55" t="s">
        <v>104</v>
      </c>
      <c r="D49" s="55" t="s">
        <v>115</v>
      </c>
      <c r="E49" s="55" t="s">
        <v>116</v>
      </c>
      <c r="F49" s="62"/>
      <c r="G49" s="58"/>
      <c r="H49" s="58" t="s">
        <v>27</v>
      </c>
      <c r="I49" s="58"/>
    </row>
    <row r="50" spans="1:9" ht="60" x14ac:dyDescent="0.25">
      <c r="A50" s="53" t="s">
        <v>102</v>
      </c>
      <c r="B50" s="54" t="s">
        <v>103</v>
      </c>
      <c r="C50" s="55" t="s">
        <v>104</v>
      </c>
      <c r="D50" s="55" t="s">
        <v>117</v>
      </c>
      <c r="E50" s="55" t="s">
        <v>118</v>
      </c>
      <c r="F50" s="62"/>
      <c r="G50" s="58"/>
      <c r="H50" s="58" t="s">
        <v>27</v>
      </c>
      <c r="I50" s="58"/>
    </row>
    <row r="51" spans="1:9" ht="50.25" customHeight="1" x14ac:dyDescent="0.25">
      <c r="A51" s="53" t="s">
        <v>119</v>
      </c>
      <c r="B51" s="54" t="s">
        <v>120</v>
      </c>
      <c r="C51" s="55" t="s">
        <v>104</v>
      </c>
      <c r="D51" s="55" t="s">
        <v>121</v>
      </c>
      <c r="E51" s="55" t="s">
        <v>122</v>
      </c>
      <c r="F51" s="62"/>
      <c r="G51" s="58"/>
      <c r="H51" s="58" t="s">
        <v>27</v>
      </c>
      <c r="I51" s="58"/>
    </row>
    <row r="52" spans="1:9" ht="50.25" customHeight="1" x14ac:dyDescent="0.25">
      <c r="A52" s="53" t="s">
        <v>119</v>
      </c>
      <c r="B52" s="54" t="s">
        <v>120</v>
      </c>
      <c r="C52" s="55" t="s">
        <v>104</v>
      </c>
      <c r="D52" s="55" t="s">
        <v>123</v>
      </c>
      <c r="E52" s="55" t="s">
        <v>124</v>
      </c>
      <c r="F52" s="62"/>
      <c r="G52" s="58"/>
      <c r="H52" s="58" t="s">
        <v>27</v>
      </c>
      <c r="I52" s="58"/>
    </row>
    <row r="53" spans="1:9" ht="50.25" customHeight="1" x14ac:dyDescent="0.25">
      <c r="A53" s="53" t="s">
        <v>119</v>
      </c>
      <c r="B53" s="54" t="s">
        <v>120</v>
      </c>
      <c r="C53" s="55" t="s">
        <v>104</v>
      </c>
      <c r="D53" s="55" t="s">
        <v>125</v>
      </c>
      <c r="E53" s="55" t="s">
        <v>126</v>
      </c>
      <c r="F53" s="62"/>
      <c r="G53" s="58"/>
      <c r="H53" s="58" t="s">
        <v>27</v>
      </c>
      <c r="I53" s="58"/>
    </row>
    <row r="54" spans="1:9" ht="50.25" customHeight="1" x14ac:dyDescent="0.25">
      <c r="A54" s="53" t="s">
        <v>119</v>
      </c>
      <c r="B54" s="54" t="s">
        <v>120</v>
      </c>
      <c r="C54" s="55" t="s">
        <v>104</v>
      </c>
      <c r="D54" s="55" t="s">
        <v>127</v>
      </c>
      <c r="E54" s="55" t="s">
        <v>128</v>
      </c>
      <c r="F54" s="62"/>
      <c r="G54" s="58"/>
      <c r="H54" s="58" t="s">
        <v>27</v>
      </c>
      <c r="I54" s="58"/>
    </row>
    <row r="55" spans="1:9" ht="50.25" customHeight="1" x14ac:dyDescent="0.25">
      <c r="A55" s="53" t="s">
        <v>119</v>
      </c>
      <c r="B55" s="54" t="s">
        <v>120</v>
      </c>
      <c r="C55" s="55" t="s">
        <v>104</v>
      </c>
      <c r="D55" s="55" t="s">
        <v>129</v>
      </c>
      <c r="E55" s="55" t="s">
        <v>130</v>
      </c>
      <c r="F55" s="62"/>
      <c r="G55" s="58"/>
      <c r="H55" s="58" t="s">
        <v>27</v>
      </c>
      <c r="I55" s="58"/>
    </row>
    <row r="56" spans="1:9" ht="50.25" customHeight="1" x14ac:dyDescent="0.25">
      <c r="A56" s="53" t="s">
        <v>119</v>
      </c>
      <c r="B56" s="54" t="s">
        <v>120</v>
      </c>
      <c r="C56" s="55" t="s">
        <v>104</v>
      </c>
      <c r="D56" s="55" t="s">
        <v>131</v>
      </c>
      <c r="E56" s="55" t="s">
        <v>132</v>
      </c>
      <c r="F56" s="62"/>
      <c r="G56" s="58"/>
      <c r="H56" s="58" t="s">
        <v>27</v>
      </c>
      <c r="I56" s="58"/>
    </row>
    <row r="57" spans="1:9" ht="50.25" customHeight="1" x14ac:dyDescent="0.25">
      <c r="A57" s="53" t="s">
        <v>119</v>
      </c>
      <c r="B57" s="54" t="s">
        <v>120</v>
      </c>
      <c r="C57" s="55" t="s">
        <v>104</v>
      </c>
      <c r="D57" s="55" t="s">
        <v>133</v>
      </c>
      <c r="E57" s="55" t="s">
        <v>134</v>
      </c>
      <c r="F57" s="62"/>
      <c r="G57" s="58"/>
      <c r="H57" s="58" t="s">
        <v>27</v>
      </c>
      <c r="I57" s="58"/>
    </row>
    <row r="58" spans="1:9" ht="50.25" customHeight="1" x14ac:dyDescent="0.25">
      <c r="A58" s="53" t="s">
        <v>119</v>
      </c>
      <c r="B58" s="54" t="s">
        <v>120</v>
      </c>
      <c r="C58" s="55" t="s">
        <v>104</v>
      </c>
      <c r="D58" s="55" t="s">
        <v>135</v>
      </c>
      <c r="E58" s="55" t="s">
        <v>136</v>
      </c>
      <c r="F58" s="62"/>
      <c r="G58" s="58"/>
      <c r="H58" s="58" t="s">
        <v>27</v>
      </c>
      <c r="I58" s="58"/>
    </row>
    <row r="59" spans="1:9" ht="60" x14ac:dyDescent="0.25">
      <c r="A59" s="53" t="s">
        <v>119</v>
      </c>
      <c r="B59" s="54" t="s">
        <v>120</v>
      </c>
      <c r="C59" s="55" t="s">
        <v>104</v>
      </c>
      <c r="D59" s="55" t="s">
        <v>137</v>
      </c>
      <c r="E59" s="55" t="s">
        <v>138</v>
      </c>
      <c r="F59" s="62"/>
      <c r="G59" s="58"/>
      <c r="H59" s="58" t="s">
        <v>27</v>
      </c>
      <c r="I59" s="58"/>
    </row>
    <row r="60" spans="1:9" ht="60" x14ac:dyDescent="0.25">
      <c r="A60" s="53" t="s">
        <v>119</v>
      </c>
      <c r="B60" s="54" t="s">
        <v>120</v>
      </c>
      <c r="C60" s="55" t="s">
        <v>104</v>
      </c>
      <c r="D60" s="55" t="s">
        <v>139</v>
      </c>
      <c r="E60" s="55" t="s">
        <v>140</v>
      </c>
      <c r="F60" s="62"/>
      <c r="G60" s="58"/>
      <c r="H60" s="58" t="s">
        <v>27</v>
      </c>
      <c r="I60" s="58"/>
    </row>
    <row r="61" spans="1:9" ht="50.25" customHeight="1" x14ac:dyDescent="0.25">
      <c r="A61" s="53" t="s">
        <v>119</v>
      </c>
      <c r="B61" s="54" t="s">
        <v>120</v>
      </c>
      <c r="C61" s="55" t="s">
        <v>104</v>
      </c>
      <c r="D61" s="55" t="s">
        <v>141</v>
      </c>
      <c r="E61" s="55" t="s">
        <v>142</v>
      </c>
      <c r="F61" s="62"/>
      <c r="G61" s="58"/>
      <c r="H61" s="58" t="s">
        <v>27</v>
      </c>
      <c r="I61" s="58"/>
    </row>
    <row r="62" spans="1:9" ht="50.25" customHeight="1" x14ac:dyDescent="0.25">
      <c r="A62" s="53" t="s">
        <v>143</v>
      </c>
      <c r="B62" s="54" t="s">
        <v>144</v>
      </c>
      <c r="C62" s="55" t="s">
        <v>104</v>
      </c>
      <c r="D62" s="55" t="s">
        <v>145</v>
      </c>
      <c r="E62" s="55" t="s">
        <v>146</v>
      </c>
      <c r="F62" s="62"/>
      <c r="G62" s="58"/>
      <c r="H62" s="58" t="s">
        <v>27</v>
      </c>
      <c r="I62" s="58"/>
    </row>
    <row r="63" spans="1:9" ht="50.25" customHeight="1" x14ac:dyDescent="0.25">
      <c r="A63" s="53" t="s">
        <v>143</v>
      </c>
      <c r="B63" s="54" t="s">
        <v>144</v>
      </c>
      <c r="C63" s="55" t="s">
        <v>104</v>
      </c>
      <c r="D63" s="55" t="s">
        <v>147</v>
      </c>
      <c r="E63" s="55" t="s">
        <v>148</v>
      </c>
      <c r="F63" s="62"/>
      <c r="G63" s="58"/>
      <c r="H63" s="58" t="s">
        <v>27</v>
      </c>
      <c r="I63" s="58"/>
    </row>
    <row r="64" spans="1:9" ht="50.25" customHeight="1" x14ac:dyDescent="0.25">
      <c r="A64" s="53" t="s">
        <v>143</v>
      </c>
      <c r="B64" s="54" t="s">
        <v>144</v>
      </c>
      <c r="C64" s="55" t="s">
        <v>104</v>
      </c>
      <c r="D64" s="55" t="s">
        <v>149</v>
      </c>
      <c r="E64" s="55" t="s">
        <v>150</v>
      </c>
      <c r="F64" s="62"/>
      <c r="G64" s="58"/>
      <c r="H64" s="58" t="s">
        <v>27</v>
      </c>
      <c r="I64" s="58"/>
    </row>
    <row r="65" spans="1:9" ht="50.25" customHeight="1" x14ac:dyDescent="0.25">
      <c r="A65" s="53" t="s">
        <v>151</v>
      </c>
      <c r="B65" s="54" t="s">
        <v>152</v>
      </c>
      <c r="C65" s="55" t="s">
        <v>104</v>
      </c>
      <c r="D65" s="55" t="s">
        <v>153</v>
      </c>
      <c r="E65" s="55" t="s">
        <v>154</v>
      </c>
      <c r="F65" s="62"/>
      <c r="G65" s="58"/>
      <c r="H65" s="58" t="s">
        <v>27</v>
      </c>
      <c r="I65" s="58"/>
    </row>
    <row r="66" spans="1:9" ht="50.25" customHeight="1" x14ac:dyDescent="0.25">
      <c r="A66" s="53" t="s">
        <v>151</v>
      </c>
      <c r="B66" s="54" t="s">
        <v>152</v>
      </c>
      <c r="C66" s="55" t="s">
        <v>104</v>
      </c>
      <c r="D66" s="55" t="s">
        <v>155</v>
      </c>
      <c r="E66" s="55" t="s">
        <v>156</v>
      </c>
      <c r="F66" s="62"/>
      <c r="G66" s="58"/>
      <c r="H66" s="58" t="s">
        <v>27</v>
      </c>
      <c r="I66" s="58"/>
    </row>
    <row r="67" spans="1:9" ht="50.25" customHeight="1" x14ac:dyDescent="0.25">
      <c r="A67" s="53" t="s">
        <v>151</v>
      </c>
      <c r="B67" s="54" t="s">
        <v>152</v>
      </c>
      <c r="C67" s="55" t="s">
        <v>104</v>
      </c>
      <c r="D67" s="55" t="s">
        <v>157</v>
      </c>
      <c r="E67" s="55" t="s">
        <v>158</v>
      </c>
      <c r="F67" s="62"/>
      <c r="G67" s="58"/>
      <c r="H67" s="58" t="s">
        <v>27</v>
      </c>
      <c r="I67" s="58"/>
    </row>
    <row r="68" spans="1:9" ht="50.25" customHeight="1" x14ac:dyDescent="0.25">
      <c r="A68" s="53" t="s">
        <v>151</v>
      </c>
      <c r="B68" s="54" t="s">
        <v>152</v>
      </c>
      <c r="C68" s="55" t="s">
        <v>104</v>
      </c>
      <c r="D68" s="55" t="s">
        <v>159</v>
      </c>
      <c r="E68" s="55" t="s">
        <v>160</v>
      </c>
      <c r="F68" s="62"/>
      <c r="G68" s="58"/>
      <c r="H68" s="58" t="s">
        <v>27</v>
      </c>
      <c r="I68" s="58"/>
    </row>
    <row r="69" spans="1:9" ht="75" x14ac:dyDescent="0.25">
      <c r="A69" s="53" t="s">
        <v>151</v>
      </c>
      <c r="B69" s="54" t="s">
        <v>152</v>
      </c>
      <c r="C69" s="55" t="s">
        <v>104</v>
      </c>
      <c r="D69" s="55" t="s">
        <v>161</v>
      </c>
      <c r="E69" s="55" t="s">
        <v>162</v>
      </c>
      <c r="F69" s="62"/>
      <c r="G69" s="58"/>
      <c r="H69" s="58" t="s">
        <v>27</v>
      </c>
      <c r="I69" s="58"/>
    </row>
    <row r="70" spans="1:9" ht="90" x14ac:dyDescent="0.25">
      <c r="A70" s="53" t="s">
        <v>151</v>
      </c>
      <c r="B70" s="54" t="s">
        <v>152</v>
      </c>
      <c r="C70" s="55" t="s">
        <v>104</v>
      </c>
      <c r="D70" s="55" t="s">
        <v>163</v>
      </c>
      <c r="E70" s="55" t="s">
        <v>164</v>
      </c>
      <c r="F70" s="62"/>
      <c r="G70" s="58"/>
      <c r="H70" s="58" t="s">
        <v>27</v>
      </c>
      <c r="I70" s="58"/>
    </row>
    <row r="71" spans="1:9" ht="60" x14ac:dyDescent="0.25">
      <c r="A71" s="53" t="s">
        <v>151</v>
      </c>
      <c r="B71" s="54" t="s">
        <v>152</v>
      </c>
      <c r="C71" s="55" t="s">
        <v>104</v>
      </c>
      <c r="D71" s="55" t="s">
        <v>165</v>
      </c>
      <c r="E71" s="55" t="s">
        <v>166</v>
      </c>
      <c r="F71" s="62"/>
      <c r="G71" s="58"/>
      <c r="H71" s="58" t="s">
        <v>27</v>
      </c>
      <c r="I71" s="58"/>
    </row>
    <row r="72" spans="1:9" ht="50.25" customHeight="1" x14ac:dyDescent="0.25">
      <c r="A72" s="53" t="s">
        <v>151</v>
      </c>
      <c r="B72" s="54" t="s">
        <v>152</v>
      </c>
      <c r="C72" s="55" t="s">
        <v>104</v>
      </c>
      <c r="D72" s="55" t="s">
        <v>167</v>
      </c>
      <c r="E72" s="55" t="s">
        <v>168</v>
      </c>
      <c r="F72" s="62"/>
      <c r="G72" s="58"/>
      <c r="H72" s="58" t="s">
        <v>27</v>
      </c>
      <c r="I72" s="58"/>
    </row>
    <row r="73" spans="1:9" ht="50.25" customHeight="1" x14ac:dyDescent="0.25">
      <c r="A73" s="53" t="s">
        <v>151</v>
      </c>
      <c r="B73" s="54" t="s">
        <v>152</v>
      </c>
      <c r="C73" s="55" t="s">
        <v>104</v>
      </c>
      <c r="D73" s="55" t="s">
        <v>169</v>
      </c>
      <c r="E73" s="55" t="s">
        <v>170</v>
      </c>
      <c r="F73" s="62"/>
      <c r="G73" s="58"/>
      <c r="H73" s="58" t="s">
        <v>27</v>
      </c>
      <c r="I73" s="58"/>
    </row>
    <row r="74" spans="1:9" ht="50.25" customHeight="1" x14ac:dyDescent="0.25">
      <c r="A74" s="53" t="s">
        <v>151</v>
      </c>
      <c r="B74" s="54" t="s">
        <v>152</v>
      </c>
      <c r="C74" s="55" t="s">
        <v>104</v>
      </c>
      <c r="D74" s="55" t="s">
        <v>171</v>
      </c>
      <c r="E74" s="55" t="s">
        <v>172</v>
      </c>
      <c r="F74" s="62"/>
      <c r="G74" s="58"/>
      <c r="H74" s="58" t="s">
        <v>27</v>
      </c>
      <c r="I74" s="58"/>
    </row>
    <row r="75" spans="1:9" ht="60" x14ac:dyDescent="0.25">
      <c r="A75" s="53" t="s">
        <v>151</v>
      </c>
      <c r="B75" s="54" t="s">
        <v>152</v>
      </c>
      <c r="C75" s="55" t="s">
        <v>104</v>
      </c>
      <c r="D75" s="55" t="s">
        <v>173</v>
      </c>
      <c r="E75" s="55" t="s">
        <v>174</v>
      </c>
      <c r="F75" s="62"/>
      <c r="G75" s="58"/>
      <c r="H75" s="58" t="s">
        <v>27</v>
      </c>
      <c r="I75" s="58"/>
    </row>
    <row r="76" spans="1:9" ht="50.25" customHeight="1" x14ac:dyDescent="0.25">
      <c r="A76" s="53" t="s">
        <v>151</v>
      </c>
      <c r="B76" s="54" t="s">
        <v>152</v>
      </c>
      <c r="C76" s="55" t="s">
        <v>104</v>
      </c>
      <c r="D76" s="55" t="s">
        <v>175</v>
      </c>
      <c r="E76" s="55" t="s">
        <v>176</v>
      </c>
      <c r="F76" s="62"/>
      <c r="G76" s="58"/>
      <c r="H76" s="58" t="s">
        <v>27</v>
      </c>
      <c r="I76" s="58"/>
    </row>
    <row r="77" spans="1:9" ht="50.25" customHeight="1" x14ac:dyDescent="0.25">
      <c r="A77" s="53" t="s">
        <v>151</v>
      </c>
      <c r="B77" s="54" t="s">
        <v>152</v>
      </c>
      <c r="C77" s="55" t="s">
        <v>104</v>
      </c>
      <c r="D77" s="55" t="s">
        <v>177</v>
      </c>
      <c r="E77" s="55" t="s">
        <v>178</v>
      </c>
      <c r="F77" s="62"/>
      <c r="G77" s="58"/>
      <c r="H77" s="58" t="s">
        <v>27</v>
      </c>
      <c r="I77" s="58"/>
    </row>
    <row r="78" spans="1:9" ht="50.25" customHeight="1" x14ac:dyDescent="0.25">
      <c r="A78" s="53" t="s">
        <v>151</v>
      </c>
      <c r="B78" s="54" t="s">
        <v>152</v>
      </c>
      <c r="C78" s="55" t="s">
        <v>104</v>
      </c>
      <c r="D78" s="55" t="s">
        <v>179</v>
      </c>
      <c r="E78" s="55" t="s">
        <v>180</v>
      </c>
      <c r="F78" s="62"/>
      <c r="G78" s="58"/>
      <c r="H78" s="58" t="s">
        <v>27</v>
      </c>
      <c r="I78" s="58"/>
    </row>
    <row r="79" spans="1:9" ht="50.25" customHeight="1" x14ac:dyDescent="0.25">
      <c r="A79" s="53" t="s">
        <v>151</v>
      </c>
      <c r="B79" s="54" t="s">
        <v>152</v>
      </c>
      <c r="C79" s="55" t="s">
        <v>104</v>
      </c>
      <c r="D79" s="55" t="s">
        <v>181</v>
      </c>
      <c r="E79" s="55" t="s">
        <v>182</v>
      </c>
      <c r="F79" s="62"/>
      <c r="G79" s="58"/>
      <c r="H79" s="58" t="s">
        <v>27</v>
      </c>
      <c r="I79" s="58"/>
    </row>
    <row r="80" spans="1:9" ht="50.25" customHeight="1" x14ac:dyDescent="0.25">
      <c r="A80" s="53" t="s">
        <v>151</v>
      </c>
      <c r="B80" s="54" t="s">
        <v>152</v>
      </c>
      <c r="C80" s="55" t="s">
        <v>104</v>
      </c>
      <c r="D80" s="55" t="s">
        <v>183</v>
      </c>
      <c r="E80" s="55" t="s">
        <v>1683</v>
      </c>
      <c r="F80" s="62"/>
      <c r="G80" s="58"/>
      <c r="H80" s="58" t="s">
        <v>27</v>
      </c>
      <c r="I80" s="58"/>
    </row>
    <row r="81" spans="1:9" ht="50.25" customHeight="1" x14ac:dyDescent="0.25">
      <c r="A81" s="53" t="s">
        <v>151</v>
      </c>
      <c r="B81" s="54" t="s">
        <v>152</v>
      </c>
      <c r="C81" s="55" t="s">
        <v>104</v>
      </c>
      <c r="D81" s="55" t="s">
        <v>184</v>
      </c>
      <c r="E81" s="55" t="s">
        <v>1684</v>
      </c>
      <c r="F81" s="62"/>
      <c r="G81" s="58"/>
      <c r="H81" s="58" t="s">
        <v>27</v>
      </c>
      <c r="I81" s="58"/>
    </row>
    <row r="82" spans="1:9" ht="50.25" customHeight="1" x14ac:dyDescent="0.25">
      <c r="A82" s="53" t="s">
        <v>151</v>
      </c>
      <c r="B82" s="54" t="s">
        <v>152</v>
      </c>
      <c r="C82" s="55" t="s">
        <v>104</v>
      </c>
      <c r="D82" s="55" t="s">
        <v>185</v>
      </c>
      <c r="E82" s="55" t="s">
        <v>1685</v>
      </c>
      <c r="F82" s="62"/>
      <c r="G82" s="58"/>
      <c r="H82" s="58" t="s">
        <v>27</v>
      </c>
      <c r="I82" s="58"/>
    </row>
    <row r="83" spans="1:9" ht="50.25" customHeight="1" x14ac:dyDescent="0.25">
      <c r="A83" s="53" t="s">
        <v>151</v>
      </c>
      <c r="B83" s="54" t="s">
        <v>152</v>
      </c>
      <c r="C83" s="55" t="s">
        <v>104</v>
      </c>
      <c r="D83" s="55" t="s">
        <v>186</v>
      </c>
      <c r="E83" s="55" t="s">
        <v>187</v>
      </c>
      <c r="F83" s="62"/>
      <c r="G83" s="58"/>
      <c r="H83" s="58" t="s">
        <v>27</v>
      </c>
      <c r="I83" s="58"/>
    </row>
    <row r="84" spans="1:9" ht="50.25" customHeight="1" x14ac:dyDescent="0.25">
      <c r="A84" s="53" t="s">
        <v>151</v>
      </c>
      <c r="B84" s="54" t="s">
        <v>152</v>
      </c>
      <c r="C84" s="55" t="s">
        <v>104</v>
      </c>
      <c r="D84" s="55" t="s">
        <v>188</v>
      </c>
      <c r="E84" s="55" t="s">
        <v>1686</v>
      </c>
      <c r="F84" s="62"/>
      <c r="G84" s="58"/>
      <c r="H84" s="58" t="s">
        <v>27</v>
      </c>
      <c r="I84" s="58"/>
    </row>
    <row r="85" spans="1:9" ht="50.25" customHeight="1" x14ac:dyDescent="0.25">
      <c r="A85" s="53" t="s">
        <v>151</v>
      </c>
      <c r="B85" s="54" t="s">
        <v>152</v>
      </c>
      <c r="C85" s="55" t="s">
        <v>104</v>
      </c>
      <c r="D85" s="55" t="s">
        <v>189</v>
      </c>
      <c r="E85" s="55" t="s">
        <v>1687</v>
      </c>
      <c r="F85" s="62"/>
      <c r="G85" s="58"/>
      <c r="H85" s="58" t="s">
        <v>27</v>
      </c>
      <c r="I85" s="58"/>
    </row>
    <row r="86" spans="1:9" ht="50.25" customHeight="1" x14ac:dyDescent="0.25">
      <c r="A86" s="53" t="s">
        <v>151</v>
      </c>
      <c r="B86" s="54" t="s">
        <v>152</v>
      </c>
      <c r="C86" s="55" t="s">
        <v>104</v>
      </c>
      <c r="D86" s="55" t="s">
        <v>190</v>
      </c>
      <c r="E86" s="55" t="s">
        <v>1688</v>
      </c>
      <c r="F86" s="62"/>
      <c r="G86" s="58"/>
      <c r="H86" s="58" t="s">
        <v>27</v>
      </c>
      <c r="I86" s="58"/>
    </row>
    <row r="87" spans="1:9" ht="60" x14ac:dyDescent="0.25">
      <c r="A87" s="53" t="s">
        <v>191</v>
      </c>
      <c r="B87" s="54" t="s">
        <v>192</v>
      </c>
      <c r="C87" s="55" t="s">
        <v>104</v>
      </c>
      <c r="D87" s="55" t="s">
        <v>193</v>
      </c>
      <c r="E87" s="55" t="s">
        <v>1689</v>
      </c>
      <c r="F87" s="62"/>
      <c r="G87" s="58"/>
      <c r="H87" s="58" t="s">
        <v>27</v>
      </c>
      <c r="I87" s="58"/>
    </row>
    <row r="88" spans="1:9" ht="50.25" customHeight="1" x14ac:dyDescent="0.25">
      <c r="A88" s="53" t="s">
        <v>191</v>
      </c>
      <c r="B88" s="54" t="s">
        <v>192</v>
      </c>
      <c r="C88" s="55" t="s">
        <v>104</v>
      </c>
      <c r="D88" s="55" t="s">
        <v>194</v>
      </c>
      <c r="E88" s="55" t="s">
        <v>195</v>
      </c>
      <c r="F88" s="62"/>
      <c r="G88" s="58"/>
      <c r="H88" s="58" t="s">
        <v>27</v>
      </c>
      <c r="I88" s="58"/>
    </row>
    <row r="89" spans="1:9" ht="50.25" customHeight="1" x14ac:dyDescent="0.25">
      <c r="A89" s="53" t="s">
        <v>191</v>
      </c>
      <c r="B89" s="54" t="s">
        <v>192</v>
      </c>
      <c r="C89" s="55" t="s">
        <v>104</v>
      </c>
      <c r="D89" s="55" t="s">
        <v>196</v>
      </c>
      <c r="E89" s="55" t="s">
        <v>1690</v>
      </c>
      <c r="F89" s="62"/>
      <c r="G89" s="58"/>
      <c r="H89" s="58" t="s">
        <v>27</v>
      </c>
      <c r="I89" s="58"/>
    </row>
    <row r="90" spans="1:9" ht="60" x14ac:dyDescent="0.25">
      <c r="A90" s="53" t="s">
        <v>197</v>
      </c>
      <c r="B90" s="54" t="s">
        <v>198</v>
      </c>
      <c r="C90" s="55" t="s">
        <v>104</v>
      </c>
      <c r="D90" s="55" t="s">
        <v>199</v>
      </c>
      <c r="E90" s="55" t="s">
        <v>1691</v>
      </c>
      <c r="F90" s="62"/>
      <c r="G90" s="58"/>
      <c r="H90" s="58" t="s">
        <v>27</v>
      </c>
      <c r="I90" s="58"/>
    </row>
    <row r="91" spans="1:9" ht="50.25" customHeight="1" x14ac:dyDescent="0.25">
      <c r="A91" s="53" t="s">
        <v>197</v>
      </c>
      <c r="B91" s="54" t="s">
        <v>198</v>
      </c>
      <c r="C91" s="55" t="s">
        <v>104</v>
      </c>
      <c r="D91" s="55" t="s">
        <v>200</v>
      </c>
      <c r="E91" s="55" t="s">
        <v>1692</v>
      </c>
      <c r="F91" s="62"/>
      <c r="G91" s="58"/>
      <c r="H91" s="58" t="s">
        <v>27</v>
      </c>
      <c r="I91" s="58"/>
    </row>
    <row r="92" spans="1:9" ht="75" x14ac:dyDescent="0.25">
      <c r="A92" s="53" t="s">
        <v>197</v>
      </c>
      <c r="B92" s="54" t="s">
        <v>198</v>
      </c>
      <c r="C92" s="55" t="s">
        <v>104</v>
      </c>
      <c r="D92" s="55" t="s">
        <v>201</v>
      </c>
      <c r="E92" s="55" t="s">
        <v>1693</v>
      </c>
      <c r="F92" s="62"/>
      <c r="G92" s="58"/>
      <c r="H92" s="58" t="s">
        <v>27</v>
      </c>
      <c r="I92" s="58"/>
    </row>
    <row r="93" spans="1:9" ht="60" x14ac:dyDescent="0.25">
      <c r="A93" s="53" t="s">
        <v>197</v>
      </c>
      <c r="B93" s="54" t="s">
        <v>198</v>
      </c>
      <c r="C93" s="55" t="s">
        <v>104</v>
      </c>
      <c r="D93" s="55" t="s">
        <v>202</v>
      </c>
      <c r="E93" s="55" t="s">
        <v>203</v>
      </c>
      <c r="F93" s="62"/>
      <c r="G93" s="58"/>
      <c r="H93" s="58" t="s">
        <v>27</v>
      </c>
      <c r="I93" s="58"/>
    </row>
    <row r="94" spans="1:9" ht="60" x14ac:dyDescent="0.25">
      <c r="A94" s="53" t="s">
        <v>197</v>
      </c>
      <c r="B94" s="54" t="s">
        <v>198</v>
      </c>
      <c r="C94" s="55" t="s">
        <v>104</v>
      </c>
      <c r="D94" s="55" t="s">
        <v>204</v>
      </c>
      <c r="E94" s="55" t="s">
        <v>205</v>
      </c>
      <c r="F94" s="62"/>
      <c r="G94" s="58"/>
      <c r="H94" s="58" t="s">
        <v>27</v>
      </c>
      <c r="I94" s="58"/>
    </row>
    <row r="95" spans="1:9" ht="50.25" customHeight="1" x14ac:dyDescent="0.25">
      <c r="A95" s="54" t="s">
        <v>197</v>
      </c>
      <c r="B95" s="54" t="s">
        <v>198</v>
      </c>
      <c r="C95" s="61" t="s">
        <v>104</v>
      </c>
      <c r="D95" s="61" t="s">
        <v>206</v>
      </c>
      <c r="E95" s="61" t="s">
        <v>1694</v>
      </c>
      <c r="F95" s="62"/>
      <c r="G95" s="58"/>
      <c r="H95" s="58" t="s">
        <v>27</v>
      </c>
      <c r="I95" s="58"/>
    </row>
    <row r="96" spans="1:9" ht="50.25" customHeight="1" x14ac:dyDescent="0.25">
      <c r="A96" s="54" t="s">
        <v>197</v>
      </c>
      <c r="B96" s="54" t="s">
        <v>198</v>
      </c>
      <c r="C96" s="61" t="s">
        <v>104</v>
      </c>
      <c r="D96" s="61" t="s">
        <v>207</v>
      </c>
      <c r="E96" s="61" t="s">
        <v>208</v>
      </c>
      <c r="F96" s="62"/>
      <c r="G96" s="58"/>
      <c r="H96" s="58" t="s">
        <v>27</v>
      </c>
      <c r="I96" s="58"/>
    </row>
    <row r="26021" spans="3:3" x14ac:dyDescent="0.25">
      <c r="C26021" s="8" t="s">
        <v>19</v>
      </c>
    </row>
  </sheetData>
  <mergeCells count="3">
    <mergeCell ref="A2:I2"/>
    <mergeCell ref="A4:E4"/>
    <mergeCell ref="G4:I4"/>
  </mergeCells>
  <dataValidations count="2">
    <dataValidation type="list" allowBlank="1" showInputMessage="1" showErrorMessage="1" sqref="C6:C96" xr:uid="{00000000-0002-0000-0100-000000000000}">
      <formula1>"Socle,Utilisateur"</formula1>
      <formula2>0</formula2>
    </dataValidation>
    <dataValidation type="list" allowBlank="1" showInputMessage="1" showErrorMessage="1" sqref="H6:H96" xr:uid="{00000000-0002-0000-0100-000001000000}">
      <formula1>"Conforme,Non conforme,Sans réponse"</formula1>
      <formula2>0</formula2>
    </dataValidation>
  </dataValidations>
  <pageMargins left="0.7" right="0.7" top="0.75" bottom="0.75" header="0.511811023622047" footer="0.511811023622047"/>
  <pageSetup scale="42"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770BE"/>
  </sheetPr>
  <dimension ref="A2:O16"/>
  <sheetViews>
    <sheetView topLeftCell="A13" zoomScaleNormal="100" zoomScalePageLayoutView="67" workbookViewId="0">
      <selection activeCell="D11" sqref="D11"/>
    </sheetView>
  </sheetViews>
  <sheetFormatPr baseColWidth="10" defaultColWidth="8.7109375" defaultRowHeight="15" x14ac:dyDescent="0.25"/>
  <cols>
    <col min="1" max="1" width="15.85546875" style="8" customWidth="1"/>
    <col min="2" max="2" width="15.5703125" style="8" customWidth="1"/>
    <col min="3" max="3" width="20.7109375" style="8" customWidth="1"/>
    <col min="4" max="4" width="51" style="8" customWidth="1"/>
    <col min="5" max="5" width="3.28515625" style="8" customWidth="1"/>
    <col min="6" max="6" width="19" style="8" customWidth="1"/>
    <col min="7" max="7" width="15.28515625" style="8" customWidth="1"/>
    <col min="8" max="8" width="52.42578125" style="8" customWidth="1"/>
    <col min="9" max="9" width="2.42578125" style="8" customWidth="1"/>
    <col min="10" max="16384" width="8.7109375" style="8"/>
  </cols>
  <sheetData>
    <row r="2" spans="1:15" ht="22.5" customHeight="1" x14ac:dyDescent="0.25">
      <c r="A2" s="81" t="s">
        <v>209</v>
      </c>
      <c r="B2" s="81"/>
      <c r="C2" s="81"/>
      <c r="D2" s="81"/>
      <c r="E2" s="81"/>
      <c r="F2" s="81"/>
      <c r="G2" s="81"/>
      <c r="H2" s="81"/>
      <c r="I2" s="9"/>
      <c r="J2" s="9"/>
      <c r="K2" s="9"/>
      <c r="L2" s="9"/>
      <c r="M2" s="9"/>
      <c r="N2" s="9"/>
      <c r="O2" s="9"/>
    </row>
    <row r="4" spans="1:15" ht="19.5" customHeight="1" x14ac:dyDescent="0.25">
      <c r="A4" s="82" t="s">
        <v>210</v>
      </c>
      <c r="B4" s="82"/>
      <c r="C4" s="82"/>
      <c r="D4" s="82"/>
      <c r="E4" s="16"/>
      <c r="F4" s="84" t="s">
        <v>13</v>
      </c>
      <c r="G4" s="84"/>
      <c r="H4" s="84"/>
      <c r="I4" s="16"/>
    </row>
    <row r="5" spans="1:15" x14ac:dyDescent="0.25">
      <c r="A5" s="11" t="s">
        <v>211</v>
      </c>
      <c r="B5" s="13" t="s">
        <v>16</v>
      </c>
      <c r="C5" s="13" t="s">
        <v>212</v>
      </c>
      <c r="D5" s="13" t="s">
        <v>213</v>
      </c>
      <c r="E5" s="14" t="s">
        <v>19</v>
      </c>
      <c r="F5" s="15" t="s">
        <v>20</v>
      </c>
      <c r="G5" s="15" t="s">
        <v>21</v>
      </c>
      <c r="H5" s="15" t="s">
        <v>22</v>
      </c>
      <c r="I5" s="16"/>
    </row>
    <row r="6" spans="1:15" ht="47.25" customHeight="1" x14ac:dyDescent="0.25">
      <c r="A6" s="54" t="s">
        <v>214</v>
      </c>
      <c r="B6" s="55" t="s">
        <v>25</v>
      </c>
      <c r="C6" s="55" t="s">
        <v>215</v>
      </c>
      <c r="D6" s="71" t="s">
        <v>1695</v>
      </c>
      <c r="E6" s="56"/>
      <c r="F6" s="57"/>
      <c r="G6" s="58" t="s">
        <v>27</v>
      </c>
      <c r="H6" s="59"/>
    </row>
    <row r="7" spans="1:15" ht="47.25" customHeight="1" x14ac:dyDescent="0.25">
      <c r="A7" s="54" t="s">
        <v>214</v>
      </c>
      <c r="B7" s="55" t="s">
        <v>25</v>
      </c>
      <c r="C7" s="55" t="s">
        <v>216</v>
      </c>
      <c r="D7" s="55" t="s">
        <v>217</v>
      </c>
      <c r="E7" s="60"/>
      <c r="F7" s="59"/>
      <c r="G7" s="58" t="s">
        <v>27</v>
      </c>
      <c r="H7" s="59"/>
    </row>
    <row r="8" spans="1:15" ht="47.25" customHeight="1" x14ac:dyDescent="0.25">
      <c r="A8" s="54" t="s">
        <v>214</v>
      </c>
      <c r="B8" s="55" t="s">
        <v>25</v>
      </c>
      <c r="C8" s="55" t="s">
        <v>218</v>
      </c>
      <c r="D8" s="55" t="s">
        <v>219</v>
      </c>
      <c r="E8" s="60"/>
      <c r="F8" s="59"/>
      <c r="G8" s="58" t="s">
        <v>27</v>
      </c>
      <c r="H8" s="59"/>
    </row>
    <row r="9" spans="1:15" ht="47.25" customHeight="1" x14ac:dyDescent="0.25">
      <c r="A9" s="54" t="s">
        <v>214</v>
      </c>
      <c r="B9" s="55" t="s">
        <v>25</v>
      </c>
      <c r="C9" s="55" t="s">
        <v>220</v>
      </c>
      <c r="D9" s="55" t="s">
        <v>1696</v>
      </c>
      <c r="E9" s="60"/>
      <c r="F9" s="59"/>
      <c r="G9" s="58" t="s">
        <v>27</v>
      </c>
      <c r="H9" s="59"/>
    </row>
    <row r="10" spans="1:15" ht="60" x14ac:dyDescent="0.25">
      <c r="A10" s="53" t="s">
        <v>221</v>
      </c>
      <c r="B10" s="55" t="s">
        <v>25</v>
      </c>
      <c r="C10" s="55" t="s">
        <v>222</v>
      </c>
      <c r="D10" s="55" t="s">
        <v>1709</v>
      </c>
      <c r="E10" s="60"/>
      <c r="F10" s="59"/>
      <c r="G10" s="58" t="s">
        <v>27</v>
      </c>
      <c r="H10" s="59"/>
    </row>
    <row r="11" spans="1:15" ht="47.25" customHeight="1" x14ac:dyDescent="0.25">
      <c r="A11" s="54" t="s">
        <v>221</v>
      </c>
      <c r="B11" s="55" t="s">
        <v>25</v>
      </c>
      <c r="C11" s="55" t="s">
        <v>223</v>
      </c>
      <c r="D11" s="55" t="s">
        <v>224</v>
      </c>
      <c r="E11" s="60"/>
      <c r="F11" s="59"/>
      <c r="G11" s="58" t="s">
        <v>27</v>
      </c>
      <c r="H11" s="59"/>
    </row>
    <row r="12" spans="1:15" ht="47.25" customHeight="1" x14ac:dyDescent="0.25">
      <c r="A12" s="54" t="s">
        <v>221</v>
      </c>
      <c r="B12" s="55" t="s">
        <v>25</v>
      </c>
      <c r="C12" s="55" t="s">
        <v>225</v>
      </c>
      <c r="D12" s="55" t="s">
        <v>226</v>
      </c>
      <c r="E12" s="60"/>
      <c r="F12" s="59"/>
      <c r="G12" s="58" t="s">
        <v>27</v>
      </c>
      <c r="H12" s="59"/>
    </row>
    <row r="13" spans="1:15" ht="47.25" customHeight="1" x14ac:dyDescent="0.25">
      <c r="A13" s="63" t="s">
        <v>227</v>
      </c>
      <c r="B13" s="55" t="s">
        <v>25</v>
      </c>
      <c r="C13" s="55" t="s">
        <v>228</v>
      </c>
      <c r="D13" s="55" t="s">
        <v>229</v>
      </c>
      <c r="E13" s="60"/>
      <c r="F13" s="59"/>
      <c r="G13" s="58" t="s">
        <v>27</v>
      </c>
      <c r="H13" s="59"/>
    </row>
    <row r="14" spans="1:15" ht="47.25" customHeight="1" x14ac:dyDescent="0.25">
      <c r="A14" s="54" t="s">
        <v>227</v>
      </c>
      <c r="B14" s="61" t="s">
        <v>25</v>
      </c>
      <c r="C14" s="61" t="s">
        <v>230</v>
      </c>
      <c r="D14" s="61" t="s">
        <v>231</v>
      </c>
      <c r="E14" s="60"/>
      <c r="F14" s="59"/>
      <c r="G14" s="58" t="s">
        <v>27</v>
      </c>
      <c r="H14" s="59"/>
    </row>
    <row r="15" spans="1:15" ht="47.25" customHeight="1" x14ac:dyDescent="0.25">
      <c r="A15" s="54" t="s">
        <v>227</v>
      </c>
      <c r="B15" s="61" t="s">
        <v>25</v>
      </c>
      <c r="C15" s="61" t="s">
        <v>232</v>
      </c>
      <c r="D15" s="61" t="s">
        <v>233</v>
      </c>
      <c r="E15" s="58"/>
      <c r="F15" s="58"/>
      <c r="G15" s="58" t="s">
        <v>27</v>
      </c>
      <c r="H15" s="58"/>
    </row>
    <row r="16" spans="1:15" x14ac:dyDescent="0.25">
      <c r="A16" s="16"/>
      <c r="B16" s="18"/>
      <c r="C16" s="18"/>
      <c r="D16" s="18"/>
      <c r="E16" s="19"/>
      <c r="F16" s="19"/>
      <c r="G16" s="19"/>
      <c r="H16" s="19"/>
    </row>
  </sheetData>
  <mergeCells count="3">
    <mergeCell ref="A2:H2"/>
    <mergeCell ref="A4:D4"/>
    <mergeCell ref="F4:H4"/>
  </mergeCells>
  <dataValidations count="2">
    <dataValidation type="list" allowBlank="1" showInputMessage="1" showErrorMessage="1" sqref="G6:G16" xr:uid="{00000000-0002-0000-0200-000000000000}">
      <formula1>"Conforme,Non conforme,Sans réponse"</formula1>
      <formula2>0</formula2>
    </dataValidation>
    <dataValidation type="list" allowBlank="1" showInputMessage="1" showErrorMessage="1" sqref="B6:B16" xr:uid="{00000000-0002-0000-0200-000001000000}">
      <formula1>"Mutualisé,Utilisateur"</formula1>
      <formula2>0</formula2>
    </dataValidation>
  </dataValidations>
  <pageMargins left="0.7" right="0.7" top="0.75" bottom="0.75" header="0.511811023622047" footer="0.511811023622047"/>
  <pageSetup scale="44"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770BE"/>
  </sheetPr>
  <dimension ref="A2:P71"/>
  <sheetViews>
    <sheetView topLeftCell="A49" zoomScaleNormal="100" workbookViewId="0">
      <selection activeCell="E29" sqref="E29"/>
    </sheetView>
  </sheetViews>
  <sheetFormatPr baseColWidth="10" defaultColWidth="8.7109375" defaultRowHeight="15" x14ac:dyDescent="0.25"/>
  <cols>
    <col min="1" max="1" width="13.7109375" style="8" customWidth="1"/>
    <col min="2" max="2" width="17.140625" style="8" customWidth="1"/>
    <col min="3" max="3" width="13.28515625" style="8" customWidth="1"/>
    <col min="4" max="4" width="16.5703125" style="8" customWidth="1"/>
    <col min="5" max="5" width="91.42578125" style="8" customWidth="1"/>
    <col min="6" max="6" width="3.28515625" style="8" customWidth="1"/>
    <col min="7" max="7" width="16.5703125" style="8" customWidth="1"/>
    <col min="8" max="8" width="15.28515625" style="8" customWidth="1"/>
    <col min="9" max="9" width="43.42578125" style="8" customWidth="1"/>
    <col min="10" max="10" width="3.5703125" style="8" customWidth="1"/>
    <col min="11" max="16384" width="8.7109375" style="8"/>
  </cols>
  <sheetData>
    <row r="2" spans="1:16" ht="22.5" customHeight="1" x14ac:dyDescent="0.25">
      <c r="A2" s="81" t="s">
        <v>234</v>
      </c>
      <c r="B2" s="81"/>
      <c r="C2" s="81"/>
      <c r="D2" s="81"/>
      <c r="E2" s="81"/>
      <c r="F2" s="81"/>
      <c r="G2" s="81"/>
      <c r="H2" s="81"/>
      <c r="I2" s="81"/>
      <c r="J2" s="9"/>
      <c r="K2" s="9"/>
      <c r="L2" s="9"/>
      <c r="M2" s="9"/>
      <c r="N2" s="9"/>
      <c r="O2" s="9"/>
      <c r="P2" s="9"/>
    </row>
    <row r="4" spans="1:16" ht="19.5" customHeight="1" x14ac:dyDescent="0.25">
      <c r="A4" s="85" t="s">
        <v>210</v>
      </c>
      <c r="B4" s="85"/>
      <c r="C4" s="85"/>
      <c r="D4" s="85"/>
      <c r="E4" s="85"/>
      <c r="F4" s="17"/>
      <c r="G4" s="84" t="s">
        <v>13</v>
      </c>
      <c r="H4" s="84"/>
      <c r="I4" s="84"/>
      <c r="J4" s="16"/>
    </row>
    <row r="5" spans="1:16" ht="30" x14ac:dyDescent="0.25">
      <c r="A5" s="11" t="s">
        <v>14</v>
      </c>
      <c r="B5" s="12" t="s">
        <v>15</v>
      </c>
      <c r="C5" s="13" t="s">
        <v>16</v>
      </c>
      <c r="D5" s="13" t="s">
        <v>212</v>
      </c>
      <c r="E5" s="13" t="s">
        <v>213</v>
      </c>
      <c r="F5" s="14" t="s">
        <v>19</v>
      </c>
      <c r="G5" s="15" t="s">
        <v>20</v>
      </c>
      <c r="H5" s="15" t="s">
        <v>21</v>
      </c>
      <c r="I5" s="15" t="s">
        <v>22</v>
      </c>
      <c r="J5" s="16"/>
    </row>
    <row r="6" spans="1:16" s="64" customFormat="1" ht="92.25" customHeight="1" x14ac:dyDescent="0.25">
      <c r="A6" s="53" t="s">
        <v>23</v>
      </c>
      <c r="B6" s="54" t="s">
        <v>24</v>
      </c>
      <c r="C6" s="55" t="s">
        <v>25</v>
      </c>
      <c r="D6" s="55" t="s">
        <v>235</v>
      </c>
      <c r="E6" s="55" t="s">
        <v>236</v>
      </c>
      <c r="F6" s="56"/>
      <c r="G6" s="57"/>
      <c r="H6" s="58" t="s">
        <v>27</v>
      </c>
      <c r="I6" s="59"/>
    </row>
    <row r="7" spans="1:16" s="64" customFormat="1" ht="92.25" customHeight="1" x14ac:dyDescent="0.25">
      <c r="A7" s="53" t="s">
        <v>23</v>
      </c>
      <c r="B7" s="54" t="s">
        <v>24</v>
      </c>
      <c r="C7" s="55" t="s">
        <v>25</v>
      </c>
      <c r="D7" s="55" t="s">
        <v>237</v>
      </c>
      <c r="E7" s="55" t="s">
        <v>1700</v>
      </c>
      <c r="F7" s="60"/>
      <c r="G7" s="57"/>
      <c r="H7" s="58" t="s">
        <v>27</v>
      </c>
      <c r="I7" s="59"/>
    </row>
    <row r="8" spans="1:16" s="64" customFormat="1" ht="92.25" customHeight="1" x14ac:dyDescent="0.25">
      <c r="A8" s="53" t="s">
        <v>45</v>
      </c>
      <c r="B8" s="54" t="s">
        <v>46</v>
      </c>
      <c r="C8" s="55" t="s">
        <v>25</v>
      </c>
      <c r="D8" s="55" t="s">
        <v>238</v>
      </c>
      <c r="E8" s="55" t="s">
        <v>239</v>
      </c>
      <c r="F8" s="60"/>
      <c r="G8" s="59"/>
      <c r="H8" s="58" t="s">
        <v>27</v>
      </c>
      <c r="I8" s="59"/>
    </row>
    <row r="9" spans="1:16" s="64" customFormat="1" ht="92.25" customHeight="1" x14ac:dyDescent="0.25">
      <c r="A9" s="53" t="s">
        <v>45</v>
      </c>
      <c r="B9" s="54" t="s">
        <v>46</v>
      </c>
      <c r="C9" s="55" t="s">
        <v>25</v>
      </c>
      <c r="D9" s="55" t="s">
        <v>240</v>
      </c>
      <c r="E9" s="55" t="s">
        <v>241</v>
      </c>
      <c r="F9" s="60"/>
      <c r="G9" s="59"/>
      <c r="H9" s="58" t="s">
        <v>27</v>
      </c>
      <c r="I9" s="59"/>
    </row>
    <row r="10" spans="1:16" s="64" customFormat="1" ht="92.25" customHeight="1" x14ac:dyDescent="0.25">
      <c r="A10" s="53" t="s">
        <v>45</v>
      </c>
      <c r="B10" s="54" t="s">
        <v>46</v>
      </c>
      <c r="C10" s="55" t="s">
        <v>25</v>
      </c>
      <c r="D10" s="55" t="s">
        <v>242</v>
      </c>
      <c r="E10" s="55" t="s">
        <v>243</v>
      </c>
      <c r="F10" s="60"/>
      <c r="G10" s="59"/>
      <c r="H10" s="58" t="s">
        <v>27</v>
      </c>
      <c r="I10" s="59"/>
    </row>
    <row r="11" spans="1:16" s="64" customFormat="1" ht="92.25" customHeight="1" x14ac:dyDescent="0.25">
      <c r="A11" s="53" t="s">
        <v>45</v>
      </c>
      <c r="B11" s="54" t="s">
        <v>46</v>
      </c>
      <c r="C11" s="55" t="s">
        <v>25</v>
      </c>
      <c r="D11" s="55" t="s">
        <v>244</v>
      </c>
      <c r="E11" s="55" t="s">
        <v>245</v>
      </c>
      <c r="F11" s="60"/>
      <c r="G11" s="59"/>
      <c r="H11" s="58" t="s">
        <v>27</v>
      </c>
      <c r="I11" s="59"/>
    </row>
    <row r="12" spans="1:16" s="64" customFormat="1" ht="92.25" customHeight="1" x14ac:dyDescent="0.25">
      <c r="A12" s="53" t="s">
        <v>45</v>
      </c>
      <c r="B12" s="54" t="s">
        <v>46</v>
      </c>
      <c r="C12" s="55" t="s">
        <v>25</v>
      </c>
      <c r="D12" s="55" t="s">
        <v>246</v>
      </c>
      <c r="E12" s="55" t="s">
        <v>247</v>
      </c>
      <c r="F12" s="60"/>
      <c r="G12" s="59"/>
      <c r="H12" s="58" t="s">
        <v>27</v>
      </c>
      <c r="I12" s="59"/>
    </row>
    <row r="13" spans="1:16" s="64" customFormat="1" ht="92.25" customHeight="1" x14ac:dyDescent="0.25">
      <c r="A13" s="53" t="s">
        <v>45</v>
      </c>
      <c r="B13" s="54" t="s">
        <v>46</v>
      </c>
      <c r="C13" s="55" t="s">
        <v>25</v>
      </c>
      <c r="D13" s="55" t="s">
        <v>248</v>
      </c>
      <c r="E13" s="55" t="s">
        <v>249</v>
      </c>
      <c r="F13" s="60"/>
      <c r="G13" s="59"/>
      <c r="H13" s="58" t="s">
        <v>27</v>
      </c>
      <c r="I13" s="59"/>
    </row>
    <row r="14" spans="1:16" s="64" customFormat="1" ht="92.25" customHeight="1" x14ac:dyDescent="0.25">
      <c r="A14" s="53" t="s">
        <v>55</v>
      </c>
      <c r="B14" s="54" t="s">
        <v>56</v>
      </c>
      <c r="C14" s="55" t="s">
        <v>25</v>
      </c>
      <c r="D14" s="55" t="s">
        <v>235</v>
      </c>
      <c r="E14" s="55" t="s">
        <v>250</v>
      </c>
      <c r="F14" s="60"/>
      <c r="G14" s="59"/>
      <c r="H14" s="58" t="s">
        <v>27</v>
      </c>
      <c r="I14" s="59"/>
    </row>
    <row r="15" spans="1:16" s="64" customFormat="1" ht="92.25" customHeight="1" x14ac:dyDescent="0.25">
      <c r="A15" s="53" t="s">
        <v>55</v>
      </c>
      <c r="B15" s="54" t="s">
        <v>56</v>
      </c>
      <c r="C15" s="55" t="s">
        <v>25</v>
      </c>
      <c r="D15" s="55" t="s">
        <v>251</v>
      </c>
      <c r="E15" s="55" t="s">
        <v>252</v>
      </c>
      <c r="F15" s="60"/>
      <c r="G15" s="59"/>
      <c r="H15" s="58" t="s">
        <v>27</v>
      </c>
      <c r="I15" s="59"/>
    </row>
    <row r="16" spans="1:16" s="64" customFormat="1" ht="92.25" customHeight="1" x14ac:dyDescent="0.25">
      <c r="A16" s="53" t="s">
        <v>253</v>
      </c>
      <c r="B16" s="54" t="s">
        <v>254</v>
      </c>
      <c r="C16" s="55" t="s">
        <v>25</v>
      </c>
      <c r="D16" s="55" t="s">
        <v>235</v>
      </c>
      <c r="E16" s="55" t="s">
        <v>255</v>
      </c>
      <c r="F16" s="60"/>
      <c r="G16" s="59"/>
      <c r="H16" s="58" t="s">
        <v>27</v>
      </c>
      <c r="I16" s="59"/>
    </row>
    <row r="17" spans="1:9" s="64" customFormat="1" ht="92.25" customHeight="1" x14ac:dyDescent="0.25">
      <c r="A17" s="53" t="s">
        <v>253</v>
      </c>
      <c r="B17" s="54" t="s">
        <v>254</v>
      </c>
      <c r="C17" s="55" t="s">
        <v>25</v>
      </c>
      <c r="D17" s="55" t="s">
        <v>251</v>
      </c>
      <c r="E17" s="55" t="s">
        <v>256</v>
      </c>
      <c r="F17" s="60"/>
      <c r="G17" s="59"/>
      <c r="H17" s="58" t="s">
        <v>27</v>
      </c>
      <c r="I17" s="59"/>
    </row>
    <row r="18" spans="1:9" s="64" customFormat="1" ht="92.25" customHeight="1" x14ac:dyDescent="0.25">
      <c r="A18" s="53" t="s">
        <v>257</v>
      </c>
      <c r="B18" s="54" t="s">
        <v>258</v>
      </c>
      <c r="C18" s="55" t="s">
        <v>25</v>
      </c>
      <c r="D18" s="55" t="s">
        <v>235</v>
      </c>
      <c r="E18" s="55" t="s">
        <v>259</v>
      </c>
      <c r="F18" s="60"/>
      <c r="G18" s="59"/>
      <c r="H18" s="58" t="s">
        <v>27</v>
      </c>
      <c r="I18" s="59"/>
    </row>
    <row r="19" spans="1:9" s="64" customFormat="1" ht="92.25" customHeight="1" x14ac:dyDescent="0.25">
      <c r="A19" s="53" t="s">
        <v>257</v>
      </c>
      <c r="B19" s="54" t="s">
        <v>258</v>
      </c>
      <c r="C19" s="55" t="s">
        <v>25</v>
      </c>
      <c r="D19" s="55" t="s">
        <v>260</v>
      </c>
      <c r="E19" s="55" t="s">
        <v>261</v>
      </c>
      <c r="F19" s="60"/>
      <c r="G19" s="59"/>
      <c r="H19" s="58" t="s">
        <v>27</v>
      </c>
      <c r="I19" s="59"/>
    </row>
    <row r="20" spans="1:9" s="64" customFormat="1" ht="92.25" customHeight="1" x14ac:dyDescent="0.25">
      <c r="A20" s="54" t="s">
        <v>262</v>
      </c>
      <c r="B20" s="54" t="s">
        <v>263</v>
      </c>
      <c r="C20" s="55" t="s">
        <v>25</v>
      </c>
      <c r="D20" s="55" t="s">
        <v>264</v>
      </c>
      <c r="E20" s="61" t="s">
        <v>265</v>
      </c>
      <c r="F20" s="60"/>
      <c r="G20" s="58"/>
      <c r="H20" s="58" t="s">
        <v>27</v>
      </c>
      <c r="I20" s="58"/>
    </row>
    <row r="21" spans="1:9" s="64" customFormat="1" ht="92.25" customHeight="1" x14ac:dyDescent="0.25">
      <c r="A21" s="54" t="s">
        <v>262</v>
      </c>
      <c r="B21" s="54" t="s">
        <v>263</v>
      </c>
      <c r="C21" s="55" t="s">
        <v>25</v>
      </c>
      <c r="D21" s="55" t="s">
        <v>266</v>
      </c>
      <c r="E21" s="61" t="s">
        <v>267</v>
      </c>
      <c r="F21" s="60"/>
      <c r="G21" s="58"/>
      <c r="H21" s="58" t="s">
        <v>27</v>
      </c>
      <c r="I21" s="58"/>
    </row>
    <row r="22" spans="1:9" s="64" customFormat="1" ht="92.25" customHeight="1" x14ac:dyDescent="0.25">
      <c r="A22" s="54" t="s">
        <v>262</v>
      </c>
      <c r="B22" s="54" t="s">
        <v>263</v>
      </c>
      <c r="C22" s="55" t="s">
        <v>25</v>
      </c>
      <c r="D22" s="55" t="s">
        <v>268</v>
      </c>
      <c r="E22" s="61" t="s">
        <v>269</v>
      </c>
      <c r="F22" s="60"/>
      <c r="G22" s="58"/>
      <c r="H22" s="58" t="s">
        <v>27</v>
      </c>
      <c r="I22" s="58"/>
    </row>
    <row r="23" spans="1:9" s="64" customFormat="1" ht="92.25" customHeight="1" x14ac:dyDescent="0.25">
      <c r="A23" s="54" t="s">
        <v>262</v>
      </c>
      <c r="B23" s="54" t="s">
        <v>263</v>
      </c>
      <c r="C23" s="55" t="s">
        <v>25</v>
      </c>
      <c r="D23" s="55" t="s">
        <v>270</v>
      </c>
      <c r="E23" s="61" t="s">
        <v>271</v>
      </c>
      <c r="F23" s="62"/>
      <c r="G23" s="58"/>
      <c r="H23" s="58" t="s">
        <v>27</v>
      </c>
      <c r="I23" s="58"/>
    </row>
    <row r="24" spans="1:9" s="64" customFormat="1" ht="92.25" customHeight="1" x14ac:dyDescent="0.25">
      <c r="A24" s="54" t="s">
        <v>272</v>
      </c>
      <c r="B24" s="54" t="s">
        <v>273</v>
      </c>
      <c r="C24" s="55" t="s">
        <v>25</v>
      </c>
      <c r="D24" s="55" t="s">
        <v>274</v>
      </c>
      <c r="E24" s="61" t="s">
        <v>275</v>
      </c>
      <c r="F24" s="62"/>
      <c r="G24" s="58"/>
      <c r="H24" s="58" t="s">
        <v>27</v>
      </c>
      <c r="I24" s="58"/>
    </row>
    <row r="25" spans="1:9" s="64" customFormat="1" ht="92.25" customHeight="1" x14ac:dyDescent="0.25">
      <c r="A25" s="54" t="s">
        <v>272</v>
      </c>
      <c r="B25" s="54" t="s">
        <v>273</v>
      </c>
      <c r="C25" s="55" t="s">
        <v>25</v>
      </c>
      <c r="D25" s="55" t="s">
        <v>276</v>
      </c>
      <c r="E25" s="61" t="s">
        <v>277</v>
      </c>
      <c r="F25" s="62"/>
      <c r="G25" s="58"/>
      <c r="H25" s="58" t="s">
        <v>27</v>
      </c>
      <c r="I25" s="58"/>
    </row>
    <row r="26" spans="1:9" s="64" customFormat="1" ht="92.25" customHeight="1" x14ac:dyDescent="0.25">
      <c r="A26" s="54" t="s">
        <v>65</v>
      </c>
      <c r="B26" s="53" t="s">
        <v>278</v>
      </c>
      <c r="C26" s="61" t="s">
        <v>25</v>
      </c>
      <c r="D26" s="61" t="s">
        <v>279</v>
      </c>
      <c r="E26" s="61" t="s">
        <v>280</v>
      </c>
      <c r="F26" s="62"/>
      <c r="G26" s="58"/>
      <c r="H26" s="58" t="s">
        <v>27</v>
      </c>
      <c r="I26" s="58"/>
    </row>
    <row r="27" spans="1:9" s="64" customFormat="1" ht="92.25" customHeight="1" x14ac:dyDescent="0.25">
      <c r="A27" s="54" t="s">
        <v>65</v>
      </c>
      <c r="B27" s="53" t="s">
        <v>278</v>
      </c>
      <c r="C27" s="55" t="s">
        <v>25</v>
      </c>
      <c r="D27" s="55" t="s">
        <v>281</v>
      </c>
      <c r="E27" s="55" t="s">
        <v>282</v>
      </c>
      <c r="F27" s="60"/>
      <c r="G27" s="58"/>
      <c r="H27" s="58" t="s">
        <v>27</v>
      </c>
      <c r="I27" s="58"/>
    </row>
    <row r="28" spans="1:9" s="64" customFormat="1" ht="92.25" customHeight="1" x14ac:dyDescent="0.25">
      <c r="A28" s="54" t="s">
        <v>283</v>
      </c>
      <c r="B28" s="53" t="s">
        <v>284</v>
      </c>
      <c r="C28" s="55" t="s">
        <v>25</v>
      </c>
      <c r="D28" s="55" t="s">
        <v>235</v>
      </c>
      <c r="E28" s="55" t="s">
        <v>285</v>
      </c>
      <c r="F28" s="62"/>
      <c r="G28" s="58"/>
      <c r="H28" s="58" t="s">
        <v>27</v>
      </c>
      <c r="I28" s="58"/>
    </row>
    <row r="29" spans="1:9" s="64" customFormat="1" ht="92.25" customHeight="1" x14ac:dyDescent="0.25">
      <c r="A29" s="54" t="s">
        <v>283</v>
      </c>
      <c r="B29" s="53" t="s">
        <v>284</v>
      </c>
      <c r="C29" s="55" t="s">
        <v>25</v>
      </c>
      <c r="D29" s="55" t="s">
        <v>286</v>
      </c>
      <c r="E29" s="55" t="s">
        <v>287</v>
      </c>
      <c r="F29" s="62"/>
      <c r="G29" s="58"/>
      <c r="H29" s="58" t="s">
        <v>27</v>
      </c>
      <c r="I29" s="58"/>
    </row>
    <row r="30" spans="1:9" s="64" customFormat="1" ht="92.25" customHeight="1" x14ac:dyDescent="0.25">
      <c r="A30" s="54" t="s">
        <v>288</v>
      </c>
      <c r="B30" s="53" t="s">
        <v>289</v>
      </c>
      <c r="C30" s="55" t="s">
        <v>25</v>
      </c>
      <c r="D30" s="55" t="s">
        <v>290</v>
      </c>
      <c r="E30" s="55" t="s">
        <v>1704</v>
      </c>
      <c r="F30" s="62"/>
      <c r="G30" s="58"/>
      <c r="H30" s="58" t="s">
        <v>27</v>
      </c>
      <c r="I30" s="58"/>
    </row>
    <row r="31" spans="1:9" s="64" customFormat="1" ht="92.25" customHeight="1" x14ac:dyDescent="0.25">
      <c r="A31" s="54" t="s">
        <v>288</v>
      </c>
      <c r="B31" s="53" t="s">
        <v>289</v>
      </c>
      <c r="C31" s="55" t="s">
        <v>25</v>
      </c>
      <c r="D31" s="55" t="s">
        <v>291</v>
      </c>
      <c r="E31" s="55" t="s">
        <v>292</v>
      </c>
      <c r="F31" s="62"/>
      <c r="G31" s="58"/>
      <c r="H31" s="58" t="s">
        <v>27</v>
      </c>
      <c r="I31" s="58"/>
    </row>
    <row r="32" spans="1:9" s="64" customFormat="1" ht="92.25" customHeight="1" x14ac:dyDescent="0.25">
      <c r="A32" s="54" t="s">
        <v>288</v>
      </c>
      <c r="B32" s="53" t="s">
        <v>289</v>
      </c>
      <c r="C32" s="55" t="s">
        <v>25</v>
      </c>
      <c r="D32" s="55" t="s">
        <v>293</v>
      </c>
      <c r="E32" s="55" t="s">
        <v>294</v>
      </c>
      <c r="F32" s="62"/>
      <c r="G32" s="58"/>
      <c r="H32" s="58" t="s">
        <v>27</v>
      </c>
      <c r="I32" s="58"/>
    </row>
    <row r="33" spans="1:9" s="64" customFormat="1" ht="92.25" customHeight="1" x14ac:dyDescent="0.25">
      <c r="A33" s="54" t="s">
        <v>295</v>
      </c>
      <c r="B33" s="53" t="s">
        <v>296</v>
      </c>
      <c r="C33" s="55" t="s">
        <v>25</v>
      </c>
      <c r="D33" s="55" t="s">
        <v>297</v>
      </c>
      <c r="E33" s="55" t="s">
        <v>298</v>
      </c>
      <c r="F33" s="62"/>
      <c r="G33" s="58"/>
      <c r="H33" s="58" t="s">
        <v>27</v>
      </c>
      <c r="I33" s="58"/>
    </row>
    <row r="34" spans="1:9" s="64" customFormat="1" ht="92.25" customHeight="1" x14ac:dyDescent="0.25">
      <c r="A34" s="54" t="s">
        <v>295</v>
      </c>
      <c r="B34" s="53" t="s">
        <v>296</v>
      </c>
      <c r="C34" s="55" t="s">
        <v>25</v>
      </c>
      <c r="D34" s="55" t="s">
        <v>299</v>
      </c>
      <c r="E34" s="55" t="s">
        <v>1703</v>
      </c>
      <c r="F34" s="62"/>
      <c r="G34" s="58"/>
      <c r="H34" s="58" t="s">
        <v>27</v>
      </c>
      <c r="I34" s="58"/>
    </row>
    <row r="35" spans="1:9" s="64" customFormat="1" ht="92.25" customHeight="1" x14ac:dyDescent="0.25">
      <c r="A35" s="54" t="s">
        <v>295</v>
      </c>
      <c r="B35" s="53" t="s">
        <v>296</v>
      </c>
      <c r="C35" s="55" t="s">
        <v>25</v>
      </c>
      <c r="D35" s="55" t="s">
        <v>300</v>
      </c>
      <c r="E35" s="55" t="s">
        <v>1701</v>
      </c>
      <c r="F35" s="62"/>
      <c r="G35" s="58"/>
      <c r="H35" s="58" t="s">
        <v>27</v>
      </c>
      <c r="I35" s="58"/>
    </row>
    <row r="36" spans="1:9" s="64" customFormat="1" ht="92.25" customHeight="1" x14ac:dyDescent="0.25">
      <c r="A36" s="54" t="s">
        <v>295</v>
      </c>
      <c r="B36" s="53" t="s">
        <v>296</v>
      </c>
      <c r="C36" s="55" t="s">
        <v>25</v>
      </c>
      <c r="D36" s="55" t="s">
        <v>301</v>
      </c>
      <c r="E36" s="55" t="s">
        <v>1702</v>
      </c>
      <c r="F36" s="62"/>
      <c r="G36" s="58"/>
      <c r="H36" s="58" t="s">
        <v>27</v>
      </c>
      <c r="I36" s="58"/>
    </row>
    <row r="37" spans="1:9" s="64" customFormat="1" ht="92.25" customHeight="1" x14ac:dyDescent="0.25">
      <c r="A37" s="54" t="s">
        <v>295</v>
      </c>
      <c r="B37" s="53" t="s">
        <v>296</v>
      </c>
      <c r="C37" s="55" t="s">
        <v>25</v>
      </c>
      <c r="D37" s="55" t="s">
        <v>302</v>
      </c>
      <c r="E37" s="55" t="s">
        <v>303</v>
      </c>
      <c r="F37" s="62"/>
      <c r="G37" s="58"/>
      <c r="H37" s="58" t="s">
        <v>27</v>
      </c>
      <c r="I37" s="58"/>
    </row>
    <row r="38" spans="1:9" s="64" customFormat="1" ht="92.25" customHeight="1" x14ac:dyDescent="0.25">
      <c r="A38" s="54" t="s">
        <v>71</v>
      </c>
      <c r="B38" s="53" t="s">
        <v>72</v>
      </c>
      <c r="C38" s="55" t="s">
        <v>25</v>
      </c>
      <c r="D38" s="55" t="s">
        <v>304</v>
      </c>
      <c r="E38" s="55" t="s">
        <v>305</v>
      </c>
      <c r="F38" s="62"/>
      <c r="G38" s="58"/>
      <c r="H38" s="58" t="s">
        <v>27</v>
      </c>
      <c r="I38" s="58"/>
    </row>
    <row r="39" spans="1:9" s="64" customFormat="1" ht="92.25" customHeight="1" x14ac:dyDescent="0.25">
      <c r="A39" s="54" t="s">
        <v>71</v>
      </c>
      <c r="B39" s="53" t="s">
        <v>72</v>
      </c>
      <c r="C39" s="55" t="s">
        <v>25</v>
      </c>
      <c r="D39" s="55" t="s">
        <v>306</v>
      </c>
      <c r="E39" s="55" t="s">
        <v>307</v>
      </c>
      <c r="F39" s="62"/>
      <c r="G39" s="58"/>
      <c r="H39" s="58" t="s">
        <v>27</v>
      </c>
      <c r="I39" s="58"/>
    </row>
    <row r="40" spans="1:9" s="64" customFormat="1" ht="92.25" customHeight="1" x14ac:dyDescent="0.25">
      <c r="A40" s="54" t="s">
        <v>71</v>
      </c>
      <c r="B40" s="53" t="s">
        <v>72</v>
      </c>
      <c r="C40" s="55" t="s">
        <v>25</v>
      </c>
      <c r="D40" s="55" t="s">
        <v>308</v>
      </c>
      <c r="E40" s="55" t="s">
        <v>309</v>
      </c>
      <c r="F40" s="62"/>
      <c r="G40" s="58"/>
      <c r="H40" s="58" t="s">
        <v>27</v>
      </c>
      <c r="I40" s="58"/>
    </row>
    <row r="41" spans="1:9" s="64" customFormat="1" ht="92.25" customHeight="1" x14ac:dyDescent="0.25">
      <c r="A41" s="54" t="s">
        <v>310</v>
      </c>
      <c r="B41" s="53" t="s">
        <v>311</v>
      </c>
      <c r="C41" s="55" t="s">
        <v>25</v>
      </c>
      <c r="D41" s="55" t="s">
        <v>304</v>
      </c>
      <c r="E41" s="55" t="s">
        <v>312</v>
      </c>
      <c r="F41" s="62"/>
      <c r="G41" s="58"/>
      <c r="H41" s="58" t="s">
        <v>27</v>
      </c>
      <c r="I41" s="58"/>
    </row>
    <row r="42" spans="1:9" s="64" customFormat="1" ht="92.25" customHeight="1" x14ac:dyDescent="0.25">
      <c r="A42" s="54" t="s">
        <v>310</v>
      </c>
      <c r="B42" s="53" t="s">
        <v>311</v>
      </c>
      <c r="C42" s="55" t="s">
        <v>25</v>
      </c>
      <c r="D42" s="55" t="s">
        <v>313</v>
      </c>
      <c r="E42" s="55" t="s">
        <v>314</v>
      </c>
      <c r="F42" s="62"/>
      <c r="G42" s="58"/>
      <c r="H42" s="58" t="s">
        <v>27</v>
      </c>
      <c r="I42" s="58"/>
    </row>
    <row r="43" spans="1:9" s="64" customFormat="1" ht="92.25" customHeight="1" x14ac:dyDescent="0.25">
      <c r="A43" s="54" t="s">
        <v>310</v>
      </c>
      <c r="B43" s="53" t="s">
        <v>311</v>
      </c>
      <c r="C43" s="55" t="s">
        <v>25</v>
      </c>
      <c r="D43" s="55" t="s">
        <v>315</v>
      </c>
      <c r="E43" s="55" t="s">
        <v>316</v>
      </c>
      <c r="F43" s="62"/>
      <c r="G43" s="58"/>
      <c r="H43" s="58" t="s">
        <v>27</v>
      </c>
      <c r="I43" s="58"/>
    </row>
    <row r="44" spans="1:9" s="64" customFormat="1" ht="92.25" customHeight="1" x14ac:dyDescent="0.25">
      <c r="A44" s="54" t="s">
        <v>1697</v>
      </c>
      <c r="B44" s="53" t="s">
        <v>318</v>
      </c>
      <c r="C44" s="55" t="s">
        <v>25</v>
      </c>
      <c r="D44" s="55" t="s">
        <v>319</v>
      </c>
      <c r="E44" s="55" t="s">
        <v>320</v>
      </c>
      <c r="F44" s="62"/>
      <c r="G44" s="58"/>
      <c r="H44" s="58" t="s">
        <v>27</v>
      </c>
      <c r="I44" s="58"/>
    </row>
    <row r="45" spans="1:9" s="64" customFormat="1" ht="92.25" customHeight="1" x14ac:dyDescent="0.25">
      <c r="A45" s="54" t="s">
        <v>1697</v>
      </c>
      <c r="B45" s="53" t="s">
        <v>318</v>
      </c>
      <c r="C45" s="55" t="s">
        <v>25</v>
      </c>
      <c r="D45" s="55" t="s">
        <v>321</v>
      </c>
      <c r="E45" s="55" t="s">
        <v>322</v>
      </c>
      <c r="F45" s="62"/>
      <c r="G45" s="58"/>
      <c r="H45" s="58" t="s">
        <v>27</v>
      </c>
      <c r="I45" s="58"/>
    </row>
    <row r="46" spans="1:9" s="64" customFormat="1" ht="92.25" customHeight="1" x14ac:dyDescent="0.25">
      <c r="A46" s="54" t="s">
        <v>1697</v>
      </c>
      <c r="B46" s="53" t="s">
        <v>318</v>
      </c>
      <c r="C46" s="55" t="s">
        <v>25</v>
      </c>
      <c r="D46" s="55" t="s">
        <v>323</v>
      </c>
      <c r="E46" s="55" t="s">
        <v>324</v>
      </c>
      <c r="F46" s="62"/>
      <c r="G46" s="58"/>
      <c r="H46" s="58" t="s">
        <v>27</v>
      </c>
      <c r="I46" s="58"/>
    </row>
    <row r="47" spans="1:9" s="64" customFormat="1" ht="92.25" customHeight="1" x14ac:dyDescent="0.25">
      <c r="A47" s="54" t="s">
        <v>1698</v>
      </c>
      <c r="B47" s="53" t="s">
        <v>326</v>
      </c>
      <c r="C47" s="55" t="s">
        <v>25</v>
      </c>
      <c r="D47" s="55" t="s">
        <v>327</v>
      </c>
      <c r="E47" s="55" t="s">
        <v>328</v>
      </c>
      <c r="F47" s="62"/>
      <c r="G47" s="58"/>
      <c r="H47" s="58" t="s">
        <v>27</v>
      </c>
      <c r="I47" s="58"/>
    </row>
    <row r="48" spans="1:9" s="64" customFormat="1" ht="92.25" customHeight="1" x14ac:dyDescent="0.25">
      <c r="A48" s="54" t="s">
        <v>1698</v>
      </c>
      <c r="B48" s="53" t="s">
        <v>326</v>
      </c>
      <c r="C48" s="55" t="s">
        <v>25</v>
      </c>
      <c r="D48" s="55" t="s">
        <v>329</v>
      </c>
      <c r="E48" s="55" t="s">
        <v>330</v>
      </c>
      <c r="F48" s="62"/>
      <c r="G48" s="58"/>
      <c r="H48" s="58" t="s">
        <v>27</v>
      </c>
      <c r="I48" s="58"/>
    </row>
    <row r="49" spans="1:9" s="64" customFormat="1" ht="92.25" customHeight="1" x14ac:dyDescent="0.25">
      <c r="A49" s="54" t="s">
        <v>1699</v>
      </c>
      <c r="B49" s="53" t="s">
        <v>332</v>
      </c>
      <c r="C49" s="55" t="s">
        <v>25</v>
      </c>
      <c r="D49" s="55" t="s">
        <v>333</v>
      </c>
      <c r="E49" s="55" t="s">
        <v>334</v>
      </c>
      <c r="F49" s="62"/>
      <c r="G49" s="58"/>
      <c r="H49" s="58" t="s">
        <v>27</v>
      </c>
      <c r="I49" s="58"/>
    </row>
    <row r="50" spans="1:9" s="64" customFormat="1" ht="92.25" customHeight="1" x14ac:dyDescent="0.25">
      <c r="A50" s="54" t="s">
        <v>1699</v>
      </c>
      <c r="B50" s="53" t="s">
        <v>332</v>
      </c>
      <c r="C50" s="55" t="s">
        <v>25</v>
      </c>
      <c r="D50" s="55" t="s">
        <v>335</v>
      </c>
      <c r="E50" s="55" t="s">
        <v>336</v>
      </c>
      <c r="F50" s="62"/>
      <c r="G50" s="58"/>
      <c r="H50" s="58" t="s">
        <v>27</v>
      </c>
      <c r="I50" s="58"/>
    </row>
    <row r="51" spans="1:9" s="64" customFormat="1" ht="92.25" customHeight="1" x14ac:dyDescent="0.25">
      <c r="A51" s="54" t="s">
        <v>1699</v>
      </c>
      <c r="B51" s="53" t="s">
        <v>332</v>
      </c>
      <c r="C51" s="55" t="s">
        <v>25</v>
      </c>
      <c r="D51" s="55" t="s">
        <v>337</v>
      </c>
      <c r="E51" s="55" t="s">
        <v>338</v>
      </c>
      <c r="F51" s="62"/>
      <c r="G51" s="58"/>
      <c r="H51" s="58" t="s">
        <v>27</v>
      </c>
      <c r="I51" s="58"/>
    </row>
    <row r="52" spans="1:9" s="64" customFormat="1" ht="92.25" customHeight="1" x14ac:dyDescent="0.25">
      <c r="A52" s="54" t="s">
        <v>1699</v>
      </c>
      <c r="B52" s="53" t="s">
        <v>332</v>
      </c>
      <c r="C52" s="55" t="s">
        <v>25</v>
      </c>
      <c r="D52" s="55" t="s">
        <v>339</v>
      </c>
      <c r="E52" s="55" t="s">
        <v>340</v>
      </c>
      <c r="F52" s="62"/>
      <c r="G52" s="58"/>
      <c r="H52" s="58" t="s">
        <v>27</v>
      </c>
      <c r="I52" s="58"/>
    </row>
    <row r="53" spans="1:9" s="64" customFormat="1" ht="92.25" customHeight="1" x14ac:dyDescent="0.25">
      <c r="A53" s="54" t="s">
        <v>102</v>
      </c>
      <c r="B53" s="53" t="s">
        <v>103</v>
      </c>
      <c r="C53" s="55" t="s">
        <v>104</v>
      </c>
      <c r="D53" s="55" t="s">
        <v>223</v>
      </c>
      <c r="E53" s="55" t="s">
        <v>341</v>
      </c>
      <c r="F53" s="62"/>
      <c r="G53" s="58"/>
      <c r="H53" s="58" t="s">
        <v>27</v>
      </c>
      <c r="I53" s="58"/>
    </row>
    <row r="54" spans="1:9" s="64" customFormat="1" ht="92.25" customHeight="1" x14ac:dyDescent="0.25">
      <c r="A54" s="54" t="s">
        <v>102</v>
      </c>
      <c r="B54" s="53" t="s">
        <v>103</v>
      </c>
      <c r="C54" s="55" t="s">
        <v>104</v>
      </c>
      <c r="D54" s="55" t="s">
        <v>342</v>
      </c>
      <c r="E54" s="55" t="s">
        <v>343</v>
      </c>
      <c r="F54" s="62"/>
      <c r="G54" s="58"/>
      <c r="H54" s="58" t="s">
        <v>27</v>
      </c>
      <c r="I54" s="58"/>
    </row>
    <row r="55" spans="1:9" s="64" customFormat="1" ht="92.25" customHeight="1" x14ac:dyDescent="0.25">
      <c r="A55" s="54" t="s">
        <v>102</v>
      </c>
      <c r="B55" s="53" t="s">
        <v>103</v>
      </c>
      <c r="C55" s="55" t="s">
        <v>104</v>
      </c>
      <c r="D55" s="55" t="s">
        <v>344</v>
      </c>
      <c r="E55" s="55" t="s">
        <v>345</v>
      </c>
      <c r="F55" s="62"/>
      <c r="G55" s="58"/>
      <c r="H55" s="58" t="s">
        <v>27</v>
      </c>
      <c r="I55" s="58"/>
    </row>
    <row r="56" spans="1:9" s="64" customFormat="1" ht="92.25" customHeight="1" x14ac:dyDescent="0.25">
      <c r="A56" s="54" t="s">
        <v>102</v>
      </c>
      <c r="B56" s="53" t="s">
        <v>103</v>
      </c>
      <c r="C56" s="55" t="s">
        <v>104</v>
      </c>
      <c r="D56" s="55" t="s">
        <v>235</v>
      </c>
      <c r="E56" s="55" t="s">
        <v>346</v>
      </c>
      <c r="F56" s="62"/>
      <c r="G56" s="58"/>
      <c r="H56" s="58" t="s">
        <v>27</v>
      </c>
      <c r="I56" s="58"/>
    </row>
    <row r="57" spans="1:9" s="64" customFormat="1" ht="92.25" customHeight="1" x14ac:dyDescent="0.25">
      <c r="A57" s="54" t="s">
        <v>119</v>
      </c>
      <c r="B57" s="53" t="s">
        <v>120</v>
      </c>
      <c r="C57" s="55" t="s">
        <v>104</v>
      </c>
      <c r="D57" s="55" t="s">
        <v>347</v>
      </c>
      <c r="E57" s="55" t="s">
        <v>348</v>
      </c>
      <c r="F57" s="62"/>
      <c r="G57" s="58"/>
      <c r="H57" s="58" t="s">
        <v>27</v>
      </c>
      <c r="I57" s="58"/>
    </row>
    <row r="58" spans="1:9" s="64" customFormat="1" ht="92.25" customHeight="1" x14ac:dyDescent="0.25">
      <c r="A58" s="54" t="s">
        <v>119</v>
      </c>
      <c r="B58" s="53" t="s">
        <v>120</v>
      </c>
      <c r="C58" s="55" t="s">
        <v>104</v>
      </c>
      <c r="D58" s="55" t="s">
        <v>349</v>
      </c>
      <c r="E58" s="55" t="s">
        <v>350</v>
      </c>
      <c r="F58" s="62"/>
      <c r="G58" s="58"/>
      <c r="H58" s="58" t="s">
        <v>27</v>
      </c>
      <c r="I58" s="58"/>
    </row>
    <row r="59" spans="1:9" s="64" customFormat="1" ht="92.25" customHeight="1" x14ac:dyDescent="0.25">
      <c r="A59" s="54" t="s">
        <v>119</v>
      </c>
      <c r="B59" s="53" t="s">
        <v>120</v>
      </c>
      <c r="C59" s="55" t="s">
        <v>104</v>
      </c>
      <c r="D59" s="55" t="s">
        <v>235</v>
      </c>
      <c r="E59" s="55" t="s">
        <v>351</v>
      </c>
      <c r="F59" s="62"/>
      <c r="G59" s="58"/>
      <c r="H59" s="58" t="s">
        <v>27</v>
      </c>
      <c r="I59" s="58"/>
    </row>
    <row r="60" spans="1:9" s="64" customFormat="1" ht="92.25" customHeight="1" x14ac:dyDescent="0.25">
      <c r="A60" s="54" t="s">
        <v>143</v>
      </c>
      <c r="B60" s="53" t="s">
        <v>144</v>
      </c>
      <c r="C60" s="55" t="s">
        <v>104</v>
      </c>
      <c r="D60" s="55" t="s">
        <v>237</v>
      </c>
      <c r="E60" s="55" t="s">
        <v>352</v>
      </c>
      <c r="F60" s="62"/>
      <c r="G60" s="58"/>
      <c r="H60" s="58" t="s">
        <v>27</v>
      </c>
      <c r="I60" s="58"/>
    </row>
    <row r="61" spans="1:9" s="64" customFormat="1" ht="92.25" customHeight="1" x14ac:dyDescent="0.25">
      <c r="A61" s="54" t="s">
        <v>143</v>
      </c>
      <c r="B61" s="53" t="s">
        <v>144</v>
      </c>
      <c r="C61" s="55" t="s">
        <v>104</v>
      </c>
      <c r="D61" s="55" t="s">
        <v>353</v>
      </c>
      <c r="E61" s="55" t="s">
        <v>354</v>
      </c>
      <c r="F61" s="62"/>
      <c r="G61" s="58"/>
      <c r="H61" s="58" t="s">
        <v>27</v>
      </c>
      <c r="I61" s="58"/>
    </row>
    <row r="62" spans="1:9" s="64" customFormat="1" ht="92.25" customHeight="1" x14ac:dyDescent="0.25">
      <c r="A62" s="54" t="s">
        <v>143</v>
      </c>
      <c r="B62" s="53" t="s">
        <v>144</v>
      </c>
      <c r="C62" s="55" t="s">
        <v>104</v>
      </c>
      <c r="D62" s="55" t="s">
        <v>144</v>
      </c>
      <c r="E62" s="55" t="s">
        <v>355</v>
      </c>
      <c r="F62" s="62"/>
      <c r="G62" s="58"/>
      <c r="H62" s="58" t="s">
        <v>27</v>
      </c>
      <c r="I62" s="58"/>
    </row>
    <row r="63" spans="1:9" s="64" customFormat="1" ht="92.25" customHeight="1" x14ac:dyDescent="0.25">
      <c r="A63" s="54" t="s">
        <v>151</v>
      </c>
      <c r="B63" s="53" t="s">
        <v>152</v>
      </c>
      <c r="C63" s="55" t="s">
        <v>104</v>
      </c>
      <c r="D63" s="55" t="s">
        <v>356</v>
      </c>
      <c r="E63" s="55" t="s">
        <v>357</v>
      </c>
      <c r="F63" s="62"/>
      <c r="G63" s="58"/>
      <c r="H63" s="58" t="s">
        <v>27</v>
      </c>
      <c r="I63" s="58"/>
    </row>
    <row r="64" spans="1:9" s="64" customFormat="1" ht="92.25" customHeight="1" x14ac:dyDescent="0.25">
      <c r="A64" s="54" t="s">
        <v>151</v>
      </c>
      <c r="B64" s="53" t="s">
        <v>152</v>
      </c>
      <c r="C64" s="55" t="s">
        <v>104</v>
      </c>
      <c r="D64" s="55" t="s">
        <v>358</v>
      </c>
      <c r="E64" s="55" t="s">
        <v>359</v>
      </c>
      <c r="F64" s="62"/>
      <c r="G64" s="58"/>
      <c r="H64" s="58" t="s">
        <v>27</v>
      </c>
      <c r="I64" s="58"/>
    </row>
    <row r="65" spans="1:9" s="64" customFormat="1" ht="92.25" customHeight="1" x14ac:dyDescent="0.25">
      <c r="A65" s="54" t="s">
        <v>151</v>
      </c>
      <c r="B65" s="53" t="s">
        <v>152</v>
      </c>
      <c r="C65" s="55" t="s">
        <v>104</v>
      </c>
      <c r="D65" s="55" t="s">
        <v>360</v>
      </c>
      <c r="E65" s="55" t="s">
        <v>361</v>
      </c>
      <c r="F65" s="60"/>
      <c r="G65" s="58"/>
      <c r="H65" s="58" t="s">
        <v>27</v>
      </c>
      <c r="I65" s="58"/>
    </row>
    <row r="66" spans="1:9" s="64" customFormat="1" ht="92.25" customHeight="1" x14ac:dyDescent="0.25">
      <c r="A66" s="54" t="s">
        <v>191</v>
      </c>
      <c r="B66" s="53" t="s">
        <v>222</v>
      </c>
      <c r="C66" s="55" t="s">
        <v>104</v>
      </c>
      <c r="D66" s="55" t="s">
        <v>235</v>
      </c>
      <c r="E66" s="55" t="s">
        <v>362</v>
      </c>
      <c r="F66" s="60"/>
      <c r="G66" s="58"/>
      <c r="H66" s="58" t="s">
        <v>27</v>
      </c>
      <c r="I66" s="58"/>
    </row>
    <row r="67" spans="1:9" s="64" customFormat="1" ht="92.25" customHeight="1" x14ac:dyDescent="0.25">
      <c r="A67" s="54" t="s">
        <v>191</v>
      </c>
      <c r="B67" s="53" t="s">
        <v>222</v>
      </c>
      <c r="C67" s="55" t="s">
        <v>104</v>
      </c>
      <c r="D67" s="55" t="s">
        <v>363</v>
      </c>
      <c r="E67" s="55" t="s">
        <v>364</v>
      </c>
      <c r="F67" s="60"/>
      <c r="G67" s="58"/>
      <c r="H67" s="58" t="s">
        <v>27</v>
      </c>
      <c r="I67" s="58"/>
    </row>
    <row r="68" spans="1:9" s="64" customFormat="1" ht="92.25" customHeight="1" x14ac:dyDescent="0.25">
      <c r="A68" s="54" t="s">
        <v>191</v>
      </c>
      <c r="B68" s="53" t="s">
        <v>222</v>
      </c>
      <c r="C68" s="55" t="s">
        <v>104</v>
      </c>
      <c r="D68" s="55" t="s">
        <v>365</v>
      </c>
      <c r="E68" s="55" t="s">
        <v>366</v>
      </c>
      <c r="F68" s="60"/>
      <c r="G68" s="58"/>
      <c r="H68" s="58" t="s">
        <v>27</v>
      </c>
      <c r="I68" s="58"/>
    </row>
    <row r="69" spans="1:9" s="64" customFormat="1" ht="92.25" customHeight="1" x14ac:dyDescent="0.25">
      <c r="A69" s="54" t="s">
        <v>197</v>
      </c>
      <c r="B69" s="53" t="s">
        <v>198</v>
      </c>
      <c r="C69" s="55" t="s">
        <v>104</v>
      </c>
      <c r="D69" s="55" t="s">
        <v>235</v>
      </c>
      <c r="E69" s="55" t="s">
        <v>367</v>
      </c>
      <c r="F69" s="60"/>
      <c r="G69" s="58"/>
      <c r="H69" s="58" t="s">
        <v>27</v>
      </c>
      <c r="I69" s="58"/>
    </row>
    <row r="70" spans="1:9" s="64" customFormat="1" ht="92.25" customHeight="1" x14ac:dyDescent="0.25">
      <c r="A70" s="54" t="s">
        <v>197</v>
      </c>
      <c r="B70" s="53" t="s">
        <v>198</v>
      </c>
      <c r="C70" s="55" t="s">
        <v>104</v>
      </c>
      <c r="D70" s="55" t="s">
        <v>368</v>
      </c>
      <c r="E70" s="55" t="s">
        <v>369</v>
      </c>
      <c r="F70" s="60"/>
      <c r="G70" s="58"/>
      <c r="H70" s="58" t="s">
        <v>27</v>
      </c>
      <c r="I70" s="58"/>
    </row>
    <row r="71" spans="1:9" s="64" customFormat="1" ht="92.25" customHeight="1" x14ac:dyDescent="0.25">
      <c r="A71" s="54" t="s">
        <v>197</v>
      </c>
      <c r="B71" s="53" t="s">
        <v>198</v>
      </c>
      <c r="C71" s="61" t="s">
        <v>104</v>
      </c>
      <c r="D71" s="61" t="s">
        <v>223</v>
      </c>
      <c r="E71" s="61" t="s">
        <v>370</v>
      </c>
      <c r="F71" s="65"/>
      <c r="G71" s="66"/>
      <c r="H71" s="58" t="s">
        <v>27</v>
      </c>
      <c r="I71" s="67"/>
    </row>
  </sheetData>
  <mergeCells count="3">
    <mergeCell ref="A2:I2"/>
    <mergeCell ref="A4:E4"/>
    <mergeCell ref="G4:I4"/>
  </mergeCells>
  <dataValidations count="2">
    <dataValidation type="list" allowBlank="1" showInputMessage="1" showErrorMessage="1" sqref="H6:H71" xr:uid="{00000000-0002-0000-0300-000000000000}">
      <formula1>"Conforme,Non conforme,Sans réponse"</formula1>
      <formula2>0</formula2>
    </dataValidation>
    <dataValidation type="list" allowBlank="1" showInputMessage="1" showErrorMessage="1" sqref="C6:C71" xr:uid="{00000000-0002-0000-0300-000001000000}">
      <formula1>"Mutualisé,Utilisateur"</formula1>
      <formula2>0</formula2>
    </dataValidation>
  </dataValidations>
  <pageMargins left="0.7" right="0.7" top="0.75" bottom="0.75" header="0.511811023622047" footer="0.511811023622047"/>
  <pageSetup scale="38"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770BE"/>
  </sheetPr>
  <dimension ref="A2:M4815"/>
  <sheetViews>
    <sheetView topLeftCell="A12" zoomScale="71" zoomScaleNormal="71" workbookViewId="0">
      <selection activeCell="C9" sqref="C9"/>
    </sheetView>
  </sheetViews>
  <sheetFormatPr baseColWidth="10" defaultColWidth="8.7109375" defaultRowHeight="15" x14ac:dyDescent="0.25"/>
  <cols>
    <col min="1" max="1" width="35.28515625" style="8" customWidth="1"/>
    <col min="2" max="2" width="12" style="8" customWidth="1"/>
    <col min="3" max="3" width="87.85546875" style="8" customWidth="1"/>
    <col min="4" max="4" width="3.28515625" style="8" customWidth="1"/>
    <col min="5" max="5" width="11.42578125" style="8" customWidth="1"/>
    <col min="6" max="6" width="19" style="8" customWidth="1"/>
    <col min="7" max="7" width="42.140625" style="8" customWidth="1"/>
    <col min="8" max="8" width="3" style="8" customWidth="1"/>
    <col min="9" max="16384" width="8.7109375" style="8"/>
  </cols>
  <sheetData>
    <row r="2" spans="1:13" ht="22.5" customHeight="1" x14ac:dyDescent="0.25">
      <c r="A2" s="81" t="s">
        <v>371</v>
      </c>
      <c r="B2" s="81"/>
      <c r="C2" s="81"/>
      <c r="D2" s="81"/>
      <c r="E2" s="81"/>
      <c r="F2" s="81"/>
      <c r="G2" s="81"/>
      <c r="H2" s="9"/>
      <c r="I2" s="9"/>
      <c r="J2" s="9"/>
      <c r="K2" s="9"/>
      <c r="L2" s="9"/>
      <c r="M2" s="9"/>
    </row>
    <row r="4" spans="1:13" ht="19.5" customHeight="1" x14ac:dyDescent="0.25">
      <c r="A4" s="86"/>
      <c r="B4" s="86"/>
      <c r="C4" s="86"/>
      <c r="D4" s="10"/>
      <c r="E4" s="83" t="s">
        <v>13</v>
      </c>
      <c r="F4" s="83"/>
      <c r="G4" s="83"/>
    </row>
    <row r="5" spans="1:13" ht="33.75" customHeight="1" x14ac:dyDescent="0.25">
      <c r="A5" s="12" t="s">
        <v>372</v>
      </c>
      <c r="B5" s="13" t="s">
        <v>17</v>
      </c>
      <c r="C5" s="13" t="s">
        <v>18</v>
      </c>
      <c r="D5" s="14" t="s">
        <v>19</v>
      </c>
      <c r="E5" s="15" t="s">
        <v>20</v>
      </c>
      <c r="F5" s="15" t="s">
        <v>21</v>
      </c>
      <c r="G5" s="15" t="s">
        <v>22</v>
      </c>
      <c r="H5" s="16"/>
    </row>
    <row r="6" spans="1:13" s="64" customFormat="1" ht="90" customHeight="1" x14ac:dyDescent="0.25">
      <c r="A6" s="54" t="s">
        <v>373</v>
      </c>
      <c r="B6" s="55" t="s">
        <v>374</v>
      </c>
      <c r="C6" s="55" t="s">
        <v>375</v>
      </c>
      <c r="D6" s="68"/>
      <c r="E6" s="55"/>
      <c r="F6" s="61" t="s">
        <v>27</v>
      </c>
      <c r="G6" s="55"/>
      <c r="H6" s="69"/>
    </row>
    <row r="7" spans="1:13" s="64" customFormat="1" ht="141" customHeight="1" x14ac:dyDescent="0.25">
      <c r="A7" s="54" t="s">
        <v>373</v>
      </c>
      <c r="B7" s="55" t="s">
        <v>376</v>
      </c>
      <c r="C7" s="55" t="s">
        <v>377</v>
      </c>
      <c r="D7" s="68"/>
      <c r="E7" s="55"/>
      <c r="F7" s="61" t="s">
        <v>27</v>
      </c>
      <c r="G7" s="55"/>
      <c r="H7" s="69"/>
    </row>
    <row r="8" spans="1:13" s="64" customFormat="1" ht="141" customHeight="1" x14ac:dyDescent="0.25">
      <c r="A8" s="54" t="s">
        <v>373</v>
      </c>
      <c r="B8" s="55" t="s">
        <v>378</v>
      </c>
      <c r="C8" s="55" t="s">
        <v>1705</v>
      </c>
      <c r="D8" s="68"/>
      <c r="E8" s="55"/>
      <c r="F8" s="61" t="s">
        <v>27</v>
      </c>
      <c r="G8" s="55"/>
      <c r="H8" s="69"/>
    </row>
    <row r="9" spans="1:13" s="64" customFormat="1" ht="90" customHeight="1" x14ac:dyDescent="0.25">
      <c r="A9" s="54" t="s">
        <v>373</v>
      </c>
      <c r="B9" s="55" t="s">
        <v>379</v>
      </c>
      <c r="C9" s="55" t="s">
        <v>380</v>
      </c>
      <c r="D9" s="68"/>
      <c r="E9" s="55"/>
      <c r="F9" s="61" t="s">
        <v>27</v>
      </c>
      <c r="G9" s="55"/>
      <c r="H9" s="69"/>
    </row>
    <row r="10" spans="1:13" s="64" customFormat="1" ht="141" customHeight="1" x14ac:dyDescent="0.25">
      <c r="A10" s="54" t="s">
        <v>373</v>
      </c>
      <c r="B10" s="55" t="s">
        <v>381</v>
      </c>
      <c r="C10" s="55" t="s">
        <v>382</v>
      </c>
      <c r="D10" s="56"/>
      <c r="E10" s="57"/>
      <c r="F10" s="58" t="s">
        <v>27</v>
      </c>
      <c r="G10" s="59"/>
    </row>
    <row r="11" spans="1:13" s="64" customFormat="1" ht="100.5" customHeight="1" x14ac:dyDescent="0.25">
      <c r="A11" s="54" t="s">
        <v>373</v>
      </c>
      <c r="B11" s="55" t="s">
        <v>383</v>
      </c>
      <c r="C11" s="55" t="s">
        <v>384</v>
      </c>
      <c r="D11" s="60"/>
      <c r="E11" s="59"/>
      <c r="F11" s="58" t="s">
        <v>27</v>
      </c>
      <c r="G11" s="59"/>
    </row>
    <row r="12" spans="1:13" s="64" customFormat="1" ht="50.25" customHeight="1" x14ac:dyDescent="0.25">
      <c r="A12" s="54" t="s">
        <v>373</v>
      </c>
      <c r="B12" s="55" t="s">
        <v>385</v>
      </c>
      <c r="C12" s="55" t="s">
        <v>386</v>
      </c>
      <c r="D12" s="60"/>
      <c r="E12" s="59"/>
      <c r="F12" s="58" t="s">
        <v>27</v>
      </c>
      <c r="G12" s="59"/>
    </row>
    <row r="13" spans="1:13" s="64" customFormat="1" ht="92.25" customHeight="1" x14ac:dyDescent="0.25">
      <c r="A13" s="54" t="s">
        <v>373</v>
      </c>
      <c r="B13" s="55" t="s">
        <v>387</v>
      </c>
      <c r="C13" s="55" t="s">
        <v>388</v>
      </c>
      <c r="D13" s="60"/>
      <c r="E13" s="59"/>
      <c r="F13" s="58" t="s">
        <v>27</v>
      </c>
      <c r="G13" s="59"/>
    </row>
    <row r="14" spans="1:13" s="64" customFormat="1" ht="81.75" customHeight="1" x14ac:dyDescent="0.25">
      <c r="A14" s="54" t="s">
        <v>373</v>
      </c>
      <c r="B14" s="55" t="s">
        <v>389</v>
      </c>
      <c r="C14" s="55" t="s">
        <v>390</v>
      </c>
      <c r="D14" s="60"/>
      <c r="E14" s="59"/>
      <c r="F14" s="58" t="s">
        <v>27</v>
      </c>
      <c r="G14" s="59"/>
    </row>
    <row r="15" spans="1:13" s="64" customFormat="1" ht="84" customHeight="1" x14ac:dyDescent="0.25">
      <c r="A15" s="54" t="s">
        <v>373</v>
      </c>
      <c r="B15" s="55" t="s">
        <v>391</v>
      </c>
      <c r="C15" s="55" t="s">
        <v>392</v>
      </c>
      <c r="D15" s="60"/>
      <c r="E15" s="59"/>
      <c r="F15" s="58" t="s">
        <v>27</v>
      </c>
      <c r="G15" s="59"/>
    </row>
    <row r="16" spans="1:13" s="64" customFormat="1" ht="141" customHeight="1" x14ac:dyDescent="0.25">
      <c r="A16" s="54" t="s">
        <v>373</v>
      </c>
      <c r="B16" s="55" t="s">
        <v>393</v>
      </c>
      <c r="C16" s="55" t="s">
        <v>394</v>
      </c>
      <c r="D16" s="60"/>
      <c r="E16" s="59"/>
      <c r="F16" s="58" t="s">
        <v>27</v>
      </c>
      <c r="G16" s="59"/>
    </row>
    <row r="17" spans="1:7" s="64" customFormat="1" ht="77.25" customHeight="1" x14ac:dyDescent="0.25">
      <c r="A17" s="54" t="s">
        <v>373</v>
      </c>
      <c r="B17" s="55" t="s">
        <v>395</v>
      </c>
      <c r="C17" s="55" t="s">
        <v>396</v>
      </c>
      <c r="D17" s="60"/>
      <c r="E17" s="59"/>
      <c r="F17" s="58" t="s">
        <v>27</v>
      </c>
      <c r="G17" s="59"/>
    </row>
    <row r="18" spans="1:7" s="64" customFormat="1" ht="81.75" customHeight="1" x14ac:dyDescent="0.25">
      <c r="A18" s="54" t="s">
        <v>373</v>
      </c>
      <c r="B18" s="55" t="s">
        <v>397</v>
      </c>
      <c r="C18" s="55" t="s">
        <v>398</v>
      </c>
      <c r="D18" s="60"/>
      <c r="E18" s="59"/>
      <c r="F18" s="58" t="s">
        <v>27</v>
      </c>
      <c r="G18" s="59"/>
    </row>
    <row r="19" spans="1:7" s="64" customFormat="1" ht="90" customHeight="1" x14ac:dyDescent="0.25">
      <c r="A19" s="54" t="s">
        <v>373</v>
      </c>
      <c r="B19" s="55" t="s">
        <v>399</v>
      </c>
      <c r="C19" s="55" t="s">
        <v>400</v>
      </c>
      <c r="D19" s="60"/>
      <c r="E19" s="59"/>
      <c r="F19" s="58" t="s">
        <v>27</v>
      </c>
      <c r="G19" s="59"/>
    </row>
    <row r="20" spans="1:7" s="64" customFormat="1" ht="70.5" customHeight="1" x14ac:dyDescent="0.25">
      <c r="A20" s="54" t="s">
        <v>373</v>
      </c>
      <c r="B20" s="55" t="s">
        <v>401</v>
      </c>
      <c r="C20" s="55" t="s">
        <v>402</v>
      </c>
      <c r="D20" s="60"/>
      <c r="E20" s="59"/>
      <c r="F20" s="58" t="s">
        <v>27</v>
      </c>
      <c r="G20" s="59"/>
    </row>
    <row r="21" spans="1:7" s="64" customFormat="1" ht="68.25" customHeight="1" x14ac:dyDescent="0.25">
      <c r="A21" s="54" t="s">
        <v>373</v>
      </c>
      <c r="B21" s="55" t="s">
        <v>403</v>
      </c>
      <c r="C21" s="55" t="s">
        <v>404</v>
      </c>
      <c r="D21" s="60"/>
      <c r="E21" s="59"/>
      <c r="F21" s="58" t="s">
        <v>27</v>
      </c>
      <c r="G21" s="59"/>
    </row>
    <row r="22" spans="1:7" s="64" customFormat="1" ht="83.25" customHeight="1" x14ac:dyDescent="0.25">
      <c r="A22" s="54" t="s">
        <v>373</v>
      </c>
      <c r="B22" s="55" t="s">
        <v>405</v>
      </c>
      <c r="C22" s="55" t="s">
        <v>406</v>
      </c>
      <c r="D22" s="60"/>
      <c r="E22" s="59"/>
      <c r="F22" s="58" t="s">
        <v>27</v>
      </c>
      <c r="G22" s="59"/>
    </row>
    <row r="23" spans="1:7" s="64" customFormat="1" ht="72" customHeight="1" x14ac:dyDescent="0.25">
      <c r="A23" s="54" t="s">
        <v>373</v>
      </c>
      <c r="B23" s="55" t="s">
        <v>407</v>
      </c>
      <c r="C23" s="61" t="s">
        <v>408</v>
      </c>
      <c r="D23" s="60"/>
      <c r="E23" s="58"/>
      <c r="F23" s="58" t="s">
        <v>27</v>
      </c>
      <c r="G23" s="58"/>
    </row>
    <row r="24" spans="1:7" s="64" customFormat="1" ht="66" customHeight="1" x14ac:dyDescent="0.25">
      <c r="A24" s="54" t="s">
        <v>373</v>
      </c>
      <c r="B24" s="61" t="s">
        <v>409</v>
      </c>
      <c r="C24" s="61" t="s">
        <v>410</v>
      </c>
      <c r="D24" s="62"/>
      <c r="E24" s="58"/>
      <c r="F24" s="58" t="s">
        <v>27</v>
      </c>
      <c r="G24" s="58"/>
    </row>
    <row r="25" spans="1:7" s="64" customFormat="1" ht="88.5" customHeight="1" x14ac:dyDescent="0.25">
      <c r="A25" s="54" t="s">
        <v>373</v>
      </c>
      <c r="B25" s="55" t="s">
        <v>411</v>
      </c>
      <c r="C25" s="61" t="s">
        <v>412</v>
      </c>
      <c r="D25" s="60"/>
      <c r="E25" s="58"/>
      <c r="F25" s="58" t="s">
        <v>27</v>
      </c>
      <c r="G25" s="58"/>
    </row>
    <row r="26" spans="1:7" s="64" customFormat="1" ht="68.25" customHeight="1" x14ac:dyDescent="0.25">
      <c r="A26" s="54" t="s">
        <v>373</v>
      </c>
      <c r="B26" s="70" t="s">
        <v>413</v>
      </c>
      <c r="C26" s="61" t="s">
        <v>414</v>
      </c>
      <c r="D26" s="60"/>
      <c r="E26" s="58"/>
      <c r="F26" s="58" t="s">
        <v>27</v>
      </c>
      <c r="G26" s="58"/>
    </row>
    <row r="4815" spans="3:3" x14ac:dyDescent="0.25">
      <c r="C4815" s="8" t="s">
        <v>415</v>
      </c>
    </row>
  </sheetData>
  <mergeCells count="3">
    <mergeCell ref="A2:G2"/>
    <mergeCell ref="A4:C4"/>
    <mergeCell ref="E4:G4"/>
  </mergeCells>
  <dataValidations count="1">
    <dataValidation type="list" allowBlank="1" showInputMessage="1" showErrorMessage="1" sqref="F6:F26" xr:uid="{00000000-0002-0000-0400-000000000000}">
      <formula1>"Conforme,Non conforme,Sans réponse"</formula1>
      <formula2>0</formula2>
    </dataValidation>
  </dataValidations>
  <pageMargins left="0.7" right="0.7" top="0.75" bottom="0.75" header="0.511811023622047" footer="0.511811023622047"/>
  <pageSetup scale="37"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8D7E"/>
  </sheetPr>
  <dimension ref="A2:L14"/>
  <sheetViews>
    <sheetView zoomScaleNormal="100" workbookViewId="0">
      <selection activeCell="B14" sqref="B14"/>
    </sheetView>
  </sheetViews>
  <sheetFormatPr baseColWidth="10" defaultColWidth="8.7109375" defaultRowHeight="15" x14ac:dyDescent="0.25"/>
  <cols>
    <col min="1" max="1" width="46.140625" style="8" customWidth="1"/>
    <col min="2" max="2" width="14" style="8" customWidth="1"/>
    <col min="3" max="6" width="12.85546875" style="8" customWidth="1"/>
    <col min="7" max="16384" width="8.7109375" style="8"/>
  </cols>
  <sheetData>
    <row r="2" spans="1:12" ht="27" customHeight="1" x14ac:dyDescent="0.25">
      <c r="A2" s="87" t="s">
        <v>416</v>
      </c>
      <c r="B2" s="87"/>
      <c r="C2" s="87"/>
      <c r="D2" s="87"/>
      <c r="E2" s="87"/>
      <c r="F2" s="87"/>
      <c r="G2" s="20"/>
      <c r="H2" s="20"/>
      <c r="I2" s="20"/>
      <c r="J2" s="20"/>
      <c r="K2" s="20"/>
      <c r="L2" s="20"/>
    </row>
    <row r="4" spans="1:12" x14ac:dyDescent="0.25">
      <c r="A4" s="88" t="s">
        <v>417</v>
      </c>
      <c r="B4" s="88"/>
      <c r="C4" s="88"/>
      <c r="D4" s="88"/>
      <c r="E4" s="88"/>
      <c r="F4" s="88"/>
    </row>
    <row r="5" spans="1:12" x14ac:dyDescent="0.25">
      <c r="A5" s="21" t="s">
        <v>418</v>
      </c>
      <c r="B5" s="22">
        <f>MIN(Principes[Date évaluation],Fonctions[Date évaluation],PrincipesAO[Date évaluation],FonctionsTrv[Date évaluation])</f>
        <v>0</v>
      </c>
      <c r="C5" s="23"/>
      <c r="D5" s="23"/>
      <c r="E5" s="23"/>
      <c r="F5" s="24"/>
    </row>
    <row r="6" spans="1:12" x14ac:dyDescent="0.25">
      <c r="A6" s="21" t="s">
        <v>419</v>
      </c>
      <c r="B6" s="22">
        <f>MAX(Principes[Date évaluation],Fonctions[Date évaluation],PrincipesAO[Date évaluation],FonctionsTrv[Date évaluation])</f>
        <v>0</v>
      </c>
      <c r="C6" s="23"/>
      <c r="D6" s="23"/>
      <c r="E6" s="23"/>
      <c r="F6" s="24"/>
    </row>
    <row r="8" spans="1:12" x14ac:dyDescent="0.25">
      <c r="A8" s="88" t="s">
        <v>420</v>
      </c>
      <c r="B8" s="88"/>
      <c r="C8" s="88"/>
      <c r="D8" s="88"/>
      <c r="E8" s="88"/>
      <c r="F8" s="88"/>
    </row>
    <row r="10" spans="1:12" x14ac:dyDescent="0.25">
      <c r="B10" s="25" t="s">
        <v>421</v>
      </c>
      <c r="C10" s="25" t="s">
        <v>422</v>
      </c>
      <c r="D10" s="25" t="s">
        <v>423</v>
      </c>
      <c r="E10" s="25" t="s">
        <v>27</v>
      </c>
    </row>
    <row r="11" spans="1:12" x14ac:dyDescent="0.25">
      <c r="A11" s="26" t="s">
        <v>424</v>
      </c>
      <c r="B11" s="27">
        <f>COUNTIF(Principes[Code du service],"&lt;&gt;")</f>
        <v>91</v>
      </c>
      <c r="C11" s="28">
        <f>COUNTIFS(Principes[Code du service],"&lt;&gt;",Principes[Résultat],"Conforme")</f>
        <v>0</v>
      </c>
      <c r="D11" s="28">
        <f>COUNTIFS(Principes[Code du service],"&lt;&gt;",Principes[Résultat],"Non conforme")</f>
        <v>0</v>
      </c>
      <c r="E11" s="28">
        <f>COUNTIFS(Principes[Code du service],"&lt;&gt;",Principes[Résultat],"Sans réponse")</f>
        <v>91</v>
      </c>
    </row>
    <row r="12" spans="1:12" x14ac:dyDescent="0.25">
      <c r="A12" s="29" t="s">
        <v>425</v>
      </c>
      <c r="B12" s="29">
        <f>COUNTIF(FonctionsTrv[Fonction],"&lt;&gt;")</f>
        <v>10</v>
      </c>
      <c r="C12" s="30">
        <f>COUNTIFS(FonctionsTrv[Fonction],"&lt;&gt;",FonctionsTrv[Résultat],"Conforme")</f>
        <v>0</v>
      </c>
      <c r="D12" s="30">
        <f>COUNTIFS(FonctionsTrv[Fonction],"&lt;&gt;",FonctionsTrv[Résultat],"Non conforme")</f>
        <v>0</v>
      </c>
      <c r="E12" s="30">
        <f>COUNTIFS(FonctionsTrv[Fonction],"&lt;&gt;",FonctionsTrv[Résultat],"Sans réponse")</f>
        <v>10</v>
      </c>
    </row>
    <row r="13" spans="1:12" x14ac:dyDescent="0.25">
      <c r="A13" s="31" t="s">
        <v>426</v>
      </c>
      <c r="B13" s="29">
        <f>COUNTIF(Fonctions[Fonction],"&lt;&gt;")</f>
        <v>66</v>
      </c>
      <c r="C13" s="30">
        <f>COUNTIFS(Fonctions[Fonction],"&lt;&gt;",Fonctions[Résultat],"Conforme")</f>
        <v>0</v>
      </c>
      <c r="D13" s="30">
        <f>COUNTIFS(Fonctions[Fonction],"&lt;&gt;",Fonctions[Résultat],"Non conforme")</f>
        <v>0</v>
      </c>
      <c r="E13" s="30">
        <f>COUNTIFS(Fonctions[Fonction],"&lt;&gt;",Fonctions[Résultat],"Sans réponse")</f>
        <v>66</v>
      </c>
    </row>
    <row r="14" spans="1:12" x14ac:dyDescent="0.25">
      <c r="A14" s="32" t="s">
        <v>427</v>
      </c>
      <c r="B14" s="25">
        <f>COUNTIF(PrincipesAO[Référence du principe],"&lt;&gt;")</f>
        <v>21</v>
      </c>
      <c r="C14" s="30">
        <f>COUNTIF(PrincipesAO[Résultat],"Conforme")</f>
        <v>0</v>
      </c>
      <c r="D14" s="30">
        <f>COUNTIF(PrincipesAO[Résultat],"Non conforme")</f>
        <v>0</v>
      </c>
      <c r="E14" s="30">
        <f>COUNTIF(PrincipesAO[Résultat],"Sans réponse")</f>
        <v>21</v>
      </c>
    </row>
  </sheetData>
  <mergeCells count="3">
    <mergeCell ref="A2:F2"/>
    <mergeCell ref="A4:F4"/>
    <mergeCell ref="A8:F8"/>
  </mergeCells>
  <conditionalFormatting sqref="B5:B6">
    <cfRule type="cellIs" dxfId="1" priority="2" operator="notEqual">
      <formula>0</formula>
    </cfRule>
  </conditionalFormatting>
  <pageMargins left="0.7" right="0.7" top="0.75" bottom="0.75" header="0.511811023622047" footer="0.511811023622047"/>
  <pageSetup scale="83"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
  <sheetViews>
    <sheetView zoomScaleNormal="100" workbookViewId="0">
      <selection activeCell="B6" sqref="B6"/>
    </sheetView>
  </sheetViews>
  <sheetFormatPr baseColWidth="10" defaultColWidth="9.140625" defaultRowHeight="15" x14ac:dyDescent="0.25"/>
  <cols>
    <col min="1" max="1" width="17.7109375" customWidth="1"/>
    <col min="2" max="2" width="18.42578125" customWidth="1"/>
    <col min="3" max="3" width="35.140625" customWidth="1"/>
    <col min="4" max="4" width="29" customWidth="1"/>
    <col min="5" max="5" width="25.28515625" customWidth="1"/>
    <col min="6" max="6" width="46.42578125" customWidth="1"/>
    <col min="7" max="7" width="41.5703125" customWidth="1"/>
    <col min="8" max="8" width="36.7109375" customWidth="1"/>
    <col min="9" max="9" width="27.7109375" customWidth="1"/>
    <col min="10" max="10" width="13.42578125" customWidth="1"/>
    <col min="11" max="11" width="26" customWidth="1"/>
    <col min="12" max="12" width="19.7109375" customWidth="1"/>
    <col min="13" max="13" width="18.85546875" customWidth="1"/>
    <col min="14" max="14" width="16.28515625" customWidth="1"/>
    <col min="15" max="15" width="31.5703125" customWidth="1"/>
    <col min="16" max="16" width="17" customWidth="1"/>
    <col min="17" max="17" width="11.28515625" customWidth="1"/>
  </cols>
  <sheetData>
    <row r="1" spans="1:2" x14ac:dyDescent="0.25">
      <c r="A1" s="33" t="s">
        <v>428</v>
      </c>
      <c r="B1" s="34" t="s">
        <v>429</v>
      </c>
    </row>
    <row r="2" spans="1:2" x14ac:dyDescent="0.25">
      <c r="A2" s="33" t="s">
        <v>430</v>
      </c>
      <c r="B2" s="34" t="s">
        <v>431</v>
      </c>
    </row>
    <row r="3" spans="1:2" x14ac:dyDescent="0.25">
      <c r="A3" s="33" t="s">
        <v>432</v>
      </c>
      <c r="B3" s="34" t="s">
        <v>431</v>
      </c>
    </row>
    <row r="5" spans="1:2" x14ac:dyDescent="0.25">
      <c r="A5" s="35" t="s">
        <v>433</v>
      </c>
      <c r="B5" s="36" t="s">
        <v>434</v>
      </c>
    </row>
    <row r="6" spans="1:2" x14ac:dyDescent="0.25">
      <c r="A6" s="37" t="s">
        <v>435</v>
      </c>
      <c r="B6" s="38">
        <v>22</v>
      </c>
    </row>
    <row r="7" spans="1:2" x14ac:dyDescent="0.25">
      <c r="A7" s="39" t="s">
        <v>25</v>
      </c>
      <c r="B7" s="40">
        <v>50</v>
      </c>
    </row>
    <row r="8" spans="1:2" x14ac:dyDescent="0.25">
      <c r="A8" s="39" t="s">
        <v>436</v>
      </c>
      <c r="B8" s="41"/>
    </row>
    <row r="9" spans="1:2" x14ac:dyDescent="0.25">
      <c r="A9" s="42" t="s">
        <v>437</v>
      </c>
      <c r="B9" s="43">
        <v>72</v>
      </c>
    </row>
  </sheetData>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F21"/>
  <sheetViews>
    <sheetView zoomScaleNormal="100" workbookViewId="0">
      <selection activeCell="D9" sqref="D9"/>
    </sheetView>
  </sheetViews>
  <sheetFormatPr baseColWidth="10" defaultColWidth="9.140625" defaultRowHeight="15" x14ac:dyDescent="0.25"/>
  <cols>
    <col min="1" max="1" width="30.7109375" customWidth="1"/>
    <col min="2" max="5" width="14.5703125" customWidth="1"/>
  </cols>
  <sheetData>
    <row r="1" spans="1:6" ht="15" customHeight="1" x14ac:dyDescent="0.25">
      <c r="A1" s="89" t="s">
        <v>438</v>
      </c>
      <c r="B1" s="89"/>
      <c r="C1" s="89"/>
      <c r="D1" s="89"/>
      <c r="E1" s="89"/>
      <c r="F1" s="89"/>
    </row>
    <row r="2" spans="1:6" ht="23.25" x14ac:dyDescent="0.35">
      <c r="A2" s="90"/>
      <c r="B2" s="90"/>
      <c r="C2" s="90"/>
      <c r="D2" s="44"/>
      <c r="E2" s="44"/>
      <c r="F2" s="45"/>
    </row>
    <row r="3" spans="1:6" x14ac:dyDescent="0.25">
      <c r="A3" s="91" t="s">
        <v>417</v>
      </c>
      <c r="B3" s="91"/>
      <c r="C3" s="91"/>
      <c r="D3" s="91"/>
      <c r="E3" s="91"/>
      <c r="F3" s="91"/>
    </row>
    <row r="4" spans="1:6" x14ac:dyDescent="0.25">
      <c r="A4" s="21" t="s">
        <v>418</v>
      </c>
      <c r="B4" s="22" t="e">
        <f>MIN(#REF!,#REF!)</f>
        <v>#REF!</v>
      </c>
      <c r="C4" s="23"/>
      <c r="D4" s="23"/>
      <c r="E4" s="23"/>
      <c r="F4" s="24"/>
    </row>
    <row r="5" spans="1:6" x14ac:dyDescent="0.25">
      <c r="A5" s="21" t="s">
        <v>419</v>
      </c>
      <c r="B5" s="22" t="e">
        <f>MAX(#REF!,#REF!)</f>
        <v>#REF!</v>
      </c>
      <c r="C5" s="23"/>
      <c r="D5" s="23"/>
      <c r="E5" s="23"/>
      <c r="F5" s="24"/>
    </row>
    <row r="6" spans="1:6" x14ac:dyDescent="0.25">
      <c r="A6" s="24"/>
      <c r="B6" s="23"/>
      <c r="C6" s="23"/>
      <c r="D6" s="23"/>
      <c r="E6" s="23"/>
      <c r="F6" s="24"/>
    </row>
    <row r="7" spans="1:6" x14ac:dyDescent="0.25">
      <c r="A7" s="91" t="s">
        <v>439</v>
      </c>
      <c r="B7" s="91"/>
      <c r="C7" s="91"/>
      <c r="D7" s="91"/>
      <c r="E7" s="91"/>
      <c r="F7" s="91"/>
    </row>
    <row r="8" spans="1:6" x14ac:dyDescent="0.25">
      <c r="A8" s="24"/>
      <c r="B8" s="23"/>
      <c r="C8" s="23"/>
      <c r="D8" s="23"/>
      <c r="E8" s="23"/>
      <c r="F8" s="24"/>
    </row>
    <row r="9" spans="1:6" x14ac:dyDescent="0.25">
      <c r="A9" s="24"/>
      <c r="B9" s="23"/>
      <c r="C9" s="23"/>
      <c r="D9" s="23"/>
      <c r="E9" s="23"/>
      <c r="F9" s="24"/>
    </row>
    <row r="10" spans="1:6" x14ac:dyDescent="0.25">
      <c r="A10" s="46"/>
      <c r="B10" s="47" t="s">
        <v>440</v>
      </c>
      <c r="C10" s="47" t="s">
        <v>422</v>
      </c>
      <c r="D10" s="47" t="s">
        <v>423</v>
      </c>
      <c r="E10" s="47" t="s">
        <v>27</v>
      </c>
      <c r="F10" s="24"/>
    </row>
    <row r="11" spans="1:6" x14ac:dyDescent="0.25">
      <c r="A11" s="48" t="s">
        <v>441</v>
      </c>
      <c r="B11" s="49" t="e">
        <f>COUNTIF(#REF!,"E")</f>
        <v>#REF!</v>
      </c>
      <c r="C11" s="50" t="e">
        <f>COUNTIFS(#REF!,"E",#REF!,"Conforme")</f>
        <v>#REF!</v>
      </c>
      <c r="D11" s="50" t="e">
        <f>COUNTIFS(#REF!,"E",#REF!,"Non conforme")</f>
        <v>#REF!</v>
      </c>
      <c r="E11" s="50" t="e">
        <f>COUNTIFS(#REF!,"E",#REF!,"Sans réponse")</f>
        <v>#REF!</v>
      </c>
      <c r="F11" s="51"/>
    </row>
    <row r="12" spans="1:6" x14ac:dyDescent="0.25">
      <c r="A12" s="48" t="s">
        <v>442</v>
      </c>
      <c r="B12" s="49" t="e">
        <f>COUNTIF(#REF!,"R")</f>
        <v>#REF!</v>
      </c>
      <c r="C12" s="50" t="e">
        <f>COUNTIFS(#REF!,"R",#REF!,"Conforme")</f>
        <v>#REF!</v>
      </c>
      <c r="D12" s="50" t="e">
        <f>COUNTIFS(#REF!,"R",#REF!,"Non conforme")</f>
        <v>#REF!</v>
      </c>
      <c r="E12" s="50" t="e">
        <f>COUNTIFS(#REF!,"R",#REF!,"Sans réponse")</f>
        <v>#REF!</v>
      </c>
      <c r="F12" s="51"/>
    </row>
    <row r="13" spans="1:6" x14ac:dyDescent="0.25">
      <c r="A13" s="48" t="s">
        <v>443</v>
      </c>
      <c r="B13" s="49" t="e">
        <f>COUNTIF(#REF!,"E")</f>
        <v>#REF!</v>
      </c>
      <c r="C13" s="50" t="e">
        <f>COUNTIFS(#REF!,"E",#REF!,"Conforme")</f>
        <v>#REF!</v>
      </c>
      <c r="D13" s="50" t="e">
        <f>COUNTIFS(#REF!,"E",#REF!,"Non conforme")</f>
        <v>#REF!</v>
      </c>
      <c r="E13" s="50" t="e">
        <f>COUNTIFS(#REF!,"E",#REF!,"Sans réponse")</f>
        <v>#REF!</v>
      </c>
      <c r="F13" s="51"/>
    </row>
    <row r="14" spans="1:6" x14ac:dyDescent="0.25">
      <c r="A14" s="48" t="s">
        <v>444</v>
      </c>
      <c r="B14" s="49" t="e">
        <f>COUNTIF(#REF!,"R")</f>
        <v>#REF!</v>
      </c>
      <c r="C14" s="50" t="e">
        <f>COUNTIFS(#REF!,"R",#REF!,"Conforme")</f>
        <v>#REF!</v>
      </c>
      <c r="D14" s="50" t="e">
        <f>COUNTIFS(#REF!,"R",#REF!,"Non conforme")</f>
        <v>#REF!</v>
      </c>
      <c r="E14" s="50" t="e">
        <f>COUNTIFS(#REF!,"R",#REF!,"Sans réponse")</f>
        <v>#REF!</v>
      </c>
      <c r="F14" s="51"/>
    </row>
    <row r="17" spans="1:5" x14ac:dyDescent="0.25">
      <c r="A17" s="46"/>
      <c r="B17" s="47" t="s">
        <v>445</v>
      </c>
      <c r="C17" s="47" t="s">
        <v>422</v>
      </c>
      <c r="D17" s="47" t="s">
        <v>423</v>
      </c>
      <c r="E17" s="47" t="s">
        <v>27</v>
      </c>
    </row>
    <row r="18" spans="1:5" x14ac:dyDescent="0.25">
      <c r="A18" s="48" t="s">
        <v>441</v>
      </c>
      <c r="B18" s="49" t="e">
        <f>COUNTIF(#REF!,"E")</f>
        <v>#REF!</v>
      </c>
      <c r="C18" s="50" t="e">
        <f>COUNTIFS(#REF!,"E",#REF!,"Conforme")</f>
        <v>#REF!</v>
      </c>
      <c r="D18" s="50" t="e">
        <f>COUNTIFS(#REF!,"E",#REF!,"Non conforme")</f>
        <v>#REF!</v>
      </c>
      <c r="E18" s="50" t="e">
        <f>COUNTIFS(#REF!,"E",#REF!,"Sans réponse")</f>
        <v>#REF!</v>
      </c>
    </row>
    <row r="19" spans="1:5" x14ac:dyDescent="0.25">
      <c r="A19" s="48" t="s">
        <v>442</v>
      </c>
      <c r="B19" s="49" t="e">
        <f>COUNTIF(#REF!,"R")</f>
        <v>#REF!</v>
      </c>
      <c r="C19" s="50" t="e">
        <f>COUNTIFS(#REF!,"R",#REF!,"Conforme")</f>
        <v>#REF!</v>
      </c>
      <c r="D19" s="50" t="e">
        <f>COUNTIFS(#REF!,"R",#REF!,"Non conforme")</f>
        <v>#REF!</v>
      </c>
      <c r="E19" s="50" t="e">
        <f>COUNTIFS(#REF!,"R",#REF!,"Sans réponse")</f>
        <v>#REF!</v>
      </c>
    </row>
    <row r="20" spans="1:5" x14ac:dyDescent="0.25">
      <c r="A20" s="48" t="s">
        <v>443</v>
      </c>
      <c r="B20" s="49" t="e">
        <f>COUNTIF(#REF!,"E")</f>
        <v>#REF!</v>
      </c>
      <c r="C20" s="50" t="e">
        <f>COUNTIFS(#REF!,"E",#REF!,"Conforme")</f>
        <v>#REF!</v>
      </c>
      <c r="D20" s="50" t="e">
        <f>COUNTIFS(#REF!,"E",#REF!,"Non conforme")</f>
        <v>#REF!</v>
      </c>
      <c r="E20" s="50" t="e">
        <f>COUNTIFS(#REF!,"E",#REF!,"Sans réponse")</f>
        <v>#REF!</v>
      </c>
    </row>
    <row r="21" spans="1:5" x14ac:dyDescent="0.25">
      <c r="A21" s="48" t="s">
        <v>444</v>
      </c>
      <c r="B21" s="49" t="e">
        <f>COUNTIF(#REF!,"R")</f>
        <v>#REF!</v>
      </c>
      <c r="C21" s="50" t="e">
        <f>COUNTIFS(#REF!,"R",#REF!,"Conforme")</f>
        <v>#REF!</v>
      </c>
      <c r="D21" s="50" t="e">
        <f>COUNTIFS(#REF!,"R",#REF!,"Non conforme")</f>
        <v>#REF!</v>
      </c>
      <c r="E21" s="50" t="e">
        <f>COUNTIFS(#REF!,"R",#REF!,"Sans réponse")</f>
        <v>#REF!</v>
      </c>
    </row>
  </sheetData>
  <mergeCells count="4">
    <mergeCell ref="A1:F1"/>
    <mergeCell ref="A2:C2"/>
    <mergeCell ref="A3:F3"/>
    <mergeCell ref="A7:F7"/>
  </mergeCells>
  <conditionalFormatting sqref="B4:B5">
    <cfRule type="cellIs" dxfId="0" priority="2" operator="notEqual">
      <formula>0</formula>
    </cfRule>
  </conditionalFormatting>
  <pageMargins left="0.7" right="0.7" top="0.75" bottom="0.75" header="0.511811023622047" footer="0.511811023622047"/>
  <pageSetup paperSize="9" fitToHeight="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7"/>
  <sheetViews>
    <sheetView zoomScaleNormal="100" workbookViewId="0">
      <selection activeCell="B5" sqref="B5"/>
    </sheetView>
  </sheetViews>
  <sheetFormatPr baseColWidth="10" defaultColWidth="9.140625" defaultRowHeight="15" x14ac:dyDescent="0.25"/>
  <cols>
    <col min="1" max="1" width="22.28515625" customWidth="1"/>
    <col min="2" max="2" width="18.42578125" customWidth="1"/>
    <col min="3" max="10" width="3.5703125" customWidth="1"/>
    <col min="11" max="11" width="4.5703125" customWidth="1"/>
    <col min="12" max="12" width="9" customWidth="1"/>
    <col min="13" max="13" width="7.28515625" customWidth="1"/>
    <col min="14" max="14" width="11.28515625" customWidth="1"/>
  </cols>
  <sheetData>
    <row r="1" spans="1:2" x14ac:dyDescent="0.25">
      <c r="A1" s="33" t="s">
        <v>428</v>
      </c>
      <c r="B1" s="34" t="s">
        <v>429</v>
      </c>
    </row>
    <row r="2" spans="1:2" x14ac:dyDescent="0.25">
      <c r="A2" s="33" t="s">
        <v>446</v>
      </c>
      <c r="B2" s="34" t="s">
        <v>431</v>
      </c>
    </row>
    <row r="4" spans="1:2" x14ac:dyDescent="0.25">
      <c r="A4" s="35" t="s">
        <v>430</v>
      </c>
      <c r="B4" s="36" t="s">
        <v>434</v>
      </c>
    </row>
    <row r="5" spans="1:2" x14ac:dyDescent="0.25">
      <c r="A5" s="37" t="s">
        <v>447</v>
      </c>
      <c r="B5" s="38">
        <v>15</v>
      </c>
    </row>
    <row r="6" spans="1:2" x14ac:dyDescent="0.25">
      <c r="A6" s="39" t="s">
        <v>436</v>
      </c>
      <c r="B6" s="41"/>
    </row>
    <row r="7" spans="1:2" x14ac:dyDescent="0.25">
      <c r="A7" s="42" t="s">
        <v>437</v>
      </c>
      <c r="B7" s="43">
        <v>15</v>
      </c>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6</vt:i4>
      </vt:variant>
    </vt:vector>
  </HeadingPairs>
  <TitlesOfParts>
    <vt:vector size="17" baseType="lpstr">
      <vt:lpstr>Introduction </vt:lpstr>
      <vt:lpstr>Services - grille principes</vt:lpstr>
      <vt:lpstr>Services - grille fonctions Trv</vt:lpstr>
      <vt:lpstr>Services - grille fonctions</vt:lpstr>
      <vt:lpstr>Authent. - grille principes</vt:lpstr>
      <vt:lpstr>Récapitulatif conformité</vt:lpstr>
      <vt:lpstr>PV1</vt:lpstr>
      <vt:lpstr>Récapitulatif</vt:lpstr>
      <vt:lpstr>PV2</vt:lpstr>
      <vt:lpstr>DPCache_E&amp;R Solution logicielle</vt:lpstr>
      <vt:lpstr>DPCache_E&amp;R Mise en Oeuvre</vt:lpstr>
      <vt:lpstr>'Authent. - grille principes'!Zone_d_impression</vt:lpstr>
      <vt:lpstr>'Introduction '!Zone_d_impression</vt:lpstr>
      <vt:lpstr>'Récapitulatif conformité'!Zone_d_impression</vt:lpstr>
      <vt:lpstr>'Services - grille fonctions'!Zone_d_impression</vt:lpstr>
      <vt:lpstr>'Services - grille fonctions Trv'!Zone_d_impression</vt:lpstr>
      <vt:lpstr>'Services - grille principes'!Zone_d_impression</vt:lpstr>
    </vt:vector>
  </TitlesOfParts>
  <Company>Ministère de l'Éducation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SDET - Annexe opérationnelle - Grilles de conformité</dc:title>
  <dc:subject/>
  <dc:creator>DNE A3</dc:creator>
  <dc:description/>
  <cp:lastModifiedBy>PHILIPPE PROBST</cp:lastModifiedBy>
  <cp:revision>0</cp:revision>
  <cp:lastPrinted>2024-06-24T16:20:40Z</cp:lastPrinted>
  <dcterms:created xsi:type="dcterms:W3CDTF">2013-04-17T08:13:50Z</dcterms:created>
  <dcterms:modified xsi:type="dcterms:W3CDTF">2025-07-10T07:22:51Z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0x010100288651E1C9E0064E8FDEF4D8BD8811E7</vt:lpwstr>
  </property>
  <property fmtid="{D5CDD505-2E9C-101B-9397-08002B2CF9AE}" pid="3" name="MediaServiceImageTags">
    <vt:lpwstr/>
  </property>
  <property fmtid="{D5CDD505-2E9C-101B-9397-08002B2CF9AE}" pid="4" name="Publication">
    <vt:lpwstr>Avril 2018</vt:lpwstr>
  </property>
</Properties>
</file>