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5\35 - Langues vivantes\04- Web\"/>
    </mc:Choice>
  </mc:AlternateContent>
  <bookViews>
    <workbookView xWindow="0" yWindow="0" windowWidth="28800" windowHeight="11100" tabRatio="908"/>
  </bookViews>
  <sheets>
    <sheet name="Source-Méthodologie" sheetId="47" r:id="rId1"/>
    <sheet name="Bibliographie" sheetId="49" r:id="rId2"/>
    <sheet name="Figure 1" sheetId="66" r:id="rId3"/>
    <sheet name="Figure 1a en ligne" sheetId="82" r:id="rId4"/>
    <sheet name="figure 1b en ligne" sheetId="72" r:id="rId5"/>
    <sheet name="Figure 1c en ligne" sheetId="71" r:id="rId6"/>
    <sheet name="Figure 2" sheetId="40" r:id="rId7"/>
    <sheet name=" Figure 2a en ligne" sheetId="70" r:id="rId8"/>
    <sheet name="Figure 2b en ligne" sheetId="83" r:id="rId9"/>
    <sheet name=" Figure 2c en ligne" sheetId="67" r:id="rId10"/>
    <sheet name="Figure 2d en ligne" sheetId="73" r:id="rId11"/>
    <sheet name="Figure 3 en ligne " sheetId="76" r:id="rId12"/>
    <sheet name="Figure 3a en ligne " sheetId="64" r:id="rId13"/>
    <sheet name="Figure 3b en ligne " sheetId="69" r:id="rId14"/>
    <sheet name=" Figure 3c en ligne " sheetId="77" r:id="rId15"/>
    <sheet name="Figure 4 en ligne" sheetId="80" r:id="rId16"/>
    <sheet name=" Figure 4a en ligne" sheetId="54" r:id="rId17"/>
    <sheet name="Figure 4b en ligne" sheetId="85" r:id="rId18"/>
    <sheet name="Figute 4c en ligne" sheetId="84" r:id="rId19"/>
    <sheet name=" Figure 4d en ligne" sheetId="86" r:id="rId20"/>
    <sheet name="Figure 5 en ligne" sheetId="79" r:id="rId21"/>
    <sheet name="Figure 6 en ligne" sheetId="81" r:id="rId22"/>
    <sheet name="Figure 7 en ligne" sheetId="78" r:id="rId23"/>
  </sheets>
  <definedNames>
    <definedName name="_xlnm._FilterDatabase" localSheetId="16" hidden="1">' Figure 4a en ligne'!$A$3:$Y$34</definedName>
  </definedNames>
  <calcPr calcId="162913"/>
</workbook>
</file>

<file path=xl/calcChain.xml><?xml version="1.0" encoding="utf-8"?>
<calcChain xmlns="http://schemas.openxmlformats.org/spreadsheetml/2006/main">
  <c r="J14" i="40" l="1"/>
  <c r="I14" i="40"/>
  <c r="H14" i="40"/>
  <c r="G14" i="40"/>
  <c r="F14" i="40"/>
  <c r="E14" i="40"/>
  <c r="D14" i="40"/>
  <c r="C14" i="40"/>
  <c r="B14" i="40"/>
  <c r="J12" i="40"/>
  <c r="I12" i="40"/>
  <c r="H12" i="40"/>
  <c r="G12" i="40"/>
  <c r="F12" i="40"/>
  <c r="E12" i="40"/>
  <c r="D12" i="40"/>
  <c r="C12" i="40"/>
  <c r="B12" i="40"/>
  <c r="J10" i="40"/>
  <c r="I10" i="40"/>
  <c r="H10" i="40"/>
  <c r="G10" i="40"/>
  <c r="F10" i="40"/>
  <c r="E10" i="40"/>
  <c r="D10" i="40"/>
  <c r="C10" i="40"/>
  <c r="B10" i="40"/>
  <c r="J8" i="40"/>
  <c r="I8" i="40"/>
  <c r="H8" i="40"/>
  <c r="G8" i="40"/>
  <c r="F8" i="40"/>
  <c r="E8" i="40"/>
  <c r="D8" i="40"/>
  <c r="C8" i="40"/>
  <c r="B8" i="40"/>
  <c r="J6" i="40"/>
  <c r="I6" i="40"/>
  <c r="H6" i="40"/>
  <c r="G6" i="40"/>
  <c r="F6" i="40"/>
  <c r="E6" i="40"/>
  <c r="D6" i="40"/>
  <c r="C6" i="40"/>
  <c r="B6" i="40"/>
  <c r="J44" i="66"/>
  <c r="I44" i="66"/>
  <c r="H44" i="66"/>
  <c r="G44" i="66"/>
  <c r="F44" i="66"/>
  <c r="B44" i="66"/>
  <c r="J42" i="66"/>
  <c r="I42" i="66"/>
  <c r="H42" i="66"/>
  <c r="G42" i="66"/>
  <c r="F42" i="66"/>
  <c r="B42" i="66"/>
  <c r="H40" i="66"/>
  <c r="G40" i="66"/>
  <c r="F40" i="66"/>
  <c r="E40" i="66"/>
  <c r="B40" i="66"/>
  <c r="B46" i="66"/>
  <c r="C46" i="66"/>
  <c r="D46" i="66"/>
  <c r="E46" i="66"/>
  <c r="F46" i="66"/>
  <c r="G46" i="66"/>
  <c r="H46" i="66"/>
  <c r="I46" i="66"/>
  <c r="J46" i="66"/>
  <c r="J45" i="66"/>
  <c r="I45" i="66"/>
  <c r="H45" i="66"/>
  <c r="G45" i="66"/>
  <c r="F45" i="66"/>
  <c r="E45" i="66"/>
  <c r="D45" i="66"/>
  <c r="C45" i="66"/>
  <c r="B45" i="66"/>
  <c r="E44" i="66"/>
  <c r="D44" i="66"/>
  <c r="C44" i="66"/>
  <c r="J43" i="66"/>
  <c r="I43" i="66"/>
  <c r="H43" i="66"/>
  <c r="G43" i="66"/>
  <c r="F43" i="66"/>
  <c r="E43" i="66"/>
  <c r="D43" i="66"/>
  <c r="C43" i="66"/>
  <c r="B43" i="66"/>
  <c r="E42" i="66"/>
  <c r="D42" i="66"/>
  <c r="C42" i="66"/>
  <c r="J41" i="66"/>
  <c r="I41" i="66"/>
  <c r="H41" i="66"/>
  <c r="G41" i="66"/>
  <c r="F41" i="66"/>
  <c r="E41" i="66"/>
  <c r="D41" i="66"/>
  <c r="C41" i="66"/>
  <c r="B41" i="66"/>
  <c r="J40" i="66"/>
  <c r="I40" i="66"/>
  <c r="D40" i="66"/>
  <c r="C40" i="66"/>
  <c r="I39" i="66"/>
  <c r="J39" i="66"/>
  <c r="C39" i="66"/>
  <c r="D39" i="66"/>
  <c r="E39" i="66"/>
  <c r="F39" i="66"/>
  <c r="G39" i="66"/>
  <c r="H39" i="66"/>
  <c r="B39" i="66"/>
  <c r="F8" i="79" l="1"/>
  <c r="E8" i="79"/>
  <c r="D8" i="79"/>
  <c r="C8" i="79"/>
  <c r="B8" i="79"/>
  <c r="L6" i="70" l="1"/>
  <c r="M6" i="70" s="1"/>
  <c r="H6" i="70"/>
  <c r="I6" i="70" s="1"/>
  <c r="D6" i="70"/>
  <c r="E6" i="70" l="1"/>
</calcChain>
</file>

<file path=xl/sharedStrings.xml><?xml version="1.0" encoding="utf-8"?>
<sst xmlns="http://schemas.openxmlformats.org/spreadsheetml/2006/main" count="1325" uniqueCount="471">
  <si>
    <t>Guyane</t>
  </si>
  <si>
    <t>Paris</t>
  </si>
  <si>
    <t>Guadeloupe</t>
  </si>
  <si>
    <t>Martinique</t>
  </si>
  <si>
    <t>Ensemble</t>
  </si>
  <si>
    <t xml:space="preserve">Mayotte </t>
  </si>
  <si>
    <t>Réunion</t>
  </si>
  <si>
    <t>Libellé département</t>
  </si>
  <si>
    <t>Ensemble métropole + DROM</t>
  </si>
  <si>
    <t>01</t>
  </si>
  <si>
    <t>02</t>
  </si>
  <si>
    <t>03</t>
  </si>
  <si>
    <t>04</t>
  </si>
  <si>
    <t>06</t>
  </si>
  <si>
    <t>07</t>
  </si>
  <si>
    <t>08</t>
  </si>
  <si>
    <t>09</t>
  </si>
  <si>
    <t>10</t>
  </si>
  <si>
    <t>11</t>
  </si>
  <si>
    <t>12</t>
  </si>
  <si>
    <t>13</t>
  </si>
  <si>
    <t>14</t>
  </si>
  <si>
    <t>15</t>
  </si>
  <si>
    <t>16</t>
  </si>
  <si>
    <t>17</t>
  </si>
  <si>
    <t>18</t>
  </si>
  <si>
    <t>19</t>
  </si>
  <si>
    <t>22</t>
  </si>
  <si>
    <t>23</t>
  </si>
  <si>
    <t>24</t>
  </si>
  <si>
    <t>25</t>
  </si>
  <si>
    <t>27</t>
  </si>
  <si>
    <t>28</t>
  </si>
  <si>
    <t>31</t>
  </si>
  <si>
    <t>32</t>
  </si>
  <si>
    <t>33</t>
  </si>
  <si>
    <t>43</t>
  </si>
  <si>
    <t>70</t>
  </si>
  <si>
    <t>2020</t>
  </si>
  <si>
    <t>Anglais</t>
  </si>
  <si>
    <t>Espagnol</t>
  </si>
  <si>
    <t>Allemand</t>
  </si>
  <si>
    <t>Italien</t>
  </si>
  <si>
    <t>Autres langues</t>
  </si>
  <si>
    <t>Normandie</t>
  </si>
  <si>
    <t>Aix-Marseille</t>
  </si>
  <si>
    <t>Besançon</t>
  </si>
  <si>
    <t>Bordeaux</t>
  </si>
  <si>
    <t>Clermont-Ferrand</t>
  </si>
  <si>
    <t>Dijon</t>
  </si>
  <si>
    <t>Grenoble</t>
  </si>
  <si>
    <t>Lille</t>
  </si>
  <si>
    <t>Lyon</t>
  </si>
  <si>
    <t>Montpellier</t>
  </si>
  <si>
    <t>Poitiers</t>
  </si>
  <si>
    <t>Rennes</t>
  </si>
  <si>
    <t>Strasbourg</t>
  </si>
  <si>
    <t>Toulouse</t>
  </si>
  <si>
    <t>Nantes</t>
  </si>
  <si>
    <t>Orléans-Tours</t>
  </si>
  <si>
    <t>Nancy-Metz</t>
  </si>
  <si>
    <t>Reims</t>
  </si>
  <si>
    <t>20</t>
  </si>
  <si>
    <t>Amiens</t>
  </si>
  <si>
    <t>Limoges</t>
  </si>
  <si>
    <t>Nice</t>
  </si>
  <si>
    <t>Créteil</t>
  </si>
  <si>
    <t>Versailles</t>
  </si>
  <si>
    <t>Corse</t>
  </si>
  <si>
    <t>Effectifs</t>
  </si>
  <si>
    <t>Langues régionales</t>
  </si>
  <si>
    <t>Code académie</t>
  </si>
  <si>
    <t>LV1</t>
  </si>
  <si>
    <t>LV2</t>
  </si>
  <si>
    <t>LV3</t>
  </si>
  <si>
    <t xml:space="preserve">SECTEUR PRIVE </t>
  </si>
  <si>
    <t>SECTEUR PUBLIC</t>
  </si>
  <si>
    <t>Chinois</t>
  </si>
  <si>
    <t>Russe</t>
  </si>
  <si>
    <t>Japonais</t>
  </si>
  <si>
    <t>Arabe littéral</t>
  </si>
  <si>
    <t>Portugais</t>
  </si>
  <si>
    <t>%</t>
  </si>
  <si>
    <t>TERMINALE GENE &amp; TECHNO YC BT</t>
  </si>
  <si>
    <t>Filles</t>
  </si>
  <si>
    <t>Garçons</t>
  </si>
  <si>
    <t>Défavorisée</t>
  </si>
  <si>
    <t>Moyenne</t>
  </si>
  <si>
    <t>Favorisée</t>
  </si>
  <si>
    <t>Très favorisée</t>
  </si>
  <si>
    <t>Sixième</t>
  </si>
  <si>
    <t>Cinquième</t>
  </si>
  <si>
    <t>Quatrième</t>
  </si>
  <si>
    <t>Troisième</t>
  </si>
  <si>
    <t>Dispositifs relais</t>
  </si>
  <si>
    <t>Seconde générale ou technologique</t>
  </si>
  <si>
    <t>Séries générales</t>
  </si>
  <si>
    <t>Première générale</t>
  </si>
  <si>
    <t>Terminale générale</t>
  </si>
  <si>
    <t>Séries technologiques</t>
  </si>
  <si>
    <t>Première technologique</t>
  </si>
  <si>
    <t>Terminale technologique</t>
  </si>
  <si>
    <t>Segpa</t>
  </si>
  <si>
    <t>CAP</t>
  </si>
  <si>
    <t>Bac professionnel/BMA/BEP</t>
  </si>
  <si>
    <t>Autres voies professionnelles</t>
  </si>
  <si>
    <t>ENSEMBLE SECOND DEGRE</t>
  </si>
  <si>
    <t>(*) y compris ULIS</t>
  </si>
  <si>
    <t>2024</t>
  </si>
  <si>
    <t>Classe préparatoire classe de seconde</t>
  </si>
  <si>
    <t>2021</t>
  </si>
  <si>
    <t>2022</t>
  </si>
  <si>
    <t>2023</t>
  </si>
  <si>
    <t>Données</t>
  </si>
  <si>
    <t>2011</t>
  </si>
  <si>
    <t>2012</t>
  </si>
  <si>
    <t>2013</t>
  </si>
  <si>
    <t>2014</t>
  </si>
  <si>
    <t>2015</t>
  </si>
  <si>
    <t>2016</t>
  </si>
  <si>
    <t>2017</t>
  </si>
  <si>
    <t>2018</t>
  </si>
  <si>
    <t>2019</t>
  </si>
  <si>
    <t>Anglais, Monde Contemporain</t>
  </si>
  <si>
    <t>TOTAL 2ND DEGRE</t>
  </si>
  <si>
    <r>
      <t xml:space="preserve">Cette </t>
    </r>
    <r>
      <rPr>
        <i/>
        <sz val="10"/>
        <color theme="1"/>
        <rFont val="Marianne"/>
      </rPr>
      <t>Note d’Information</t>
    </r>
    <r>
      <rPr>
        <sz val="10"/>
        <color theme="1"/>
        <rFont val="Marianne"/>
      </rPr>
      <t xml:space="preserve"> couvre uniquement les effectifs sous statut scolaire suivant une formation du second degré (hors classes post-baccalauréat) dans les établissements relevant du ministère de l’Éducation nationale ou de l’Enseignement supérieur et de la Recherche : établissements publics et privés sous contrat. Sont donc exclus du champ les élèves inscrits dans un établissement du second degré relevant d’autres ministères, et notamment des ministères chargés de l’agriculture, de la défense, de la justice, de la mer, du travail et de la santé. Sont également exclus les élèves qui suivent une formation par alternance (apprentissage). Enfin, sont exclus ceux scolarisés dans un établissement du second degré du secteur privé hors contrat ; ceux qui s’orientent vers ces voies sont donc comptés parmi les sortants. Les données de l'ensemble des élèves sont collectées à partir du système d'information statistique consolidé académique (Sysca).</t>
    </r>
  </si>
  <si>
    <r>
      <rPr>
        <b/>
        <sz val="10"/>
        <rFont val="Marianne"/>
      </rPr>
      <t>Source :</t>
    </r>
    <r>
      <rPr>
        <sz val="10"/>
        <rFont val="Marianne"/>
      </rPr>
      <t xml:space="preserve"> DEPP, système d’information Scolarité.</t>
    </r>
  </si>
  <si>
    <t xml:space="preserve"> Très favorisée : chefs d’entreprise de dix salariés ou plus, cadres et professions intellectuelles supérieures, instituteurs, professeurs des écoles.</t>
  </si>
  <si>
    <t xml:space="preserve"> Favorisée : professions intermédiaires (sauf instituteurs et professeurs des écoles), retraités cadres et des professions intermédiaires.</t>
  </si>
  <si>
    <t xml:space="preserve"> Moyenne : agriculteurs exploitants, artisans et commerçants (et retraités correspondants), employés.</t>
  </si>
  <si>
    <t xml:space="preserve"> Défavorisée : ouvriers, retraités ouvriers et employés, inactifs (chômeurs n’ayant jamais travaillé, personnes sans activité professionnelle).</t>
  </si>
  <si>
    <t>Autres</t>
  </si>
  <si>
    <t>dont Italien</t>
  </si>
  <si>
    <r>
      <rPr>
        <b/>
        <sz val="10"/>
        <color theme="1"/>
        <rFont val="Marianne"/>
      </rPr>
      <t>Champ</t>
    </r>
    <r>
      <rPr>
        <sz val="10"/>
        <color theme="1"/>
        <rFont val="Marianne"/>
      </rPr>
      <t> : élèves inscrits dans le second degré. France, secteurs public et privé sous contrat.</t>
    </r>
  </si>
  <si>
    <t>Source : DEPP, système d’information Scolarité.</t>
  </si>
  <si>
    <t>Première</t>
  </si>
  <si>
    <t>Terminale</t>
  </si>
  <si>
    <t>2010</t>
  </si>
  <si>
    <t>RÉFÉRENCES BIBLIOGRAPHIQUES</t>
  </si>
  <si>
    <t>Effectifs total</t>
  </si>
  <si>
    <t>Bac professionnel/BMA</t>
  </si>
  <si>
    <t>Certificats de spécialisation niveaux 3 ou 4</t>
  </si>
  <si>
    <t>Ensemble des élèves sans langue vivante</t>
  </si>
  <si>
    <t xml:space="preserve">Elèves n'étudiant aucune langue vivante </t>
  </si>
  <si>
    <t>Autres formations professionnelles</t>
  </si>
  <si>
    <t>Urbain périphérique ou dense</t>
  </si>
  <si>
    <t>Ubain très dense</t>
  </si>
  <si>
    <t>001</t>
  </si>
  <si>
    <t>Ain</t>
  </si>
  <si>
    <t>002</t>
  </si>
  <si>
    <t>Aisne</t>
  </si>
  <si>
    <t>003</t>
  </si>
  <si>
    <t>Allier</t>
  </si>
  <si>
    <t>004</t>
  </si>
  <si>
    <t>Alpes-de-Haute-Provence</t>
  </si>
  <si>
    <t>005</t>
  </si>
  <si>
    <t>Hautes-Alpes</t>
  </si>
  <si>
    <t>006</t>
  </si>
  <si>
    <t>Alpes-Maritimes</t>
  </si>
  <si>
    <t>007</t>
  </si>
  <si>
    <t>Ardèche</t>
  </si>
  <si>
    <t>008</t>
  </si>
  <si>
    <t>Ardennes</t>
  </si>
  <si>
    <t>009</t>
  </si>
  <si>
    <t>Ariège</t>
  </si>
  <si>
    <t>010</t>
  </si>
  <si>
    <t>Aube</t>
  </si>
  <si>
    <t>011</t>
  </si>
  <si>
    <t>Aude</t>
  </si>
  <si>
    <t>012</t>
  </si>
  <si>
    <t>Aveyron</t>
  </si>
  <si>
    <t>013</t>
  </si>
  <si>
    <t>Bouches-du-Rhône</t>
  </si>
  <si>
    <t>014</t>
  </si>
  <si>
    <t>Calvados</t>
  </si>
  <si>
    <t>015</t>
  </si>
  <si>
    <t>Cantal</t>
  </si>
  <si>
    <t>016</t>
  </si>
  <si>
    <t>Charente</t>
  </si>
  <si>
    <t>017</t>
  </si>
  <si>
    <t>Charente-Maritime</t>
  </si>
  <si>
    <t>018</t>
  </si>
  <si>
    <t>Cher</t>
  </si>
  <si>
    <t>019</t>
  </si>
  <si>
    <t>Corrèze</t>
  </si>
  <si>
    <t>021</t>
  </si>
  <si>
    <t>Côte d'Or</t>
  </si>
  <si>
    <t>022</t>
  </si>
  <si>
    <t>Côtes d'Armor</t>
  </si>
  <si>
    <t>023</t>
  </si>
  <si>
    <t>Creuse</t>
  </si>
  <si>
    <t>024</t>
  </si>
  <si>
    <t>Dordogne</t>
  </si>
  <si>
    <t>025</t>
  </si>
  <si>
    <t>Doubs</t>
  </si>
  <si>
    <t>026</t>
  </si>
  <si>
    <t>Drôme</t>
  </si>
  <si>
    <t>027</t>
  </si>
  <si>
    <t>Eure</t>
  </si>
  <si>
    <t>028</t>
  </si>
  <si>
    <t>Eure-et-Loir</t>
  </si>
  <si>
    <t>029</t>
  </si>
  <si>
    <t>Finistère</t>
  </si>
  <si>
    <t>02A</t>
  </si>
  <si>
    <t>Corse-du-Sud</t>
  </si>
  <si>
    <t>02B</t>
  </si>
  <si>
    <t>Haute-Corse</t>
  </si>
  <si>
    <t>030</t>
  </si>
  <si>
    <t>Gard</t>
  </si>
  <si>
    <t>031</t>
  </si>
  <si>
    <t>Haute-Garonne</t>
  </si>
  <si>
    <t>032</t>
  </si>
  <si>
    <t>Gers</t>
  </si>
  <si>
    <t>033</t>
  </si>
  <si>
    <t>Gironde</t>
  </si>
  <si>
    <t>034</t>
  </si>
  <si>
    <t>Hérault</t>
  </si>
  <si>
    <t>035</t>
  </si>
  <si>
    <t>Ille-et-Vilaine</t>
  </si>
  <si>
    <t>036</t>
  </si>
  <si>
    <t>Indre</t>
  </si>
  <si>
    <t>037</t>
  </si>
  <si>
    <t>Indre-et-Loire</t>
  </si>
  <si>
    <t>038</t>
  </si>
  <si>
    <t>Isère</t>
  </si>
  <si>
    <t>039</t>
  </si>
  <si>
    <t>Jura</t>
  </si>
  <si>
    <t>040</t>
  </si>
  <si>
    <t>Landes</t>
  </si>
  <si>
    <t>041</t>
  </si>
  <si>
    <t>Loir-et-Cher</t>
  </si>
  <si>
    <t>042</t>
  </si>
  <si>
    <t>Loire</t>
  </si>
  <si>
    <t>043</t>
  </si>
  <si>
    <t>Haute-Loire</t>
  </si>
  <si>
    <t>044</t>
  </si>
  <si>
    <t>Loire-Atlantique</t>
  </si>
  <si>
    <t>045</t>
  </si>
  <si>
    <t>Loiret</t>
  </si>
  <si>
    <t>046</t>
  </si>
  <si>
    <t>Lot</t>
  </si>
  <si>
    <t>047</t>
  </si>
  <si>
    <t>Lot-et-Garonne</t>
  </si>
  <si>
    <t>048</t>
  </si>
  <si>
    <t>Lozère</t>
  </si>
  <si>
    <t>049</t>
  </si>
  <si>
    <t>Maine-et-Loire</t>
  </si>
  <si>
    <t>050</t>
  </si>
  <si>
    <t>Manche</t>
  </si>
  <si>
    <t>051</t>
  </si>
  <si>
    <t>Marne</t>
  </si>
  <si>
    <t>052</t>
  </si>
  <si>
    <t>Haute-Marne</t>
  </si>
  <si>
    <t>053</t>
  </si>
  <si>
    <t>Mayenne</t>
  </si>
  <si>
    <t>054</t>
  </si>
  <si>
    <t>Meurthe-et-Moselle</t>
  </si>
  <si>
    <t>055</t>
  </si>
  <si>
    <t>Meuse</t>
  </si>
  <si>
    <t>056</t>
  </si>
  <si>
    <t>Morbihan</t>
  </si>
  <si>
    <t>057</t>
  </si>
  <si>
    <t>Moselle</t>
  </si>
  <si>
    <t>058</t>
  </si>
  <si>
    <t>Nièvre</t>
  </si>
  <si>
    <t>059</t>
  </si>
  <si>
    <t>Nord</t>
  </si>
  <si>
    <t>060</t>
  </si>
  <si>
    <t>Oise</t>
  </si>
  <si>
    <t>061</t>
  </si>
  <si>
    <t>Orne</t>
  </si>
  <si>
    <t>062</t>
  </si>
  <si>
    <t>Pas-de-Calais</t>
  </si>
  <si>
    <t>063</t>
  </si>
  <si>
    <t>Puy-de-Dôme</t>
  </si>
  <si>
    <t>064</t>
  </si>
  <si>
    <t>Pyrénées-Atlantiques</t>
  </si>
  <si>
    <t>065</t>
  </si>
  <si>
    <t>Hautes-Pyrénées</t>
  </si>
  <si>
    <t>066</t>
  </si>
  <si>
    <t>Pyrénées-Orientales</t>
  </si>
  <si>
    <t>067</t>
  </si>
  <si>
    <t>Bas-Rhin</t>
  </si>
  <si>
    <t>068</t>
  </si>
  <si>
    <t>Haut-Rhin</t>
  </si>
  <si>
    <t>069</t>
  </si>
  <si>
    <t>Rhône</t>
  </si>
  <si>
    <t>070</t>
  </si>
  <si>
    <t>Haute-Saône</t>
  </si>
  <si>
    <t>071</t>
  </si>
  <si>
    <t>Saône-et-Loire</t>
  </si>
  <si>
    <t>072</t>
  </si>
  <si>
    <t>Sarthe</t>
  </si>
  <si>
    <t>073</t>
  </si>
  <si>
    <t>Savoie</t>
  </si>
  <si>
    <t>074</t>
  </si>
  <si>
    <t>Haute-Savoie</t>
  </si>
  <si>
    <t>075</t>
  </si>
  <si>
    <t>076</t>
  </si>
  <si>
    <t>Seine-Maritime</t>
  </si>
  <si>
    <t>077</t>
  </si>
  <si>
    <t>Seine-et-Marne</t>
  </si>
  <si>
    <t>078</t>
  </si>
  <si>
    <t>Yvelines</t>
  </si>
  <si>
    <t>079</t>
  </si>
  <si>
    <t>Deux-Sèvres</t>
  </si>
  <si>
    <t>080</t>
  </si>
  <si>
    <t>Somme</t>
  </si>
  <si>
    <t>081</t>
  </si>
  <si>
    <t>Tarn</t>
  </si>
  <si>
    <t>082</t>
  </si>
  <si>
    <t>Tarn-et-Garonne</t>
  </si>
  <si>
    <t>083</t>
  </si>
  <si>
    <t>Var</t>
  </si>
  <si>
    <t>084</t>
  </si>
  <si>
    <t>Vaucluse</t>
  </si>
  <si>
    <t>085</t>
  </si>
  <si>
    <t>Vendée</t>
  </si>
  <si>
    <t>086</t>
  </si>
  <si>
    <t>Vienne</t>
  </si>
  <si>
    <t>087</t>
  </si>
  <si>
    <t>Haute-Vienne</t>
  </si>
  <si>
    <t>088</t>
  </si>
  <si>
    <t>Vosges</t>
  </si>
  <si>
    <t>089</t>
  </si>
  <si>
    <t>Yonne</t>
  </si>
  <si>
    <t>090</t>
  </si>
  <si>
    <t>Territoire de Belfort</t>
  </si>
  <si>
    <t>091</t>
  </si>
  <si>
    <t>Essonne</t>
  </si>
  <si>
    <t>092</t>
  </si>
  <si>
    <t>Hauts-de-Seine</t>
  </si>
  <si>
    <t>093</t>
  </si>
  <si>
    <t>Seine-Saint-Denis</t>
  </si>
  <si>
    <t>094</t>
  </si>
  <si>
    <t>Val-de-Marne</t>
  </si>
  <si>
    <t>095</t>
  </si>
  <si>
    <t>Val-d'Oise</t>
  </si>
  <si>
    <t>971</t>
  </si>
  <si>
    <t>972</t>
  </si>
  <si>
    <t>973</t>
  </si>
  <si>
    <t>974</t>
  </si>
  <si>
    <t>La Réunion</t>
  </si>
  <si>
    <t>976</t>
  </si>
  <si>
    <t>Mayotte</t>
  </si>
  <si>
    <t>Basque</t>
  </si>
  <si>
    <t>Breton</t>
  </si>
  <si>
    <t>Catalan</t>
  </si>
  <si>
    <t>Créole</t>
  </si>
  <si>
    <t>Créole guadeloupéen</t>
  </si>
  <si>
    <t>Créole martiniquais</t>
  </si>
  <si>
    <t>Francoprovençal</t>
  </si>
  <si>
    <t>Langue occitane</t>
  </si>
  <si>
    <t>Langue régionale d'Alsace</t>
  </si>
  <si>
    <t>Langue régionale des pays mosellans</t>
  </si>
  <si>
    <t>Nissart</t>
  </si>
  <si>
    <t>Provençal</t>
  </si>
  <si>
    <t>France</t>
  </si>
  <si>
    <t>Picard</t>
  </si>
  <si>
    <t>dont</t>
  </si>
  <si>
    <t>Code département</t>
  </si>
  <si>
    <t>Ensemble Langues régionales</t>
  </si>
  <si>
    <t>Figure 5 web – Evolution des effectifs en LFS parmi les élèves du second degré de 2020 à 2024</t>
  </si>
  <si>
    <t>Figure 1b web – Evolution détaillée des langues vivantes par cycle dans le second degré en fonction du statut (2020 et 2024)</t>
  </si>
  <si>
    <t>Figure 1c web – Evolution des effectifs en LV3 parmi les élèves du second cycle GT de 2020 à 2024</t>
  </si>
  <si>
    <t>Figure 2 – Enseignement des langues vivantes dans le second degré (évolution 2020-2024 en %)</t>
  </si>
  <si>
    <t>Figure 2a web –  Enseignement des langues vivantes dans le second cycle GT selon le statut de la langue (évolution 2020-2024 en %)</t>
  </si>
  <si>
    <t>Figure 2c web –  Enseignement des langues vivantes dans le second degré par statut selon le secteur d'enseignement (évolution 2020-2024 en %)</t>
  </si>
  <si>
    <t>Figure 2d web –  Enseignement des langues vivantes dans le second degré selon le secteur d'enseignement (en %)</t>
  </si>
  <si>
    <r>
      <t xml:space="preserve">L’origine sociale de l’élève est calculée à partir des PCS  </t>
    </r>
    <r>
      <rPr>
        <sz val="10"/>
        <rFont val="Marianne"/>
      </rPr>
      <t xml:space="preserve">(professions et catégories socioprofessionnelles) d’une des personnes légalement responsables de l’élève. Cette personne est définie de la manière suivante : il s’agit du père si le père est responsable légal, sinon il s’agit de la mère, puis de toute autre personne responsable légal. </t>
    </r>
  </si>
  <si>
    <t>Champ, source et définitions</t>
  </si>
  <si>
    <r>
      <t>DAUPHIN L., 2025, "Les choix d’enseignements de spécialité et d’enseignements optionnels à la rentrée 2024", </t>
    </r>
    <r>
      <rPr>
        <i/>
        <sz val="10"/>
        <color rgb="FF000000"/>
        <rFont val="Marianne"/>
      </rPr>
      <t>Note d'Information</t>
    </r>
    <r>
      <rPr>
        <sz val="10"/>
        <color rgb="FF000000"/>
        <rFont val="Marianne"/>
      </rPr>
      <t>, n° 25-10, DEPP.</t>
    </r>
  </si>
  <si>
    <r>
      <t xml:space="preserve">DEFRESNE F. 2005, "Les langues vivantes dans le second degré en 2004", </t>
    </r>
    <r>
      <rPr>
        <i/>
        <sz val="10"/>
        <color rgb="FF000000"/>
        <rFont val="Marianne"/>
      </rPr>
      <t xml:space="preserve">Note d'Information </t>
    </r>
    <r>
      <rPr>
        <sz val="10"/>
        <color rgb="FF000000"/>
        <rFont val="Marianne"/>
      </rPr>
      <t>n°05.26, MENJ-DEPP.</t>
    </r>
  </si>
  <si>
    <r>
      <t xml:space="preserve">FOURNIER Y., GAUDRY-LACHET A., 2017, "L’apprentissage des langues vivantes étrangères dans l’Union européenne: parcours des élèves", </t>
    </r>
    <r>
      <rPr>
        <i/>
        <sz val="10"/>
        <color rgb="FF000000"/>
        <rFont val="Marianne"/>
      </rPr>
      <t>Note d'Information</t>
    </r>
    <r>
      <rPr>
        <sz val="10"/>
        <color rgb="FF000000"/>
        <rFont val="Marianne"/>
      </rPr>
      <t>, n°17.15, MENJ-DEPP.</t>
    </r>
  </si>
  <si>
    <r>
      <t xml:space="preserve">DIEUSAERT P., 2021, </t>
    </r>
    <r>
      <rPr>
        <i/>
        <sz val="10"/>
        <color rgb="FF000000"/>
        <rFont val="Marianne"/>
      </rPr>
      <t>"L'apprentissage des langues vivantes dans le second degré en 2020",</t>
    </r>
    <r>
      <rPr>
        <sz val="10"/>
        <color rgb="FF000000"/>
        <rFont val="Marianne"/>
      </rPr>
      <t xml:space="preserve"> </t>
    </r>
    <r>
      <rPr>
        <i/>
        <sz val="10"/>
        <color rgb="FF000000"/>
        <rFont val="Marianne"/>
      </rPr>
      <t>Note d'Information</t>
    </r>
    <r>
      <rPr>
        <sz val="10"/>
        <color rgb="FF000000"/>
        <rFont val="Marianne"/>
      </rPr>
      <t>, n°21.36, MENJ-DEPP.</t>
    </r>
  </si>
  <si>
    <r>
      <rPr>
        <b/>
        <sz val="10"/>
        <rFont val="Marianne"/>
      </rPr>
      <t>Lecture</t>
    </r>
    <r>
      <rPr>
        <sz val="10"/>
        <rFont val="Marianne"/>
      </rPr>
      <t xml:space="preserve"> : à la rentrée 2024, 100 % des élèves du 2</t>
    </r>
    <r>
      <rPr>
        <vertAlign val="superscript"/>
        <sz val="10"/>
        <rFont val="Marianne"/>
      </rPr>
      <t>d</t>
    </r>
    <r>
      <rPr>
        <sz val="10"/>
        <rFont val="Marianne"/>
      </rPr>
      <t xml:space="preserve"> cycle GT étudient une LV1, 99,2 % une LV2, 3,3 % une LV3.</t>
    </r>
  </si>
  <si>
    <r>
      <t>1</t>
    </r>
    <r>
      <rPr>
        <b/>
        <vertAlign val="superscript"/>
        <sz val="10"/>
        <color rgb="FFFFFFFF"/>
        <rFont val="Marianne"/>
      </rPr>
      <t>er</t>
    </r>
    <r>
      <rPr>
        <b/>
        <sz val="10"/>
        <color rgb="FFFFFFFF"/>
        <rFont val="Marianne"/>
      </rPr>
      <t xml:space="preserve"> cycle</t>
    </r>
  </si>
  <si>
    <r>
      <t>2</t>
    </r>
    <r>
      <rPr>
        <b/>
        <vertAlign val="superscript"/>
        <sz val="10"/>
        <color rgb="FFFFFFFF"/>
        <rFont val="Marianne"/>
      </rPr>
      <t>d</t>
    </r>
    <r>
      <rPr>
        <b/>
        <sz val="10"/>
        <color rgb="FFFFFFFF"/>
        <rFont val="Marianne"/>
      </rPr>
      <t xml:space="preserve"> cycle GT</t>
    </r>
  </si>
  <si>
    <r>
      <t>2</t>
    </r>
    <r>
      <rPr>
        <b/>
        <vertAlign val="superscript"/>
        <sz val="10"/>
        <color rgb="FFFFFFFF"/>
        <rFont val="Marianne"/>
      </rPr>
      <t>d</t>
    </r>
    <r>
      <rPr>
        <b/>
        <sz val="10"/>
        <color rgb="FFFFFFFF"/>
        <rFont val="Marianne"/>
      </rPr>
      <t xml:space="preserve"> cycle pro</t>
    </r>
  </si>
  <si>
    <r>
      <rPr>
        <b/>
        <sz val="8"/>
        <color theme="1"/>
        <rFont val="Marianne"/>
      </rPr>
      <t>Champ </t>
    </r>
    <r>
      <rPr>
        <sz val="8"/>
        <color theme="1"/>
        <rFont val="Marianne"/>
      </rPr>
      <t>: élèves inscrits dans le second cycle GT. France, secteurs public et privé sous contrat.</t>
    </r>
  </si>
  <si>
    <r>
      <rPr>
        <b/>
        <sz val="8"/>
        <rFont val="Marianne"/>
      </rPr>
      <t>Source :</t>
    </r>
    <r>
      <rPr>
        <sz val="8"/>
        <rFont val="Marianne"/>
      </rPr>
      <t xml:space="preserve"> DEPP, système d’information Scolarité.</t>
    </r>
  </si>
  <si>
    <r>
      <t>Formations 1</t>
    </r>
    <r>
      <rPr>
        <b/>
        <vertAlign val="superscript"/>
        <sz val="9"/>
        <color rgb="FFFFFFFF"/>
        <rFont val="Marianne"/>
      </rPr>
      <t>er</t>
    </r>
    <r>
      <rPr>
        <b/>
        <sz val="9"/>
        <color rgb="FFFFFFFF"/>
        <rFont val="Marianne"/>
      </rPr>
      <t xml:space="preserve"> cycle</t>
    </r>
  </si>
  <si>
    <r>
      <t>Fommation 2</t>
    </r>
    <r>
      <rPr>
        <b/>
        <vertAlign val="superscript"/>
        <sz val="9"/>
        <color rgb="FFFFFFFF"/>
        <rFont val="Marianne"/>
      </rPr>
      <t>d</t>
    </r>
    <r>
      <rPr>
        <b/>
        <sz val="9"/>
        <color rgb="FFFFFFFF"/>
        <rFont val="Marianne"/>
      </rPr>
      <t xml:space="preserve"> cycle professionnel</t>
    </r>
  </si>
  <si>
    <r>
      <t>Fommation 2</t>
    </r>
    <r>
      <rPr>
        <b/>
        <vertAlign val="superscript"/>
        <sz val="9"/>
        <color rgb="FFFFFFFF"/>
        <rFont val="Marianne"/>
      </rPr>
      <t>d</t>
    </r>
    <r>
      <rPr>
        <b/>
        <sz val="9"/>
        <color rgb="FFFFFFFF"/>
        <rFont val="Marianne"/>
      </rPr>
      <t xml:space="preserve"> cycle général ou technologique</t>
    </r>
  </si>
  <si>
    <t>En ULIS</t>
  </si>
  <si>
    <t xml:space="preserve">En UPE2A </t>
  </si>
  <si>
    <r>
      <rPr>
        <b/>
        <sz val="8"/>
        <color theme="1"/>
        <rFont val="Marianne"/>
      </rPr>
      <t xml:space="preserve">Lecture </t>
    </r>
    <r>
      <rPr>
        <sz val="8"/>
        <color theme="1"/>
        <rFont val="Marianne"/>
      </rPr>
      <t>: à la rentrée 2024, 7 181 élèves du 1</t>
    </r>
    <r>
      <rPr>
        <vertAlign val="superscript"/>
        <sz val="8"/>
        <color theme="1"/>
        <rFont val="Marianne"/>
      </rPr>
      <t>er</t>
    </r>
    <r>
      <rPr>
        <sz val="8"/>
        <color theme="1"/>
        <rFont val="Marianne"/>
      </rPr>
      <t xml:space="preserve"> cycle n'étudient aucune langue vivante, soit 0,2 % des effectifs totaux. Parmis eux, 4 675 sont en ULIS et 1 537 en UPE2A.</t>
    </r>
  </si>
  <si>
    <r>
      <rPr>
        <b/>
        <sz val="8"/>
        <color rgb="FF000000"/>
        <rFont val="Marianne"/>
      </rPr>
      <t>Lecture :</t>
    </r>
    <r>
      <rPr>
        <sz val="8"/>
        <color rgb="FF000000"/>
        <rFont val="Marianne"/>
      </rPr>
      <t xml:space="preserve"> à la rentrée 2024, 3 379 555 élèves en formation du premier cycle étudient l'anglais en LV1, soit 99,8 % des effectifs totaux.</t>
    </r>
  </si>
  <si>
    <r>
      <rPr>
        <b/>
        <sz val="8"/>
        <color theme="1"/>
        <rFont val="Marianne"/>
      </rPr>
      <t>Champ </t>
    </r>
    <r>
      <rPr>
        <sz val="8"/>
        <color theme="1"/>
        <rFont val="Marianne"/>
      </rPr>
      <t>: élèves inscrits dans le second degré. France, secteurs public et privé sous contrat.</t>
    </r>
  </si>
  <si>
    <r>
      <t>1</t>
    </r>
    <r>
      <rPr>
        <b/>
        <vertAlign val="superscript"/>
        <sz val="9"/>
        <color rgb="FFFFFFFF"/>
        <rFont val="Marianne"/>
      </rPr>
      <t>er</t>
    </r>
    <r>
      <rPr>
        <b/>
        <sz val="9"/>
        <color rgb="FFFFFFFF"/>
        <rFont val="Marianne"/>
      </rPr>
      <t xml:space="preserve"> cycle(*)</t>
    </r>
  </si>
  <si>
    <r>
      <t>2</t>
    </r>
    <r>
      <rPr>
        <b/>
        <vertAlign val="superscript"/>
        <sz val="9"/>
        <color rgb="FFFFFFFF"/>
        <rFont val="Marianne"/>
      </rPr>
      <t>d</t>
    </r>
    <r>
      <rPr>
        <b/>
        <sz val="9"/>
        <color rgb="FFFFFFFF"/>
        <rFont val="Marianne"/>
      </rPr>
      <t xml:space="preserve"> cycle</t>
    </r>
  </si>
  <si>
    <r>
      <t>2</t>
    </r>
    <r>
      <rPr>
        <b/>
        <vertAlign val="superscript"/>
        <sz val="9"/>
        <color rgb="FFFFFFFF"/>
        <rFont val="Marianne"/>
      </rPr>
      <t>d</t>
    </r>
    <r>
      <rPr>
        <b/>
        <sz val="9"/>
        <color rgb="FFFFFFFF"/>
        <rFont val="Marianne"/>
      </rPr>
      <t xml:space="preserve"> cycle général ou technologique</t>
    </r>
  </si>
  <si>
    <r>
      <t>2</t>
    </r>
    <r>
      <rPr>
        <b/>
        <vertAlign val="superscript"/>
        <sz val="9"/>
        <color rgb="FFFFFFFF"/>
        <rFont val="Marianne"/>
      </rPr>
      <t>d</t>
    </r>
    <r>
      <rPr>
        <b/>
        <sz val="9"/>
        <color rgb="FFFFFFFF"/>
        <rFont val="Marianne"/>
      </rPr>
      <t xml:space="preserve"> cycle professionnel</t>
    </r>
  </si>
  <si>
    <r>
      <t>2</t>
    </r>
    <r>
      <rPr>
        <b/>
        <vertAlign val="superscript"/>
        <sz val="9"/>
        <color rgb="FFFFFFFF"/>
        <rFont val="Marianne"/>
      </rPr>
      <t xml:space="preserve">DE </t>
    </r>
    <r>
      <rPr>
        <b/>
        <sz val="9"/>
        <color rgb="FFFFFFFF"/>
        <rFont val="Marianne"/>
      </rPr>
      <t>GENE &amp; TECHNO YC BT</t>
    </r>
  </si>
  <si>
    <r>
      <t>1</t>
    </r>
    <r>
      <rPr>
        <b/>
        <vertAlign val="superscript"/>
        <sz val="9"/>
        <color rgb="FFFFFFFF"/>
        <rFont val="Marianne"/>
      </rPr>
      <t>RE</t>
    </r>
    <r>
      <rPr>
        <b/>
        <sz val="9"/>
        <color rgb="FFFFFFFF"/>
        <rFont val="Marianne"/>
      </rPr>
      <t xml:space="preserve"> GENE &amp; TECHNO YC BT</t>
    </r>
  </si>
  <si>
    <r>
      <t>TOTAL 2</t>
    </r>
    <r>
      <rPr>
        <b/>
        <vertAlign val="superscript"/>
        <sz val="9"/>
        <color rgb="FFFFFFFF"/>
        <rFont val="Marianne"/>
      </rPr>
      <t>D</t>
    </r>
    <r>
      <rPr>
        <b/>
        <sz val="9"/>
        <color rgb="FFFFFFFF"/>
        <rFont val="Marianne"/>
      </rPr>
      <t xml:space="preserve"> CYCLE GT</t>
    </r>
  </si>
  <si>
    <r>
      <rPr>
        <b/>
        <sz val="10"/>
        <color theme="1"/>
        <rFont val="Marianne"/>
      </rPr>
      <t>Lecture</t>
    </r>
    <r>
      <rPr>
        <sz val="10"/>
        <color theme="1"/>
        <rFont val="Marianne"/>
      </rPr>
      <t xml:space="preserve"> : à la rentrée 2024, 52 104 élèves du second cycle GT étudient une LV3, contre 96 703 en 2020.</t>
    </r>
  </si>
  <si>
    <r>
      <rPr>
        <b/>
        <sz val="10"/>
        <color theme="1"/>
        <rFont val="Marianne"/>
      </rPr>
      <t>Champ </t>
    </r>
    <r>
      <rPr>
        <sz val="10"/>
        <color theme="1"/>
        <rFont val="Marianne"/>
      </rPr>
      <t>: élèves inscrits dans le second cycle GT. France, secteurs public et privé sous contrat.</t>
    </r>
  </si>
  <si>
    <r>
      <rPr>
        <b/>
        <sz val="10"/>
        <color theme="1"/>
        <rFont val="Marianne"/>
      </rPr>
      <t>Champ </t>
    </r>
    <r>
      <rPr>
        <sz val="10"/>
        <color theme="1"/>
        <rFont val="Marianne"/>
      </rPr>
      <t>: élèves inscrits dans le second degré. France, secteurs public et privé sous contrat.</t>
    </r>
  </si>
  <si>
    <r>
      <rPr>
        <b/>
        <sz val="10"/>
        <color rgb="FF000000"/>
        <rFont val="Marianne"/>
      </rPr>
      <t>Lecture :</t>
    </r>
    <r>
      <rPr>
        <sz val="10"/>
        <color rgb="FF000000"/>
        <rFont val="Marianne"/>
      </rPr>
      <t xml:space="preserve"> à la rentrée 2024, 99,6 % des élèves du 1</t>
    </r>
    <r>
      <rPr>
        <vertAlign val="superscript"/>
        <sz val="10"/>
        <color rgb="FF000000"/>
        <rFont val="Marianne"/>
      </rPr>
      <t>er</t>
    </r>
    <r>
      <rPr>
        <sz val="10"/>
        <color rgb="FF000000"/>
        <rFont val="Marianne"/>
      </rPr>
      <t xml:space="preserve"> cycle étudient l’anglais comme vivante, 57,5 % l’espagnol, 12,5 % l’allemand, 5,0 % l’italien, 1,5 % une autre langue nationale et 0,5 % une langue régionale.</t>
    </r>
  </si>
  <si>
    <r>
      <t xml:space="preserve">Autres langues </t>
    </r>
    <r>
      <rPr>
        <b/>
        <i/>
        <sz val="9"/>
        <color rgb="FFFFFFFF"/>
        <rFont val="Mariannbe"/>
      </rPr>
      <t>dont</t>
    </r>
  </si>
  <si>
    <r>
      <rPr>
        <b/>
        <sz val="10"/>
        <color rgb="FF000000"/>
        <rFont val="Marianne"/>
      </rPr>
      <t>Lecture :</t>
    </r>
    <r>
      <rPr>
        <sz val="10"/>
        <color rgb="FF000000"/>
        <rFont val="Marianne"/>
      </rPr>
      <t xml:space="preserve"> à la rentrée 2024, 1 542 377 élèves en formation du second cycle GT étudient l'anglais en LV1, soit 96,5 % des 1 598 127 élèves étudiant une LV1 .</t>
    </r>
  </si>
  <si>
    <r>
      <rPr>
        <b/>
        <sz val="10"/>
        <color theme="1"/>
        <rFont val="Marianne"/>
      </rPr>
      <t xml:space="preserve">Champ : </t>
    </r>
    <r>
      <rPr>
        <sz val="10"/>
        <color theme="1"/>
        <rFont val="Marianne"/>
      </rPr>
      <t>élèves inscrits dans une formation du second cycle GT. France entière, secteurs public et privé sous contrat.</t>
    </r>
  </si>
  <si>
    <r>
      <rPr>
        <b/>
        <sz val="10"/>
        <color theme="1"/>
        <rFont val="Marianne"/>
      </rPr>
      <t>Champ </t>
    </r>
    <r>
      <rPr>
        <sz val="10"/>
        <color theme="1"/>
        <rFont val="Marianne"/>
      </rPr>
      <t>: élèves inscrits dans une formation du second cycle GT. France entière, secteurs public et privé sous contrat.</t>
    </r>
  </si>
  <si>
    <r>
      <rPr>
        <b/>
        <sz val="10"/>
        <color theme="1"/>
        <rFont val="Marianne"/>
      </rPr>
      <t>Source :</t>
    </r>
    <r>
      <rPr>
        <sz val="10"/>
        <color theme="1"/>
        <rFont val="Marianne"/>
      </rPr>
      <t xml:space="preserve"> DEPP, Système d’information Scolarité</t>
    </r>
  </si>
  <si>
    <r>
      <t>1</t>
    </r>
    <r>
      <rPr>
        <b/>
        <vertAlign val="superscript"/>
        <sz val="9"/>
        <color rgb="FFFFFFFF"/>
        <rFont val="Marianne"/>
      </rPr>
      <t>er</t>
    </r>
    <r>
      <rPr>
        <b/>
        <sz val="9"/>
        <color rgb="FFFFFFFF"/>
        <rFont val="Marianne"/>
      </rPr>
      <t xml:space="preserve"> cycle</t>
    </r>
  </si>
  <si>
    <r>
      <t>2</t>
    </r>
    <r>
      <rPr>
        <b/>
        <vertAlign val="superscript"/>
        <sz val="9"/>
        <color rgb="FFFFFFFF"/>
        <rFont val="Marianne"/>
      </rPr>
      <t>nd</t>
    </r>
    <r>
      <rPr>
        <b/>
        <sz val="9"/>
        <color rgb="FFFFFFFF"/>
        <rFont val="Marianne"/>
      </rPr>
      <t xml:space="preserve"> cycle pro</t>
    </r>
  </si>
  <si>
    <r>
      <t>2</t>
    </r>
    <r>
      <rPr>
        <b/>
        <vertAlign val="superscript"/>
        <sz val="9"/>
        <color rgb="FFFFFFFF"/>
        <rFont val="Marianne"/>
      </rPr>
      <t>nd</t>
    </r>
    <r>
      <rPr>
        <b/>
        <sz val="9"/>
        <color rgb="FFFFFFFF"/>
        <rFont val="Marianne"/>
      </rPr>
      <t xml:space="preserve"> cycle GT</t>
    </r>
  </si>
  <si>
    <r>
      <rPr>
        <b/>
        <sz val="10"/>
        <color theme="1"/>
        <rFont val="Marianne"/>
      </rPr>
      <t>Champ :</t>
    </r>
    <r>
      <rPr>
        <sz val="10"/>
        <color theme="1"/>
        <rFont val="Marianne"/>
      </rPr>
      <t xml:space="preserve"> élèves inscrits dans le second degré. France entière, secteurs public et privé sous contrat.</t>
    </r>
  </si>
  <si>
    <r>
      <rPr>
        <b/>
        <sz val="10"/>
        <color rgb="FF000000"/>
        <rFont val="Marianne"/>
      </rPr>
      <t>Lecture :</t>
    </r>
    <r>
      <rPr>
        <sz val="10"/>
        <color rgb="FF000000"/>
        <rFont val="Marianne"/>
      </rPr>
      <t xml:space="preserve"> à la rentrée 2024, 99,8 % des élèves du 1</t>
    </r>
    <r>
      <rPr>
        <vertAlign val="superscript"/>
        <sz val="10"/>
        <color rgb="FF000000"/>
        <rFont val="Marianne"/>
      </rPr>
      <t>er</t>
    </r>
    <r>
      <rPr>
        <sz val="10"/>
        <color rgb="FF000000"/>
        <rFont val="Marianne"/>
      </rPr>
      <t xml:space="preserve"> cycle scolarisés dans une établissement public étudient une LV1, 75,6 % une LV2, 0,4 % une langue vivante régionale.</t>
    </r>
  </si>
  <si>
    <r>
      <rPr>
        <b/>
        <sz val="10"/>
        <color rgb="FF000000"/>
        <rFont val="Marianne"/>
      </rPr>
      <t>Lecture :</t>
    </r>
    <r>
      <rPr>
        <sz val="10"/>
        <color rgb="FF000000"/>
        <rFont val="Marianne"/>
      </rPr>
      <t xml:space="preserve"> à la rentrée 2024, 99,6 % des élèves du 1</t>
    </r>
    <r>
      <rPr>
        <vertAlign val="superscript"/>
        <sz val="10"/>
        <color rgb="FF000000"/>
        <rFont val="Marianne"/>
      </rPr>
      <t>er</t>
    </r>
    <r>
      <rPr>
        <sz val="10"/>
        <color rgb="FF000000"/>
        <rFont val="Marianne"/>
      </rPr>
      <t xml:space="preserve"> cycle scolarisés dans une établissement public étudient l’anglais comme vivante, 56,6 % l’espagnol, 12,5 % l’allemand, 5,4 % l’italien, 1,3 % une autre langue nationale et 0,4 % une langue régionale.</t>
    </r>
  </si>
  <si>
    <r>
      <rPr>
        <b/>
        <sz val="10"/>
        <color theme="1"/>
        <rFont val="Marianne"/>
      </rPr>
      <t>Champ :</t>
    </r>
    <r>
      <rPr>
        <sz val="10"/>
        <color theme="1"/>
        <rFont val="Marianne"/>
      </rPr>
      <t xml:space="preserve"> élèves inscrits dans le second degré. France, secteurs public et privé sous contrat.</t>
    </r>
  </si>
  <si>
    <t>1er cycle</t>
  </si>
  <si>
    <t>2nd cycle GT</t>
  </si>
  <si>
    <t>2nd cycle pro</t>
  </si>
  <si>
    <r>
      <rPr>
        <b/>
        <sz val="10"/>
        <color rgb="FF000000"/>
        <rFont val="Marianne"/>
      </rPr>
      <t>Lecture :</t>
    </r>
    <r>
      <rPr>
        <sz val="10"/>
        <color rgb="FF000000"/>
        <rFont val="Marianne"/>
      </rPr>
      <t xml:space="preserve"> à la rentrée 2024, 99,6 % des élèves du 1</t>
    </r>
    <r>
      <rPr>
        <vertAlign val="superscript"/>
        <sz val="10"/>
        <color rgb="FF000000"/>
        <rFont val="Marianne"/>
      </rPr>
      <t>er</t>
    </r>
    <r>
      <rPr>
        <sz val="10"/>
        <color rgb="FF000000"/>
        <rFont val="Marianne"/>
      </rPr>
      <t xml:space="preserve"> cycle scolarisés d'origine sociale défavorisée étudient une LV1, 73,0 % une LV2, 0,0 % une LV3 et 0,3 % une langue vivante régionale.</t>
    </r>
  </si>
  <si>
    <t>Format</t>
  </si>
  <si>
    <r>
      <rPr>
        <b/>
        <sz val="10"/>
        <color theme="1"/>
        <rFont val="Marianne"/>
      </rPr>
      <t xml:space="preserve">Lecture </t>
    </r>
    <r>
      <rPr>
        <sz val="10"/>
        <color theme="1"/>
        <rFont val="Marianne"/>
      </rPr>
      <t>: à la rentrée 2024, 100,0 % des élèves du 2</t>
    </r>
    <r>
      <rPr>
        <vertAlign val="superscript"/>
        <sz val="10"/>
        <color theme="1"/>
        <rFont val="Marianne"/>
      </rPr>
      <t>d</t>
    </r>
    <r>
      <rPr>
        <sz val="10"/>
        <color theme="1"/>
        <rFont val="Marianne"/>
      </rPr>
      <t xml:space="preserve"> cycle GT, scolarisés dans un établissement situé en commune rurale, dans un bourg ou dans une petite ville étudient l’anglais comme vivante, 72,9 % l’espagnol, 22,0 % l’allemand, 6,3 % l’italien, 0,9 % une langue régionale et 1,4 % une autre langue nationale.</t>
    </r>
  </si>
  <si>
    <t>LV régionales</t>
  </si>
  <si>
    <r>
      <t xml:space="preserve">Réf : </t>
    </r>
    <r>
      <rPr>
        <i/>
        <sz val="10"/>
        <color theme="1"/>
        <rFont val="Marianne"/>
      </rPr>
      <t>Note d'Information</t>
    </r>
    <r>
      <rPr>
        <sz val="10"/>
        <color theme="1"/>
        <rFont val="Marianne"/>
      </rPr>
      <t xml:space="preserve"> n° 25-35 DEPP</t>
    </r>
  </si>
  <si>
    <r>
      <t xml:space="preserve">Réf : Note d'Information </t>
    </r>
    <r>
      <rPr>
        <sz val="10"/>
        <rFont val="Marianne"/>
      </rPr>
      <t>n° 25-35</t>
    </r>
    <r>
      <rPr>
        <i/>
        <sz val="10"/>
        <rFont val="Marianne"/>
      </rPr>
      <t xml:space="preserve"> </t>
    </r>
    <r>
      <rPr>
        <sz val="10"/>
        <rFont val="Marianne"/>
      </rPr>
      <t>DEPP</t>
    </r>
  </si>
  <si>
    <r>
      <t xml:space="preserve">Réf : </t>
    </r>
    <r>
      <rPr>
        <i/>
        <sz val="10"/>
        <rFont val="Marianne"/>
      </rPr>
      <t>Note d'Information</t>
    </r>
    <r>
      <rPr>
        <sz val="10"/>
        <rFont val="Marianne"/>
      </rPr>
      <t xml:space="preserve"> n° 25-35 DEPP</t>
    </r>
  </si>
  <si>
    <r>
      <t>Réf : Note d'Information</t>
    </r>
    <r>
      <rPr>
        <sz val="10"/>
        <rFont val="Marianne"/>
      </rPr>
      <t xml:space="preserve"> n° 25-35 DEPP</t>
    </r>
  </si>
  <si>
    <r>
      <t>Réf :</t>
    </r>
    <r>
      <rPr>
        <i/>
        <sz val="8"/>
        <color theme="1"/>
        <rFont val="Marianne"/>
      </rPr>
      <t xml:space="preserve"> Note d'Information</t>
    </r>
    <r>
      <rPr>
        <sz val="8"/>
        <color theme="1"/>
        <rFont val="Marianne"/>
      </rPr>
      <t xml:space="preserve"> n° 25-35 DEPP</t>
    </r>
  </si>
  <si>
    <r>
      <t xml:space="preserve">Réf : Note d'Information </t>
    </r>
    <r>
      <rPr>
        <sz val="8"/>
        <rFont val="Marianne"/>
      </rPr>
      <t>n° 25-35 DEPP</t>
    </r>
  </si>
  <si>
    <r>
      <t xml:space="preserve">Réf : Note d'Information </t>
    </r>
    <r>
      <rPr>
        <sz val="10"/>
        <rFont val="Marianne"/>
      </rPr>
      <t>n° 25-35 DEPP</t>
    </r>
  </si>
  <si>
    <r>
      <t xml:space="preserve">Réf : </t>
    </r>
    <r>
      <rPr>
        <i/>
        <sz val="10"/>
        <color theme="1"/>
        <rFont val="Marianne"/>
      </rPr>
      <t xml:space="preserve">Note d'Information </t>
    </r>
    <r>
      <rPr>
        <sz val="10"/>
        <color theme="1"/>
        <rFont val="Marianne"/>
      </rPr>
      <t>n° 25-35 DEPP</t>
    </r>
  </si>
  <si>
    <r>
      <rPr>
        <b/>
        <sz val="10"/>
        <color rgb="FF000000"/>
        <rFont val="Marianne"/>
      </rPr>
      <t>Lecture :</t>
    </r>
    <r>
      <rPr>
        <sz val="10"/>
        <color rgb="FF000000"/>
        <rFont val="Marianne"/>
      </rPr>
      <t xml:space="preserve"> à la rentrée 2024, 99,4 % des élèves du 1er cycle scolarisés d'origine sociale défavorisée étudient l’anglais comme vivante, 55,9 % l’espagnol, 11,3 % l’allemand, 4,6 % l’italien, 1,4 % une autre langue nationale et 0,3 % une langue régionale.</t>
    </r>
  </si>
  <si>
    <r>
      <t xml:space="preserve">Réf : </t>
    </r>
    <r>
      <rPr>
        <i/>
        <sz val="11"/>
        <color theme="1"/>
        <rFont val="Marianne"/>
      </rPr>
      <t>Note d'Information</t>
    </r>
    <r>
      <rPr>
        <sz val="11"/>
        <color theme="1"/>
        <rFont val="Marianne"/>
      </rPr>
      <t xml:space="preserve"> n° 25-35 DEPP</t>
    </r>
  </si>
  <si>
    <r>
      <rPr>
        <b/>
        <sz val="10"/>
        <color rgb="FF000000"/>
        <rFont val="Marianne"/>
      </rPr>
      <t>Lecture :</t>
    </r>
    <r>
      <rPr>
        <sz val="10"/>
        <color rgb="FF000000"/>
        <rFont val="Marianne"/>
      </rPr>
      <t xml:space="preserve"> à la rentrée 2024, 99,7 % des filles élèves du 1</t>
    </r>
    <r>
      <rPr>
        <vertAlign val="superscript"/>
        <sz val="10"/>
        <color rgb="FF000000"/>
        <rFont val="Marianne"/>
      </rPr>
      <t>er</t>
    </r>
    <r>
      <rPr>
        <sz val="10"/>
        <color rgb="FF000000"/>
        <rFont val="Marianne"/>
      </rPr>
      <t xml:space="preserve"> cycle étudient une LV1, 76,8 % une LV2 et 0,4 % une langue régionale.</t>
    </r>
  </si>
  <si>
    <r>
      <rPr>
        <b/>
        <sz val="10"/>
        <color theme="1"/>
        <rFont val="Marianne"/>
      </rPr>
      <t>Champ </t>
    </r>
    <r>
      <rPr>
        <sz val="10"/>
        <color theme="1"/>
        <rFont val="Marianne"/>
      </rPr>
      <t>: élèves de première et terminale générales. France, secteurs public et privé sous contrat.</t>
    </r>
  </si>
  <si>
    <r>
      <rPr>
        <b/>
        <sz val="8"/>
        <color theme="1"/>
        <rFont val="Marianne"/>
      </rPr>
      <t xml:space="preserve">Lecture </t>
    </r>
    <r>
      <rPr>
        <sz val="8"/>
        <color theme="1"/>
        <rFont val="Marianne"/>
      </rPr>
      <t>: à la rentrée 2024, 95,1 % des élèves du second cycle GT de Martinique étudient l’espagnol.</t>
    </r>
  </si>
  <si>
    <r>
      <t xml:space="preserve">Réf : </t>
    </r>
    <r>
      <rPr>
        <i/>
        <sz val="8"/>
        <color theme="1"/>
        <rFont val="Marianne"/>
      </rPr>
      <t>Note d'Information</t>
    </r>
    <r>
      <rPr>
        <sz val="8"/>
        <color theme="1"/>
        <rFont val="Marianne"/>
      </rPr>
      <t xml:space="preserve"> n° 25-35 DEPP</t>
    </r>
  </si>
  <si>
    <r>
      <rPr>
        <b/>
        <sz val="8"/>
        <color theme="1"/>
        <rFont val="Marianne"/>
      </rPr>
      <t>Champ :</t>
    </r>
    <r>
      <rPr>
        <sz val="8"/>
        <color theme="1"/>
        <rFont val="Marianne"/>
      </rPr>
      <t xml:space="preserve"> élèves inscrits dans le second cycle général et technologique. France, secteurs public et privé sous contrat</t>
    </r>
  </si>
  <si>
    <r>
      <rPr>
        <b/>
        <sz val="9"/>
        <rFont val="Marianne"/>
      </rPr>
      <t>Source :</t>
    </r>
    <r>
      <rPr>
        <sz val="9"/>
        <rFont val="Marianne"/>
      </rPr>
      <t xml:space="preserve"> DEPP, système d’information Scolarité.</t>
    </r>
  </si>
  <si>
    <r>
      <t xml:space="preserve">Réf : </t>
    </r>
    <r>
      <rPr>
        <i/>
        <sz val="9"/>
        <color theme="1"/>
        <rFont val="Marianne"/>
      </rPr>
      <t>Note d'Information</t>
    </r>
    <r>
      <rPr>
        <sz val="9"/>
        <color theme="1"/>
        <rFont val="Marianne"/>
      </rPr>
      <t xml:space="preserve"> n° 25-35 DEPP</t>
    </r>
  </si>
  <si>
    <r>
      <rPr>
        <b/>
        <sz val="9"/>
        <color theme="1"/>
        <rFont val="Marianne"/>
      </rPr>
      <t>Lecture</t>
    </r>
    <r>
      <rPr>
        <sz val="9"/>
        <color theme="1"/>
        <rFont val="Marianne"/>
      </rPr>
      <t xml:space="preserve"> : à la rentrée 2024, 4 495 élèves du second degré étudient la langue française des signes (LFS)</t>
    </r>
  </si>
  <si>
    <r>
      <rPr>
        <b/>
        <sz val="9"/>
        <color theme="1"/>
        <rFont val="Marianne"/>
      </rPr>
      <t>Champ :</t>
    </r>
    <r>
      <rPr>
        <sz val="9"/>
        <color theme="1"/>
        <rFont val="Marianne"/>
      </rPr>
      <t xml:space="preserve"> élèves inscrits dans le second degré. France entière, secteurs public et privé sous contrat.</t>
    </r>
  </si>
  <si>
    <r>
      <t>Réf :</t>
    </r>
    <r>
      <rPr>
        <i/>
        <sz val="9"/>
        <color theme="1"/>
        <rFont val="Marianne"/>
      </rPr>
      <t xml:space="preserve"> Note d'Information</t>
    </r>
    <r>
      <rPr>
        <sz val="9"/>
        <color theme="1"/>
        <rFont val="Marianne"/>
      </rPr>
      <t xml:space="preserve"> n° 25-35 DEPP</t>
    </r>
  </si>
  <si>
    <r>
      <rPr>
        <b/>
        <sz val="9"/>
        <color theme="1"/>
        <rFont val="Marianne"/>
      </rPr>
      <t>Champ </t>
    </r>
    <r>
      <rPr>
        <sz val="9"/>
        <color theme="1"/>
        <rFont val="Marianne"/>
      </rPr>
      <t>: élèves de première et terminale générales. France, secteurs public et privé sous contrat.</t>
    </r>
  </si>
  <si>
    <r>
      <t xml:space="preserve">Réf : Note d'Information </t>
    </r>
    <r>
      <rPr>
        <sz val="9"/>
        <rFont val="Marianne"/>
      </rPr>
      <t>n° 25-35 DEPP</t>
    </r>
  </si>
  <si>
    <r>
      <t>Figure 7 web – Évolution des langues vivantes étudiées</t>
    </r>
    <r>
      <rPr>
        <b/>
        <vertAlign val="superscript"/>
        <sz val="10"/>
        <color theme="1"/>
        <rFont val="Marianne"/>
      </rPr>
      <t xml:space="preserve">1 </t>
    </r>
    <r>
      <rPr>
        <b/>
        <sz val="10"/>
        <color theme="1"/>
        <rFont val="Marianne"/>
      </rPr>
      <t>par les élèves de lycée GT (en effectifs et %)</t>
    </r>
  </si>
  <si>
    <r>
      <t xml:space="preserve">Lecture : </t>
    </r>
    <r>
      <rPr>
        <sz val="9"/>
        <rFont val="Marianne"/>
      </rPr>
      <t xml:space="preserve">les quatre langues vivantes les plus étudiées au collège sont l'anglais, l'espagnol, l'allemand et l'italien. </t>
    </r>
  </si>
  <si>
    <r>
      <rPr>
        <b/>
        <sz val="9"/>
        <color theme="1"/>
        <rFont val="Marianne"/>
      </rPr>
      <t>Champ </t>
    </r>
    <r>
      <rPr>
        <sz val="9"/>
        <color theme="1"/>
        <rFont val="Marianne"/>
      </rPr>
      <t>: élèves inscrits dans le second cycle général et technologique. France, secteurs public et privé sous contrat</t>
    </r>
  </si>
  <si>
    <t>Nombre moyen de langues vivantes par élève</t>
  </si>
  <si>
    <t>1 – Evolution des langues vivantes par cycle dans le second degré en fonction du statut (en %)</t>
  </si>
  <si>
    <t>Figure 1a web – Effectifs des élèves n'étudiant aucune langue vivante dans le second degré en 2024</t>
  </si>
  <si>
    <t>Figure 2b web – Langues vivantes étudiées par les élèves du second cycle GT selon la typologie de commune de l'établissement et l'origine sociale (rentrée 2024 en %)</t>
  </si>
  <si>
    <t>Rural/Bourg/Petite ville</t>
  </si>
  <si>
    <t>Figure 3 web –  Enseignement des langues vivantes dans le second degré selon l'origine sociale (année scolaire 2024 en %)</t>
  </si>
  <si>
    <t>Nombre moyen de langues par élève</t>
  </si>
  <si>
    <t>Figure 3a web –  Enseignement des langues vivantes dans le second degré selon l'origine sociale (année scolaire 2024 en %)</t>
  </si>
  <si>
    <t>Figure 3b web – Enseignement des langues vivantes dans le second degré par sexe (année scolaire 2024 en %)</t>
  </si>
  <si>
    <t>Figure 3c web – Enseignement des langues vivantes dans le second degré par sexe (année scolaire 2024 en %)</t>
  </si>
  <si>
    <r>
      <rPr>
        <b/>
        <sz val="8"/>
        <color rgb="FF000000"/>
        <rFont val="Marianne"/>
      </rPr>
      <t>Lecture :</t>
    </r>
    <r>
      <rPr>
        <sz val="8"/>
        <color rgb="FF000000"/>
        <rFont val="Marianne"/>
      </rPr>
      <t xml:space="preserve"> à la rentrée 2024, 99,6 % des filles élèves du 1</t>
    </r>
    <r>
      <rPr>
        <vertAlign val="superscript"/>
        <sz val="8"/>
        <color rgb="FF000000"/>
        <rFont val="Marianne"/>
      </rPr>
      <t>er</t>
    </r>
    <r>
      <rPr>
        <sz val="8"/>
        <color rgb="FF000000"/>
        <rFont val="Marianne"/>
      </rPr>
      <t xml:space="preserve"> cycle étudient l’anglais comme langue vivante, 58,5 % l’espagnol, 12,1 % l’allemand, 5,0 % l’italien, 1,4 % une autre langue nationale et 0,5 % une langue régionale. Chacune de ces élèves étudie 1,78 langues en moyenne.</t>
    </r>
  </si>
  <si>
    <t>Figure 4 web –  Suivi de spécialité "langues, littératures et cultures étrangères et régionales" (LLCER) par langue et sexe en première et terminale générales (années scolaires 2020 à 2024 en %)</t>
  </si>
  <si>
    <r>
      <rPr>
        <b/>
        <sz val="10"/>
        <color rgb="FF000000"/>
        <rFont val="Marianne"/>
      </rPr>
      <t>Lecture :</t>
    </r>
    <r>
      <rPr>
        <sz val="10"/>
        <color rgb="FF000000"/>
        <rFont val="Marianne"/>
      </rPr>
      <t xml:space="preserve"> à la rentrée 2024, 181 297 élèves de première et terminale générales suivent l'enseignement de spécialité LLCER. Parmis eux, 41,6 % suivent une section "Anglais"</t>
    </r>
  </si>
  <si>
    <t>Figure 4a web – Part des élèves du second cycle GT étudiant une langue vivante nationale (hors anglais) par académie (rentrée 2024 en %)</t>
  </si>
  <si>
    <t>Figure 4b web – Effectifs et part des élèves du premier cycle étudiant une langue vivante régionale par département (rentrée 2024 en %)</t>
  </si>
  <si>
    <r>
      <rPr>
        <b/>
        <sz val="10"/>
        <color theme="1"/>
        <rFont val="Marianne"/>
      </rPr>
      <t xml:space="preserve">Lecture </t>
    </r>
    <r>
      <rPr>
        <sz val="10"/>
        <color theme="1"/>
        <rFont val="Marianne"/>
      </rPr>
      <t>: à la rentrée 2024, 16 698 élèves du premier cycle étudient une langue régionale, soit 0,5 % des effectifs. Parmi eux, 3 607 sont scolarisés dans les Pyrénées-Atlantiques. Dans ce département, 10,7 % des élèves étudient le basque.</t>
    </r>
  </si>
  <si>
    <r>
      <rPr>
        <b/>
        <sz val="10"/>
        <color theme="1"/>
        <rFont val="Marianne"/>
      </rPr>
      <t>Champ </t>
    </r>
    <r>
      <rPr>
        <sz val="10"/>
        <color theme="1"/>
        <rFont val="Marianne"/>
      </rPr>
      <t>: élèves inscrits dans le second cycle général et technologique. France, secteurs public et privé sous contrat.</t>
    </r>
  </si>
  <si>
    <r>
      <rPr>
        <b/>
        <sz val="9"/>
        <color theme="1"/>
        <rFont val="Marianne"/>
      </rPr>
      <t xml:space="preserve">Lecture </t>
    </r>
    <r>
      <rPr>
        <sz val="9"/>
        <color theme="1"/>
        <rFont val="Marianne"/>
      </rPr>
      <t>: à la rentrée 2024, 8 200 élèves du second cycle GT étudient une langue régionale, soit 0,5 % des effectifs. Parmi eux, 1 646 sont scolarisés dans les Pyrénées-Atlantiques. Dans ce département, 10,3 % des élèves étudient le basque.</t>
    </r>
  </si>
  <si>
    <r>
      <rPr>
        <b/>
        <sz val="9"/>
        <color theme="1"/>
        <rFont val="Marianne"/>
      </rPr>
      <t>Champ :</t>
    </r>
    <r>
      <rPr>
        <sz val="9"/>
        <color theme="1"/>
        <rFont val="Marianne"/>
      </rPr>
      <t xml:space="preserve"> élèves inscrits dans le second cycle général et technologique. France, secteurs public et privé sous contrat.</t>
    </r>
  </si>
  <si>
    <t>Figure 4c web – Effectifs et part des élèves du second cycle GT étudiant une langue vivante régionale par département (rentrée 2024 en %)</t>
  </si>
  <si>
    <t>Figure 4d web – Effectifs et part des élèves du second cycle professionnel étudiant une langue vivante régionale par département (rentrée 2024 en %)</t>
  </si>
  <si>
    <r>
      <rPr>
        <b/>
        <sz val="9"/>
        <color theme="1"/>
        <rFont val="Marianne"/>
      </rPr>
      <t xml:space="preserve">Lecture </t>
    </r>
    <r>
      <rPr>
        <sz val="9"/>
        <color theme="1"/>
        <rFont val="Marianne"/>
      </rPr>
      <t>: à la rentrée 2024, 1 880 élèves du second cycle professionnel étudient une langue régionale, soit 0,3 % des effectifs. Parmi eux, 154 sont scolarisés dans les Pyrénées-Atlantiques. Dans ce département, 2,3 % des élèves étudient le basque.</t>
    </r>
  </si>
  <si>
    <t>Anglais, Monde contemporain</t>
  </si>
  <si>
    <t>Figure 6 web –  Suivi de spécialité "langues, littératures et cultures étrangères et régionales" (LLCER) par langue et sexe en première et terminale générales (années scolaires 2020 à 2024 en %)</t>
  </si>
  <si>
    <r>
      <rPr>
        <b/>
        <sz val="9"/>
        <color rgb="FF000000"/>
        <rFont val="Marianne"/>
      </rPr>
      <t>Lecture :</t>
    </r>
    <r>
      <rPr>
        <sz val="9"/>
        <color rgb="FF000000"/>
        <rFont val="Marianne"/>
      </rPr>
      <t xml:space="preserve"> à la rentrée 2024, 181 297 élèves de première et terminale générales suivent l'enseignement de spécialité LLCER. Parmis eux, 41,6 % suivent une section "Anglais".</t>
    </r>
  </si>
  <si>
    <r>
      <rPr>
        <b/>
        <sz val="9"/>
        <rFont val="Marianne"/>
      </rPr>
      <t>1.</t>
    </r>
    <r>
      <rPr>
        <sz val="9"/>
        <rFont val="Marianne"/>
      </rPr>
      <t xml:space="preserve"> Il s'agit du cumul des première, deuxième ou troisième langues vivantes étudiées, ainsi que de toute autre modalité mise en place dans les académies.</t>
    </r>
  </si>
  <si>
    <r>
      <t xml:space="preserve">La DEPP propose une </t>
    </r>
    <r>
      <rPr>
        <b/>
        <sz val="10"/>
        <color theme="1"/>
        <rFont val="Marianne"/>
      </rPr>
      <t xml:space="preserve">typologie des communes </t>
    </r>
    <r>
      <rPr>
        <sz val="10"/>
        <color theme="1"/>
        <rFont val="Marianne"/>
      </rPr>
      <t xml:space="preserve">pour caractériser les territoires, à des fins d’étude et de pilotage du système éducatif. Cette démarche inclut une définition du rural et de l’urbain, et propose également des distinctions au sein de ces deux sous ensembles (voir la </t>
    </r>
    <r>
      <rPr>
        <i/>
        <sz val="10"/>
        <color theme="1"/>
        <rFont val="Marianne"/>
      </rPr>
      <t>Note d'Information</t>
    </r>
    <r>
      <rPr>
        <sz val="10"/>
        <color theme="1"/>
        <rFont val="Marianne"/>
      </rPr>
      <t xml:space="preserve"> de Cécile Duquet-Métayer et d'Olivier Monso en bibliographie). Neuf types de communes sont définis pour la France hors DROM en combinant trois zonages et outils de l’Insee : deux se rapportent à la morphologie de la commune (zonage en unités urbaines et grille de densité), le troisième aux liens fonctionnels que les communes entretiennent entre elles, et avec les grands pôles urbains, au sens des trajets domicile-travail (zonage en aires urbaines).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</si>
</sst>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00\ _€_-;\-* #,##0.00\ _€_-;_-* &quot;-&quot;??\ _€_-;_-@_-"/>
  </numFmts>
  <fonts count="70">
    <font>
      <sz val="11"/>
      <color theme="1"/>
      <name val="Calibri"/>
      <family val="2"/>
      <scheme val="minor"/>
    </font>
    <font>
      <sz val="11"/>
      <color theme="1"/>
      <name val="Calibri"/>
      <family val="2"/>
      <scheme val="minor"/>
    </font>
    <font>
      <sz val="10"/>
      <name val="Arial"/>
      <family val="2"/>
    </font>
    <font>
      <sz val="10"/>
      <name val="Arial"/>
      <family val="2"/>
    </font>
    <font>
      <b/>
      <i/>
      <sz val="10"/>
      <name val="Arial"/>
      <family val="2"/>
    </font>
    <font>
      <b/>
      <sz val="9"/>
      <color rgb="FFFFFFFF"/>
      <name val="Arial"/>
      <family val="2"/>
    </font>
    <font>
      <sz val="11"/>
      <color rgb="FF000000"/>
      <name val="Calibri"/>
      <family val="2"/>
      <scheme val="minor"/>
    </font>
    <font>
      <b/>
      <sz val="10"/>
      <name val="Marianne"/>
    </font>
    <font>
      <sz val="10"/>
      <name val="Marianne"/>
    </font>
    <font>
      <i/>
      <sz val="10"/>
      <name val="Marianne"/>
    </font>
    <font>
      <sz val="9"/>
      <name val="Marianne"/>
    </font>
    <font>
      <sz val="10"/>
      <color theme="1"/>
      <name val="Marianne"/>
    </font>
    <font>
      <i/>
      <sz val="10"/>
      <color theme="1"/>
      <name val="Marianne"/>
    </font>
    <font>
      <sz val="10"/>
      <color indexed="8"/>
      <name val="Arial"/>
      <family val="2"/>
    </font>
    <font>
      <b/>
      <sz val="9"/>
      <color theme="1"/>
      <name val="Marianne"/>
    </font>
    <font>
      <b/>
      <sz val="10"/>
      <color theme="1"/>
      <name val="Marianne"/>
    </font>
    <font>
      <sz val="10"/>
      <color rgb="FF000000"/>
      <name val="Marianne"/>
    </font>
    <font>
      <b/>
      <sz val="10"/>
      <color theme="3"/>
      <name val="Marianne"/>
    </font>
    <font>
      <b/>
      <sz val="10"/>
      <color rgb="FFFFFFFF"/>
      <name val="Marianne"/>
    </font>
    <font>
      <b/>
      <sz val="11"/>
      <color theme="3"/>
      <name val="Calibri"/>
      <family val="2"/>
      <scheme val="minor"/>
    </font>
    <font>
      <sz val="11"/>
      <color theme="1"/>
      <name val="Marianne"/>
    </font>
    <font>
      <b/>
      <sz val="10"/>
      <color rgb="FF000000"/>
      <name val="Marianne"/>
    </font>
    <font>
      <i/>
      <sz val="10"/>
      <color rgb="FF000000"/>
      <name val="Marianne"/>
    </font>
    <font>
      <vertAlign val="superscript"/>
      <sz val="10"/>
      <name val="Marianne"/>
    </font>
    <font>
      <b/>
      <vertAlign val="superscript"/>
      <sz val="10"/>
      <color rgb="FFFFFFFF"/>
      <name val="Marianne"/>
    </font>
    <font>
      <sz val="9"/>
      <color rgb="FF333333"/>
      <name val="Marianne"/>
    </font>
    <font>
      <b/>
      <sz val="9"/>
      <color rgb="FFFFFFFF"/>
      <name val="Marianne"/>
    </font>
    <font>
      <b/>
      <i/>
      <sz val="9"/>
      <color rgb="FFFFFFFF"/>
      <name val="Marianne"/>
    </font>
    <font>
      <i/>
      <sz val="9"/>
      <color rgb="FF333333"/>
      <name val="Marianne"/>
    </font>
    <font>
      <sz val="8"/>
      <color theme="1"/>
      <name val="Marianne"/>
    </font>
    <font>
      <b/>
      <sz val="8"/>
      <color theme="1"/>
      <name val="Marianne"/>
    </font>
    <font>
      <sz val="8"/>
      <name val="Marianne"/>
    </font>
    <font>
      <b/>
      <sz val="8"/>
      <name val="Marianne"/>
    </font>
    <font>
      <b/>
      <vertAlign val="superscript"/>
      <sz val="9"/>
      <color rgb="FFFFFFFF"/>
      <name val="Marianne"/>
    </font>
    <font>
      <vertAlign val="superscript"/>
      <sz val="8"/>
      <color theme="1"/>
      <name val="Marianne"/>
    </font>
    <font>
      <i/>
      <sz val="8"/>
      <color theme="1"/>
      <name val="Marianne"/>
    </font>
    <font>
      <sz val="9"/>
      <color theme="1"/>
      <name val="Marianne"/>
    </font>
    <font>
      <b/>
      <sz val="9"/>
      <color indexed="63"/>
      <name val="Marianne"/>
    </font>
    <font>
      <sz val="9"/>
      <color indexed="63"/>
      <name val="Marianne"/>
    </font>
    <font>
      <sz val="9"/>
      <color rgb="FF0000FF"/>
      <name val="Marianne"/>
    </font>
    <font>
      <i/>
      <sz val="9"/>
      <name val="Marianne"/>
    </font>
    <font>
      <sz val="8"/>
      <color rgb="FF000000"/>
      <name val="Marianne"/>
    </font>
    <font>
      <b/>
      <sz val="8"/>
      <color rgb="FF000000"/>
      <name val="Marianne"/>
    </font>
    <font>
      <i/>
      <sz val="8"/>
      <name val="Marianne"/>
    </font>
    <font>
      <sz val="12"/>
      <color theme="1"/>
      <name val="Marianne"/>
    </font>
    <font>
      <vertAlign val="superscript"/>
      <sz val="10"/>
      <color rgb="FF000000"/>
      <name val="Marianne"/>
    </font>
    <font>
      <sz val="9"/>
      <color theme="1"/>
      <name val="Mariannbe"/>
    </font>
    <font>
      <b/>
      <sz val="9"/>
      <color rgb="FFFFFFFF"/>
      <name val="Mariannbe"/>
    </font>
    <font>
      <sz val="9"/>
      <color indexed="63"/>
      <name val="Mariannbe"/>
    </font>
    <font>
      <b/>
      <i/>
      <sz val="9"/>
      <color rgb="FFFFFFFF"/>
      <name val="Mariannbe"/>
    </font>
    <font>
      <i/>
      <sz val="9"/>
      <color indexed="63"/>
      <name val="Mariannbe"/>
    </font>
    <font>
      <sz val="9"/>
      <color rgb="FF333333"/>
      <name val="Mariannbe"/>
    </font>
    <font>
      <vertAlign val="superscript"/>
      <sz val="10"/>
      <color theme="1"/>
      <name val="Marianne"/>
    </font>
    <font>
      <b/>
      <sz val="9"/>
      <color theme="3"/>
      <name val="Marianne"/>
    </font>
    <font>
      <i/>
      <sz val="8"/>
      <color theme="1"/>
      <name val="Calibri"/>
      <family val="2"/>
      <scheme val="minor"/>
    </font>
    <font>
      <b/>
      <i/>
      <sz val="8"/>
      <name val="Marianne"/>
    </font>
    <font>
      <i/>
      <sz val="8"/>
      <color rgb="FF333333"/>
      <name val="Marianne"/>
    </font>
    <font>
      <i/>
      <sz val="11"/>
      <color theme="1"/>
      <name val="Marianne"/>
    </font>
    <font>
      <b/>
      <sz val="9"/>
      <color rgb="FF333333"/>
      <name val="Marianne"/>
    </font>
    <font>
      <b/>
      <sz val="8"/>
      <color indexed="9"/>
      <name val="Marianne"/>
    </font>
    <font>
      <b/>
      <sz val="9"/>
      <name val="Marianne"/>
    </font>
    <font>
      <i/>
      <sz val="9"/>
      <color theme="1"/>
      <name val="Marianne"/>
    </font>
    <font>
      <sz val="11"/>
      <color rgb="FF000000"/>
      <name val="Marianne"/>
    </font>
    <font>
      <b/>
      <i/>
      <sz val="9"/>
      <color rgb="FF333333"/>
      <name val="Marianne"/>
    </font>
    <font>
      <sz val="9"/>
      <color rgb="FF000000"/>
      <name val="Marianne"/>
    </font>
    <font>
      <b/>
      <sz val="9"/>
      <color rgb="FF000000"/>
      <name val="Marianne"/>
    </font>
    <font>
      <b/>
      <vertAlign val="superscript"/>
      <sz val="10"/>
      <color theme="1"/>
      <name val="Marianne"/>
    </font>
    <font>
      <b/>
      <sz val="12"/>
      <color theme="1"/>
      <name val="Marianne"/>
    </font>
    <font>
      <b/>
      <sz val="10"/>
      <color rgb="FFFF0000"/>
      <name val="Marianne"/>
    </font>
    <font>
      <vertAlign val="superscript"/>
      <sz val="8"/>
      <color rgb="FF000000"/>
      <name val="Marianne"/>
    </font>
  </fonts>
  <fills count="12">
    <fill>
      <patternFill patternType="none"/>
    </fill>
    <fill>
      <patternFill patternType="gray125"/>
    </fill>
    <fill>
      <patternFill patternType="solid">
        <fgColor indexed="12"/>
        <bgColor indexed="64"/>
      </patternFill>
    </fill>
    <fill>
      <patternFill patternType="solid">
        <fgColor theme="0"/>
        <bgColor indexed="64"/>
      </patternFill>
    </fill>
    <fill>
      <patternFill patternType="solid">
        <fgColor rgb="FFFFFFFF"/>
        <bgColor rgb="FFFFFFFF"/>
      </patternFill>
    </fill>
    <fill>
      <patternFill patternType="solid">
        <fgColor rgb="FF0B64A0"/>
        <bgColor rgb="FFFFFFFF"/>
      </patternFill>
    </fill>
    <fill>
      <patternFill patternType="solid">
        <fgColor rgb="FFFCFDFD"/>
        <bgColor rgb="FFFFFFFF"/>
      </patternFill>
    </fill>
    <fill>
      <patternFill patternType="solid">
        <fgColor rgb="FFFFFFFF"/>
        <bgColor indexed="64"/>
      </patternFill>
    </fill>
    <fill>
      <patternFill patternType="solid">
        <fgColor theme="0"/>
        <bgColor indexed="9"/>
      </patternFill>
    </fill>
    <fill>
      <patternFill patternType="solid">
        <fgColor theme="0"/>
        <bgColor rgb="FFFFFFFF"/>
      </patternFill>
    </fill>
    <fill>
      <patternFill patternType="solid">
        <fgColor theme="0" tint="-0.14999847407452621"/>
        <bgColor rgb="FFFFFFFF"/>
      </patternFill>
    </fill>
    <fill>
      <patternFill patternType="solid">
        <fgColor theme="0" tint="-0.14999847407452621"/>
        <bgColor indexed="64"/>
      </patternFill>
    </fill>
  </fills>
  <borders count="130">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rgb="FF3877A6"/>
      </left>
      <right/>
      <top style="thin">
        <color rgb="FF3877A6"/>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3877A6"/>
      </top>
      <bottom/>
      <diagonal/>
    </border>
    <border>
      <left style="thin">
        <color rgb="FF3877A6"/>
      </left>
      <right/>
      <top style="thin">
        <color rgb="FF3877A6"/>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3877A6"/>
      </bottom>
      <diagonal/>
    </border>
    <border>
      <left style="medium">
        <color indexed="64"/>
      </left>
      <right/>
      <top style="thin">
        <color rgb="FF3877A6"/>
      </top>
      <bottom style="thin">
        <color rgb="FF3877A6"/>
      </bottom>
      <diagonal/>
    </border>
    <border>
      <left style="medium">
        <color indexed="64"/>
      </left>
      <right/>
      <top style="thin">
        <color rgb="FF3877A6"/>
      </top>
      <bottom style="medium">
        <color indexed="64"/>
      </bottom>
      <diagonal/>
    </border>
    <border>
      <left/>
      <right/>
      <top/>
      <bottom style="thin">
        <color indexed="54"/>
      </bottom>
      <diagonal/>
    </border>
    <border>
      <left style="thin">
        <color rgb="FFEBEBEB"/>
      </left>
      <right style="thin">
        <color rgb="FFEBEBEB"/>
      </right>
      <top style="medium">
        <color indexed="64"/>
      </top>
      <bottom style="thin">
        <color rgb="FFEBEBEB"/>
      </bottom>
      <diagonal/>
    </border>
    <border>
      <left style="thin">
        <color rgb="FFEBEBEB"/>
      </left>
      <right style="medium">
        <color indexed="64"/>
      </right>
      <top style="medium">
        <color indexed="64"/>
      </top>
      <bottom style="thin">
        <color rgb="FFEBEBEB"/>
      </bottom>
      <diagonal/>
    </border>
    <border>
      <left style="thin">
        <color rgb="FFEBEBEB"/>
      </left>
      <right style="medium">
        <color indexed="64"/>
      </right>
      <top style="thin">
        <color rgb="FFEBEBEB"/>
      </top>
      <bottom style="thin">
        <color rgb="FFEBEBEB"/>
      </bottom>
      <diagonal/>
    </border>
    <border>
      <left/>
      <right/>
      <top/>
      <bottom style="medium">
        <color indexed="64"/>
      </bottom>
      <diagonal/>
    </border>
    <border>
      <left/>
      <right style="medium">
        <color indexed="64"/>
      </right>
      <top style="medium">
        <color indexed="64"/>
      </top>
      <bottom style="thin">
        <color rgb="FF3877A6"/>
      </bottom>
      <diagonal/>
    </border>
    <border>
      <left style="medium">
        <color indexed="64"/>
      </left>
      <right style="thin">
        <color rgb="FF3877A6"/>
      </right>
      <top style="thin">
        <color rgb="FF3877A6"/>
      </top>
      <bottom/>
      <diagonal/>
    </border>
    <border>
      <left style="thin">
        <color rgb="FF3877A6"/>
      </left>
      <right style="medium">
        <color indexed="64"/>
      </right>
      <top style="thin">
        <color rgb="FF3877A6"/>
      </top>
      <bottom/>
      <diagonal/>
    </border>
    <border>
      <left style="medium">
        <color indexed="64"/>
      </left>
      <right style="thin">
        <color rgb="FFEBEBEB"/>
      </right>
      <top style="medium">
        <color indexed="64"/>
      </top>
      <bottom style="thin">
        <color rgb="FFEBEBEB"/>
      </bottom>
      <diagonal/>
    </border>
    <border>
      <left style="medium">
        <color indexed="64"/>
      </left>
      <right style="thin">
        <color rgb="FFEBEBEB"/>
      </right>
      <top style="thin">
        <color rgb="FFEBEBEB"/>
      </top>
      <bottom style="thin">
        <color rgb="FFEBEBEB"/>
      </bottom>
      <diagonal/>
    </border>
    <border>
      <left/>
      <right/>
      <top style="medium">
        <color indexed="64"/>
      </top>
      <bottom style="thin">
        <color rgb="FF3877A6"/>
      </bottom>
      <diagonal/>
    </border>
    <border>
      <left/>
      <right style="thin">
        <color rgb="FF3877A6"/>
      </right>
      <top style="thin">
        <color rgb="FF3877A6"/>
      </top>
      <bottom/>
      <diagonal/>
    </border>
    <border>
      <left/>
      <right style="thin">
        <color rgb="FFEBEBEB"/>
      </right>
      <top style="medium">
        <color indexed="64"/>
      </top>
      <bottom style="thin">
        <color rgb="FFEBEBEB"/>
      </bottom>
      <diagonal/>
    </border>
    <border>
      <left/>
      <right style="thin">
        <color rgb="FFEBEBEB"/>
      </right>
      <top style="thin">
        <color rgb="FFEBEBEB"/>
      </top>
      <bottom style="thin">
        <color rgb="FFEBEBEB"/>
      </bottom>
      <diagonal/>
    </border>
    <border>
      <left style="medium">
        <color indexed="64"/>
      </left>
      <right style="thin">
        <color rgb="FFEBEBEB"/>
      </right>
      <top style="thin">
        <color rgb="FFEBEBEB"/>
      </top>
      <bottom/>
      <diagonal/>
    </border>
    <border>
      <left style="thin">
        <color rgb="FFEBEBEB"/>
      </left>
      <right style="medium">
        <color indexed="64"/>
      </right>
      <top style="thin">
        <color rgb="FFEBEBEB"/>
      </top>
      <bottom/>
      <diagonal/>
    </border>
    <border>
      <left/>
      <right style="thin">
        <color rgb="FFEBEBEB"/>
      </right>
      <top style="thin">
        <color rgb="FFEBEBEB"/>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EBEBEB"/>
      </right>
      <top style="thin">
        <color rgb="FFEBEBEB"/>
      </top>
      <bottom style="medium">
        <color indexed="64"/>
      </bottom>
      <diagonal/>
    </border>
    <border>
      <left style="thin">
        <color rgb="FFEBEBEB"/>
      </left>
      <right style="thin">
        <color rgb="FFEBEBEB"/>
      </right>
      <top style="thin">
        <color rgb="FFEBEBEB"/>
      </top>
      <bottom style="medium">
        <color indexed="64"/>
      </bottom>
      <diagonal/>
    </border>
    <border>
      <left style="thin">
        <color rgb="FFEBEBEB"/>
      </left>
      <right style="medium">
        <color indexed="64"/>
      </right>
      <top style="thin">
        <color rgb="FFEBEBEB"/>
      </top>
      <bottom style="medium">
        <color indexed="64"/>
      </bottom>
      <diagonal/>
    </border>
    <border>
      <left/>
      <right style="thin">
        <color rgb="FFEBEBEB"/>
      </right>
      <top style="thin">
        <color rgb="FFEBEBEB"/>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auto="1"/>
      </top>
      <bottom style="thin">
        <color auto="1"/>
      </bottom>
      <diagonal/>
    </border>
    <border>
      <left style="medium">
        <color indexed="64"/>
      </left>
      <right/>
      <top/>
      <bottom/>
      <diagonal/>
    </border>
    <border>
      <left style="thin">
        <color indexed="64"/>
      </left>
      <right/>
      <top style="thin">
        <color indexed="64"/>
      </top>
      <bottom style="dashDotDot">
        <color indexed="64"/>
      </bottom>
      <diagonal/>
    </border>
    <border>
      <left/>
      <right style="thin">
        <color auto="1"/>
      </right>
      <top style="thin">
        <color indexed="64"/>
      </top>
      <bottom style="dashDotDot">
        <color indexed="64"/>
      </bottom>
      <diagonal/>
    </border>
    <border>
      <left style="thin">
        <color auto="1"/>
      </left>
      <right style="thin">
        <color auto="1"/>
      </right>
      <top style="thin">
        <color indexed="64"/>
      </top>
      <bottom style="dashDotDot">
        <color indexed="64"/>
      </bottom>
      <diagonal/>
    </border>
    <border>
      <left style="thin">
        <color indexed="64"/>
      </left>
      <right/>
      <top style="dashDotDot">
        <color indexed="64"/>
      </top>
      <bottom style="dashDotDot">
        <color indexed="64"/>
      </bottom>
      <diagonal/>
    </border>
    <border>
      <left/>
      <right style="thin">
        <color auto="1"/>
      </right>
      <top style="dashDotDot">
        <color indexed="64"/>
      </top>
      <bottom style="dashDotDot">
        <color indexed="64"/>
      </bottom>
      <diagonal/>
    </border>
    <border>
      <left style="thin">
        <color auto="1"/>
      </left>
      <right style="thin">
        <color auto="1"/>
      </right>
      <top style="dashDotDot">
        <color indexed="64"/>
      </top>
      <bottom style="dashDotDot">
        <color indexed="64"/>
      </bottom>
      <diagonal/>
    </border>
    <border>
      <left style="thin">
        <color indexed="64"/>
      </left>
      <right/>
      <top style="dashDotDot">
        <color indexed="64"/>
      </top>
      <bottom style="thin">
        <color auto="1"/>
      </bottom>
      <diagonal/>
    </border>
    <border>
      <left/>
      <right style="thin">
        <color auto="1"/>
      </right>
      <top style="dashDotDot">
        <color auto="1"/>
      </top>
      <bottom style="thin">
        <color auto="1"/>
      </bottom>
      <diagonal/>
    </border>
    <border>
      <left style="thin">
        <color auto="1"/>
      </left>
      <right style="thin">
        <color auto="1"/>
      </right>
      <top style="dashDotDot">
        <color indexed="64"/>
      </top>
      <bottom style="thin">
        <color auto="1"/>
      </bottom>
      <diagonal/>
    </border>
    <border>
      <left style="thin">
        <color indexed="64"/>
      </left>
      <right/>
      <top style="thin">
        <color indexed="64"/>
      </top>
      <bottom style="hair">
        <color indexed="64"/>
      </bottom>
      <diagonal/>
    </border>
    <border>
      <left/>
      <right style="thin">
        <color auto="1"/>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medium">
        <color indexed="64"/>
      </left>
      <right/>
      <top style="thin">
        <color rgb="FF3877A6"/>
      </top>
      <bottom/>
      <diagonal/>
    </border>
    <border>
      <left style="medium">
        <color indexed="64"/>
      </left>
      <right style="medium">
        <color indexed="64"/>
      </right>
      <top style="medium">
        <color indexed="64"/>
      </top>
      <bottom style="thin">
        <color rgb="FF3877A6"/>
      </bottom>
      <diagonal/>
    </border>
    <border>
      <left style="medium">
        <color indexed="64"/>
      </left>
      <right style="medium">
        <color indexed="64"/>
      </right>
      <top style="thin">
        <color rgb="FF3877A6"/>
      </top>
      <bottom style="thin">
        <color rgb="FF3877A6"/>
      </bottom>
      <diagonal/>
    </border>
    <border>
      <left style="medium">
        <color indexed="64"/>
      </left>
      <right style="medium">
        <color indexed="64"/>
      </right>
      <top style="thin">
        <color rgb="FF3877A6"/>
      </top>
      <bottom style="medium">
        <color indexed="64"/>
      </bottom>
      <diagonal/>
    </border>
    <border>
      <left style="medium">
        <color indexed="64"/>
      </left>
      <right style="medium">
        <color indexed="64"/>
      </right>
      <top/>
      <bottom style="thin">
        <color rgb="FF3877A6"/>
      </bottom>
      <diagonal/>
    </border>
    <border>
      <left/>
      <right/>
      <top/>
      <bottom style="thin">
        <color rgb="FFEBEBEB"/>
      </bottom>
      <diagonal/>
    </border>
    <border>
      <left/>
      <right style="medium">
        <color indexed="64"/>
      </right>
      <top/>
      <bottom style="thin">
        <color rgb="FFEBEBEB"/>
      </bottom>
      <diagonal/>
    </border>
    <border>
      <left/>
      <right/>
      <top style="thin">
        <color rgb="FFEBEBEB"/>
      </top>
      <bottom style="thin">
        <color rgb="FFEBEBEB"/>
      </bottom>
      <diagonal/>
    </border>
    <border>
      <left/>
      <right style="medium">
        <color indexed="64"/>
      </right>
      <top style="thin">
        <color rgb="FFEBEBEB"/>
      </top>
      <bottom style="thin">
        <color rgb="FFEBEBEB"/>
      </bottom>
      <diagonal/>
    </border>
    <border>
      <left/>
      <right/>
      <top style="thin">
        <color rgb="FFEBEBEB"/>
      </top>
      <bottom style="medium">
        <color indexed="64"/>
      </bottom>
      <diagonal/>
    </border>
    <border>
      <left/>
      <right style="medium">
        <color indexed="64"/>
      </right>
      <top style="thin">
        <color rgb="FFEBEBEB"/>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rgb="FFEBEBEB"/>
      </bottom>
      <diagonal/>
    </border>
    <border>
      <left style="medium">
        <color indexed="64"/>
      </left>
      <right/>
      <top style="thin">
        <color rgb="FFEBEBEB"/>
      </top>
      <bottom style="thin">
        <color rgb="FFEBEBEB"/>
      </bottom>
      <diagonal/>
    </border>
    <border>
      <left style="medium">
        <color indexed="64"/>
      </left>
      <right/>
      <top style="thin">
        <color rgb="FFEBEBEB"/>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rgb="FF3877A6"/>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rgb="FF3877A6"/>
      </left>
      <right/>
      <top/>
      <bottom style="thin">
        <color rgb="FF3877A6"/>
      </bottom>
      <diagonal/>
    </border>
    <border>
      <left/>
      <right/>
      <top/>
      <bottom style="thin">
        <color rgb="FF3877A6"/>
      </bottom>
      <diagonal/>
    </border>
    <border>
      <left/>
      <right style="thin">
        <color rgb="FF3877A6"/>
      </right>
      <top/>
      <bottom style="thin">
        <color rgb="FF3877A6"/>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rgb="FFEBEBEB"/>
      </right>
      <top/>
      <bottom style="thin">
        <color rgb="FFEBEBEB"/>
      </bottom>
      <diagonal/>
    </border>
    <border>
      <left style="thin">
        <color rgb="FFEBEBEB"/>
      </left>
      <right style="thin">
        <color rgb="FFEBEBEB"/>
      </right>
      <top/>
      <bottom style="thin">
        <color rgb="FFEBEBEB"/>
      </bottom>
      <diagonal/>
    </border>
    <border>
      <left style="thin">
        <color rgb="FFEBEBEB"/>
      </left>
      <right style="medium">
        <color indexed="64"/>
      </right>
      <top/>
      <bottom style="thin">
        <color rgb="FFEBEBEB"/>
      </bottom>
      <diagonal/>
    </border>
    <border>
      <left/>
      <right style="thin">
        <color rgb="FFEBEBEB"/>
      </right>
      <top/>
      <bottom style="thin">
        <color rgb="FFEBEBEB"/>
      </bottom>
      <diagonal/>
    </border>
  </borders>
  <cellStyleXfs count="13">
    <xf numFmtId="0" fontId="0" fillId="0" borderId="0"/>
    <xf numFmtId="0" fontId="2" fillId="0" borderId="0"/>
    <xf numFmtId="0" fontId="2" fillId="0" borderId="0"/>
    <xf numFmtId="0" fontId="3" fillId="0" borderId="0"/>
    <xf numFmtId="9" fontId="4" fillId="0" borderId="0" applyFont="0" applyFill="0" applyBorder="0" applyAlignment="0" applyProtection="0"/>
    <xf numFmtId="0" fontId="1" fillId="0" borderId="0"/>
    <xf numFmtId="0" fontId="2" fillId="0" borderId="0"/>
    <xf numFmtId="0" fontId="2" fillId="0" borderId="0"/>
    <xf numFmtId="9" fontId="1" fillId="0" borderId="0" applyFont="0" applyFill="0" applyBorder="0" applyAlignment="0" applyProtection="0"/>
    <xf numFmtId="0" fontId="6" fillId="0" borderId="0"/>
    <xf numFmtId="166" fontId="1" fillId="0" borderId="0" applyFont="0" applyFill="0" applyBorder="0" applyAlignment="0" applyProtection="0"/>
    <xf numFmtId="43" fontId="1" fillId="0" borderId="0" applyFont="0" applyFill="0" applyBorder="0" applyAlignment="0" applyProtection="0"/>
    <xf numFmtId="0" fontId="13" fillId="0" borderId="0"/>
  </cellStyleXfs>
  <cellXfs count="444">
    <xf numFmtId="0" fontId="0" fillId="0" borderId="0" xfId="0"/>
    <xf numFmtId="0" fontId="11" fillId="0" borderId="0" xfId="0" applyFont="1" applyFill="1" applyAlignment="1">
      <alignment vertical="center" wrapText="1"/>
    </xf>
    <xf numFmtId="0" fontId="8" fillId="0" borderId="0" xfId="0" applyFont="1" applyFill="1" applyAlignment="1">
      <alignment vertical="center"/>
    </xf>
    <xf numFmtId="0" fontId="16" fillId="0" borderId="0" xfId="0" applyFont="1" applyAlignment="1"/>
    <xf numFmtId="0" fontId="11" fillId="0" borderId="0" xfId="0" applyFont="1"/>
    <xf numFmtId="0" fontId="11" fillId="0" borderId="0" xfId="0" applyFont="1" applyAlignment="1">
      <alignment horizontal="left" vertical="center"/>
    </xf>
    <xf numFmtId="0" fontId="11" fillId="0" borderId="0" xfId="0" applyFont="1" applyAlignment="1"/>
    <xf numFmtId="164" fontId="11" fillId="0" borderId="0" xfId="0" applyNumberFormat="1" applyFont="1"/>
    <xf numFmtId="164" fontId="11" fillId="0" borderId="17" xfId="0" applyNumberFormat="1" applyFont="1" applyBorder="1"/>
    <xf numFmtId="0" fontId="8" fillId="0" borderId="0" xfId="0" applyFont="1"/>
    <xf numFmtId="164" fontId="11" fillId="0" borderId="91" xfId="0" applyNumberFormat="1" applyFont="1" applyBorder="1"/>
    <xf numFmtId="164" fontId="11" fillId="0" borderId="19" xfId="0" applyNumberFormat="1" applyFont="1" applyBorder="1"/>
    <xf numFmtId="164" fontId="11" fillId="0" borderId="16" xfId="0" applyNumberFormat="1" applyFont="1" applyBorder="1"/>
    <xf numFmtId="2" fontId="11" fillId="0" borderId="0" xfId="0" applyNumberFormat="1" applyFont="1"/>
    <xf numFmtId="0" fontId="11" fillId="0" borderId="0" xfId="0" applyFont="1" applyAlignment="1">
      <alignment horizontal="justify" vertical="center" wrapText="1"/>
    </xf>
    <xf numFmtId="0" fontId="15" fillId="0" borderId="0" xfId="0" applyFont="1" applyAlignment="1">
      <alignment vertical="center"/>
    </xf>
    <xf numFmtId="0" fontId="11" fillId="0" borderId="0" xfId="0" applyFont="1" applyAlignment="1">
      <alignment horizontal="left" vertical="center"/>
    </xf>
    <xf numFmtId="0" fontId="15" fillId="0" borderId="0" xfId="0" applyFont="1" applyAlignment="1">
      <alignment vertical="center"/>
    </xf>
    <xf numFmtId="0" fontId="11" fillId="0" borderId="0" xfId="0" applyFont="1" applyAlignment="1">
      <alignment horizontal="left" vertical="center"/>
    </xf>
    <xf numFmtId="0" fontId="20" fillId="0" borderId="0" xfId="0" applyFont="1"/>
    <xf numFmtId="0" fontId="15" fillId="0" borderId="0" xfId="0" applyFont="1" applyAlignment="1">
      <alignment horizontal="justify" vertical="center"/>
    </xf>
    <xf numFmtId="0" fontId="20" fillId="0" borderId="0" xfId="0" applyFont="1" applyFill="1"/>
    <xf numFmtId="0" fontId="11" fillId="0" borderId="0" xfId="0" applyFont="1" applyAlignment="1">
      <alignment horizontal="left"/>
    </xf>
    <xf numFmtId="0" fontId="11" fillId="0" borderId="0" xfId="0" applyFont="1" applyFill="1"/>
    <xf numFmtId="0" fontId="7" fillId="0" borderId="0" xfId="0" applyFont="1" applyAlignment="1">
      <alignment horizontal="left" vertical="center" wrapText="1"/>
    </xf>
    <xf numFmtId="0" fontId="16" fillId="0" borderId="0" xfId="0" applyFont="1" applyAlignment="1">
      <alignment horizontal="left" vertical="center"/>
    </xf>
    <xf numFmtId="0" fontId="21" fillId="3" borderId="0" xfId="0" applyFont="1" applyFill="1" applyAlignment="1">
      <alignment horizontal="left" vertical="center"/>
    </xf>
    <xf numFmtId="0" fontId="20" fillId="3" borderId="0" xfId="0" applyFont="1" applyFill="1" applyBorder="1"/>
    <xf numFmtId="0" fontId="16" fillId="3" borderId="0" xfId="0" applyFont="1" applyFill="1"/>
    <xf numFmtId="0" fontId="25" fillId="7" borderId="12" xfId="0" applyFont="1" applyFill="1" applyBorder="1" applyAlignment="1">
      <alignment vertical="center"/>
    </xf>
    <xf numFmtId="49" fontId="26" fillId="5" borderId="18" xfId="0" applyNumberFormat="1" applyFont="1" applyFill="1" applyBorder="1" applyAlignment="1">
      <alignment horizontal="center"/>
    </xf>
    <xf numFmtId="49" fontId="26" fillId="5" borderId="7" xfId="0" applyNumberFormat="1" applyFont="1" applyFill="1" applyBorder="1" applyAlignment="1">
      <alignment horizontal="left"/>
    </xf>
    <xf numFmtId="3" fontId="25" fillId="7" borderId="7" xfId="0" applyNumberFormat="1" applyFont="1" applyFill="1" applyBorder="1" applyAlignment="1">
      <alignment horizontal="right" vertical="center"/>
    </xf>
    <xf numFmtId="165" fontId="25" fillId="7" borderId="7" xfId="0" applyNumberFormat="1" applyFont="1" applyFill="1" applyBorder="1" applyAlignment="1">
      <alignment horizontal="right" vertical="center"/>
    </xf>
    <xf numFmtId="3" fontId="25" fillId="7" borderId="10" xfId="0" applyNumberFormat="1" applyFont="1" applyFill="1" applyBorder="1" applyAlignment="1">
      <alignment horizontal="right" vertical="center"/>
    </xf>
    <xf numFmtId="165" fontId="25" fillId="7" borderId="10" xfId="0" applyNumberFormat="1" applyFont="1" applyFill="1" applyBorder="1" applyAlignment="1">
      <alignment horizontal="right" vertical="center"/>
    </xf>
    <xf numFmtId="49" fontId="27" fillId="5" borderId="0" xfId="0" applyNumberFormat="1" applyFont="1" applyFill="1" applyBorder="1" applyAlignment="1">
      <alignment horizontal="left" indent="1"/>
    </xf>
    <xf numFmtId="3" fontId="28" fillId="7" borderId="10" xfId="0" applyNumberFormat="1" applyFont="1" applyFill="1" applyBorder="1" applyAlignment="1">
      <alignment horizontal="right" vertical="center"/>
    </xf>
    <xf numFmtId="3" fontId="28" fillId="7" borderId="119" xfId="0" applyNumberFormat="1" applyFont="1" applyFill="1" applyBorder="1" applyAlignment="1">
      <alignment horizontal="right" vertical="center"/>
    </xf>
    <xf numFmtId="165" fontId="28" fillId="7" borderId="10" xfId="0" applyNumberFormat="1" applyFont="1" applyFill="1" applyBorder="1" applyAlignment="1">
      <alignment horizontal="right" vertical="center"/>
    </xf>
    <xf numFmtId="3" fontId="28" fillId="7" borderId="97" xfId="0" applyNumberFormat="1" applyFont="1" applyFill="1" applyBorder="1" applyAlignment="1">
      <alignment horizontal="right" vertical="center"/>
    </xf>
    <xf numFmtId="3" fontId="28" fillId="7" borderId="117" xfId="0" applyNumberFormat="1" applyFont="1" applyFill="1" applyBorder="1" applyAlignment="1">
      <alignment horizontal="right" vertical="center"/>
    </xf>
    <xf numFmtId="3" fontId="28" fillId="7" borderId="0" xfId="0" applyNumberFormat="1" applyFont="1" applyFill="1" applyBorder="1" applyAlignment="1">
      <alignment horizontal="right" vertical="center"/>
    </xf>
    <xf numFmtId="165" fontId="28" fillId="7" borderId="117" xfId="0" applyNumberFormat="1" applyFont="1" applyFill="1" applyBorder="1" applyAlignment="1">
      <alignment horizontal="right" vertical="center"/>
    </xf>
    <xf numFmtId="3" fontId="28" fillId="7" borderId="116" xfId="0" applyNumberFormat="1" applyFont="1" applyFill="1" applyBorder="1" applyAlignment="1">
      <alignment horizontal="right" vertical="center"/>
    </xf>
    <xf numFmtId="3" fontId="20" fillId="0" borderId="0" xfId="0" applyNumberFormat="1" applyFont="1"/>
    <xf numFmtId="3" fontId="28" fillId="7" borderId="118" xfId="0" applyNumberFormat="1" applyFont="1" applyFill="1" applyBorder="1" applyAlignment="1">
      <alignment horizontal="right" vertical="center"/>
    </xf>
    <xf numFmtId="3" fontId="28" fillId="7" borderId="51" xfId="0" applyNumberFormat="1" applyFont="1" applyFill="1" applyBorder="1" applyAlignment="1">
      <alignment horizontal="right" vertical="center"/>
    </xf>
    <xf numFmtId="165" fontId="28" fillId="7" borderId="118" xfId="0" applyNumberFormat="1" applyFont="1" applyFill="1" applyBorder="1" applyAlignment="1">
      <alignment horizontal="right" vertical="center"/>
    </xf>
    <xf numFmtId="3" fontId="28" fillId="7" borderId="52" xfId="0" applyNumberFormat="1" applyFont="1" applyFill="1" applyBorder="1" applyAlignment="1">
      <alignment horizontal="right" vertical="center"/>
    </xf>
    <xf numFmtId="49" fontId="26" fillId="5" borderId="13" xfId="0" applyNumberFormat="1" applyFont="1" applyFill="1" applyBorder="1" applyAlignment="1">
      <alignment horizontal="left"/>
    </xf>
    <xf numFmtId="3" fontId="26" fillId="5" borderId="118" xfId="0" applyNumberFormat="1" applyFont="1" applyFill="1" applyBorder="1" applyAlignment="1">
      <alignment horizontal="right"/>
    </xf>
    <xf numFmtId="165" fontId="26" fillId="5" borderId="118" xfId="0" applyNumberFormat="1" applyFont="1" applyFill="1" applyBorder="1" applyAlignment="1">
      <alignment horizontal="right"/>
    </xf>
    <xf numFmtId="0" fontId="31" fillId="0" borderId="0" xfId="0" applyFont="1" applyFill="1" applyAlignment="1">
      <alignment vertical="center"/>
    </xf>
    <xf numFmtId="0" fontId="29" fillId="0" borderId="0" xfId="0" applyFont="1" applyAlignment="1">
      <alignment horizontal="left" vertical="center"/>
    </xf>
    <xf numFmtId="0" fontId="29" fillId="0" borderId="0" xfId="0" applyFont="1" applyAlignment="1">
      <alignment horizontal="justify" vertical="center"/>
    </xf>
    <xf numFmtId="49" fontId="26" fillId="5" borderId="18" xfId="0" applyNumberFormat="1" applyFont="1" applyFill="1" applyBorder="1" applyAlignment="1">
      <alignment horizontal="center" wrapText="1"/>
    </xf>
    <xf numFmtId="2" fontId="36" fillId="3" borderId="0" xfId="0" applyNumberFormat="1" applyFont="1" applyFill="1" applyBorder="1" applyAlignment="1">
      <alignment horizontal="center"/>
    </xf>
    <xf numFmtId="0" fontId="36" fillId="3" borderId="0" xfId="0" applyFont="1" applyFill="1"/>
    <xf numFmtId="49" fontId="26" fillId="5" borderId="7" xfId="0" applyNumberFormat="1" applyFont="1" applyFill="1" applyBorder="1" applyAlignment="1">
      <alignment horizontal="center"/>
    </xf>
    <xf numFmtId="2" fontId="14" fillId="3" borderId="26" xfId="0" applyNumberFormat="1" applyFont="1" applyFill="1" applyBorder="1" applyAlignment="1">
      <alignment horizontal="left"/>
    </xf>
    <xf numFmtId="3" fontId="26" fillId="5" borderId="7" xfId="0" applyNumberFormat="1" applyFont="1" applyFill="1" applyBorder="1" applyAlignment="1">
      <alignment horizontal="center"/>
    </xf>
    <xf numFmtId="164" fontId="26" fillId="5" borderId="7" xfId="0" applyNumberFormat="1" applyFont="1" applyFill="1" applyBorder="1" applyAlignment="1">
      <alignment horizontal="center"/>
    </xf>
    <xf numFmtId="49" fontId="26" fillId="5" borderId="24" xfId="0" applyNumberFormat="1" applyFont="1" applyFill="1" applyBorder="1" applyAlignment="1">
      <alignment horizontal="left"/>
    </xf>
    <xf numFmtId="3" fontId="37" fillId="8" borderId="7" xfId="0" applyNumberFormat="1" applyFont="1" applyFill="1" applyBorder="1" applyAlignment="1">
      <alignment horizontal="center"/>
    </xf>
    <xf numFmtId="164" fontId="37" fillId="8" borderId="7" xfId="8" applyNumberFormat="1" applyFont="1" applyFill="1" applyBorder="1" applyAlignment="1">
      <alignment horizontal="center"/>
    </xf>
    <xf numFmtId="164" fontId="37" fillId="8" borderId="7" xfId="0" applyNumberFormat="1" applyFont="1" applyFill="1" applyBorder="1" applyAlignment="1">
      <alignment horizontal="center"/>
    </xf>
    <xf numFmtId="49" fontId="26" fillId="5" borderId="24" xfId="0" applyNumberFormat="1" applyFont="1" applyFill="1" applyBorder="1" applyAlignment="1">
      <alignment horizontal="left" indent="1"/>
    </xf>
    <xf numFmtId="3" fontId="38" fillId="8" borderId="7" xfId="0" applyNumberFormat="1" applyFont="1" applyFill="1" applyBorder="1" applyAlignment="1">
      <alignment horizontal="center"/>
    </xf>
    <xf numFmtId="164" fontId="38" fillId="8" borderId="7" xfId="8" applyNumberFormat="1" applyFont="1" applyFill="1" applyBorder="1" applyAlignment="1">
      <alignment horizontal="center"/>
    </xf>
    <xf numFmtId="164" fontId="38" fillId="8" borderId="7" xfId="0" applyNumberFormat="1" applyFont="1" applyFill="1" applyBorder="1" applyAlignment="1">
      <alignment horizontal="center"/>
    </xf>
    <xf numFmtId="165" fontId="38" fillId="8" borderId="7" xfId="0" applyNumberFormat="1" applyFont="1" applyFill="1" applyBorder="1" applyAlignment="1">
      <alignment horizontal="center"/>
    </xf>
    <xf numFmtId="3" fontId="10" fillId="8" borderId="7" xfId="0" applyNumberFormat="1" applyFont="1" applyFill="1" applyBorder="1" applyAlignment="1">
      <alignment horizontal="center"/>
    </xf>
    <xf numFmtId="165" fontId="10" fillId="8" borderId="7" xfId="0" applyNumberFormat="1" applyFont="1" applyFill="1" applyBorder="1" applyAlignment="1">
      <alignment horizontal="center"/>
    </xf>
    <xf numFmtId="0" fontId="14" fillId="3" borderId="0" xfId="0" applyFont="1" applyFill="1"/>
    <xf numFmtId="3" fontId="39" fillId="8" borderId="7" xfId="0" applyNumberFormat="1" applyFont="1" applyFill="1" applyBorder="1" applyAlignment="1">
      <alignment horizontal="center"/>
    </xf>
    <xf numFmtId="164" fontId="39" fillId="8" borderId="7" xfId="8" applyNumberFormat="1" applyFont="1" applyFill="1" applyBorder="1" applyAlignment="1">
      <alignment horizontal="center"/>
    </xf>
    <xf numFmtId="164" fontId="39" fillId="8" borderId="7" xfId="0" applyNumberFormat="1" applyFont="1" applyFill="1" applyBorder="1" applyAlignment="1">
      <alignment horizontal="center"/>
    </xf>
    <xf numFmtId="49" fontId="26" fillId="5" borderId="24" xfId="0" applyNumberFormat="1" applyFont="1" applyFill="1" applyBorder="1" applyAlignment="1">
      <alignment horizontal="left" indent="2"/>
    </xf>
    <xf numFmtId="164" fontId="10" fillId="8" borderId="7" xfId="8" applyNumberFormat="1" applyFont="1" applyFill="1" applyBorder="1" applyAlignment="1">
      <alignment horizontal="center"/>
    </xf>
    <xf numFmtId="164" fontId="10" fillId="8" borderId="7" xfId="0" applyNumberFormat="1" applyFont="1" applyFill="1" applyBorder="1" applyAlignment="1">
      <alignment horizontal="center"/>
    </xf>
    <xf numFmtId="3" fontId="40" fillId="8" borderId="7" xfId="0" applyNumberFormat="1" applyFont="1" applyFill="1" applyBorder="1" applyAlignment="1">
      <alignment horizontal="center"/>
    </xf>
    <xf numFmtId="164" fontId="40" fillId="8" borderId="7" xfId="8" applyNumberFormat="1" applyFont="1" applyFill="1" applyBorder="1" applyAlignment="1">
      <alignment horizontal="center"/>
    </xf>
    <xf numFmtId="164" fontId="40" fillId="8" borderId="7" xfId="0" applyNumberFormat="1" applyFont="1" applyFill="1" applyBorder="1" applyAlignment="1">
      <alignment horizontal="center"/>
    </xf>
    <xf numFmtId="49" fontId="26" fillId="5" borderId="24" xfId="0" applyNumberFormat="1" applyFont="1" applyFill="1" applyBorder="1" applyAlignment="1">
      <alignment horizontal="left" indent="3"/>
    </xf>
    <xf numFmtId="0" fontId="36" fillId="3" borderId="0" xfId="0" applyFont="1" applyFill="1" applyAlignment="1">
      <alignment horizontal="left" indent="1"/>
    </xf>
    <xf numFmtId="49" fontId="26" fillId="5" borderId="73" xfId="0" applyNumberFormat="1" applyFont="1" applyFill="1" applyBorder="1" applyAlignment="1">
      <alignment horizontal="left" indent="2"/>
    </xf>
    <xf numFmtId="0" fontId="36" fillId="3" borderId="0" xfId="0" applyFont="1" applyFill="1" applyBorder="1"/>
    <xf numFmtId="0" fontId="36" fillId="3" borderId="0" xfId="0" applyFont="1" applyFill="1" applyBorder="1" applyAlignment="1"/>
    <xf numFmtId="0" fontId="41" fillId="3" borderId="0" xfId="0" applyFont="1" applyFill="1" applyBorder="1" applyAlignment="1">
      <alignment vertical="center"/>
    </xf>
    <xf numFmtId="0" fontId="29" fillId="3" borderId="0" xfId="0" applyFont="1" applyFill="1" applyBorder="1" applyAlignment="1"/>
    <xf numFmtId="0" fontId="29" fillId="3" borderId="0" xfId="0" applyFont="1" applyFill="1" applyBorder="1"/>
    <xf numFmtId="0" fontId="43" fillId="3" borderId="0" xfId="7" applyFont="1" applyFill="1" applyBorder="1"/>
    <xf numFmtId="3" fontId="36" fillId="3" borderId="0" xfId="0" applyNumberFormat="1" applyFont="1" applyFill="1" applyBorder="1" applyAlignment="1"/>
    <xf numFmtId="0" fontId="36" fillId="3" borderId="0" xfId="0" applyFont="1" applyFill="1" applyAlignment="1"/>
    <xf numFmtId="49" fontId="26" fillId="5" borderId="10" xfId="0" applyNumberFormat="1" applyFont="1" applyFill="1" applyBorder="1" applyAlignment="1">
      <alignment horizontal="left"/>
    </xf>
    <xf numFmtId="3" fontId="26" fillId="5" borderId="14" xfId="0" applyNumberFormat="1" applyFont="1" applyFill="1" applyBorder="1" applyAlignment="1">
      <alignment horizontal="right"/>
    </xf>
    <xf numFmtId="0" fontId="11" fillId="0" borderId="0" xfId="0" applyFont="1" applyAlignment="1">
      <alignment horizontal="justify" vertical="center"/>
    </xf>
    <xf numFmtId="0" fontId="25" fillId="4" borderId="0" xfId="0" applyFont="1" applyFill="1" applyAlignment="1">
      <alignment horizontal="left"/>
    </xf>
    <xf numFmtId="0" fontId="44" fillId="0" borderId="0" xfId="0" applyFont="1" applyFill="1"/>
    <xf numFmtId="0" fontId="44" fillId="0" borderId="0" xfId="0" applyFont="1"/>
    <xf numFmtId="49" fontId="26" fillId="5" borderId="9" xfId="0" applyNumberFormat="1" applyFont="1" applyFill="1" applyBorder="1" applyAlignment="1">
      <alignment horizontal="center"/>
    </xf>
    <xf numFmtId="49" fontId="26" fillId="5" borderId="23" xfId="0" applyNumberFormat="1" applyFont="1" applyFill="1" applyBorder="1" applyAlignment="1">
      <alignment horizontal="left"/>
    </xf>
    <xf numFmtId="164" fontId="25" fillId="6" borderId="91" xfId="8" applyNumberFormat="1" applyFont="1" applyFill="1" applyBorder="1" applyAlignment="1">
      <alignment horizontal="right"/>
    </xf>
    <xf numFmtId="164" fontId="25" fillId="6" borderId="18" xfId="8" applyNumberFormat="1" applyFont="1" applyFill="1" applyBorder="1" applyAlignment="1">
      <alignment horizontal="right"/>
    </xf>
    <xf numFmtId="164" fontId="25" fillId="6" borderId="19" xfId="8" applyNumberFormat="1" applyFont="1" applyFill="1" applyBorder="1" applyAlignment="1">
      <alignment horizontal="right"/>
    </xf>
    <xf numFmtId="164" fontId="11" fillId="0" borderId="0" xfId="0" applyNumberFormat="1" applyFont="1" applyAlignment="1"/>
    <xf numFmtId="164" fontId="25" fillId="6" borderId="16" xfId="8" applyNumberFormat="1" applyFont="1" applyFill="1" applyBorder="1" applyAlignment="1">
      <alignment horizontal="right"/>
    </xf>
    <xf numFmtId="164" fontId="25" fillId="6" borderId="7" xfId="8" applyNumberFormat="1" applyFont="1" applyFill="1" applyBorder="1" applyAlignment="1">
      <alignment horizontal="right"/>
    </xf>
    <xf numFmtId="164" fontId="25" fillId="6" borderId="17" xfId="8" applyNumberFormat="1" applyFont="1" applyFill="1" applyBorder="1" applyAlignment="1">
      <alignment horizontal="right"/>
    </xf>
    <xf numFmtId="49" fontId="26" fillId="5" borderId="25" xfId="0" applyNumberFormat="1" applyFont="1" applyFill="1" applyBorder="1" applyAlignment="1">
      <alignment horizontal="left"/>
    </xf>
    <xf numFmtId="164" fontId="25" fillId="6" borderId="20" xfId="8" applyNumberFormat="1" applyFont="1" applyFill="1" applyBorder="1" applyAlignment="1">
      <alignment horizontal="right"/>
    </xf>
    <xf numFmtId="164" fontId="25" fillId="6" borderId="21" xfId="8" applyNumberFormat="1" applyFont="1" applyFill="1" applyBorder="1" applyAlignment="1">
      <alignment horizontal="right"/>
    </xf>
    <xf numFmtId="164" fontId="25" fillId="6" borderId="22" xfId="8" applyNumberFormat="1" applyFont="1" applyFill="1" applyBorder="1" applyAlignment="1">
      <alignment horizontal="right"/>
    </xf>
    <xf numFmtId="164" fontId="20" fillId="0" borderId="0" xfId="0" applyNumberFormat="1" applyFont="1" applyFill="1"/>
    <xf numFmtId="0" fontId="29" fillId="0" borderId="0" xfId="0" applyFont="1"/>
    <xf numFmtId="0" fontId="29" fillId="0" borderId="0" xfId="0" applyFont="1" applyFill="1"/>
    <xf numFmtId="0" fontId="9" fillId="0" borderId="0" xfId="7" applyFont="1"/>
    <xf numFmtId="0" fontId="16" fillId="0" borderId="0" xfId="0" applyFont="1" applyFill="1" applyAlignment="1">
      <alignment vertical="center"/>
    </xf>
    <xf numFmtId="0" fontId="46" fillId="3" borderId="0" xfId="0" applyFont="1" applyFill="1"/>
    <xf numFmtId="49" fontId="47" fillId="5" borderId="7" xfId="0" applyNumberFormat="1" applyFont="1" applyFill="1" applyBorder="1" applyAlignment="1">
      <alignment horizontal="center"/>
    </xf>
    <xf numFmtId="3" fontId="47" fillId="5" borderId="7" xfId="0" applyNumberFormat="1" applyFont="1" applyFill="1" applyBorder="1" applyAlignment="1">
      <alignment horizontal="center"/>
    </xf>
    <xf numFmtId="164" fontId="47" fillId="5" borderId="7" xfId="0" applyNumberFormat="1" applyFont="1" applyFill="1" applyBorder="1" applyAlignment="1">
      <alignment horizontal="center"/>
    </xf>
    <xf numFmtId="49" fontId="47" fillId="5" borderId="24" xfId="0" applyNumberFormat="1" applyFont="1" applyFill="1" applyBorder="1" applyAlignment="1">
      <alignment horizontal="left"/>
    </xf>
    <xf numFmtId="3" fontId="48" fillId="8" borderId="7" xfId="0" applyNumberFormat="1" applyFont="1" applyFill="1" applyBorder="1" applyAlignment="1">
      <alignment horizontal="center"/>
    </xf>
    <xf numFmtId="164" fontId="48" fillId="8" borderId="7" xfId="0" applyNumberFormat="1" applyFont="1" applyFill="1" applyBorder="1" applyAlignment="1">
      <alignment horizontal="center"/>
    </xf>
    <xf numFmtId="164" fontId="46" fillId="3" borderId="0" xfId="0" applyNumberFormat="1" applyFont="1" applyFill="1"/>
    <xf numFmtId="49" fontId="49" fillId="5" borderId="24" xfId="0" applyNumberFormat="1" applyFont="1" applyFill="1" applyBorder="1" applyAlignment="1">
      <alignment horizontal="left" indent="1"/>
    </xf>
    <xf numFmtId="3" fontId="50" fillId="8" borderId="7" xfId="0" applyNumberFormat="1" applyFont="1" applyFill="1" applyBorder="1" applyAlignment="1">
      <alignment horizontal="center"/>
    </xf>
    <xf numFmtId="164" fontId="50" fillId="8" borderId="7" xfId="0" applyNumberFormat="1" applyFont="1" applyFill="1" applyBorder="1" applyAlignment="1">
      <alignment horizontal="center"/>
    </xf>
    <xf numFmtId="49" fontId="47" fillId="5" borderId="73" xfId="0" applyNumberFormat="1" applyFont="1" applyFill="1" applyBorder="1" applyAlignment="1">
      <alignment horizontal="left"/>
    </xf>
    <xf numFmtId="0" fontId="46" fillId="3" borderId="0" xfId="0" applyFont="1" applyFill="1" applyBorder="1"/>
    <xf numFmtId="0" fontId="46" fillId="3" borderId="0" xfId="0" applyFont="1" applyFill="1" applyBorder="1" applyAlignment="1"/>
    <xf numFmtId="1" fontId="51" fillId="3" borderId="0" xfId="0" applyNumberFormat="1" applyFont="1" applyFill="1" applyBorder="1" applyAlignment="1">
      <alignment horizontal="right"/>
    </xf>
    <xf numFmtId="1" fontId="51" fillId="9" borderId="0" xfId="0" applyNumberFormat="1" applyFont="1" applyFill="1" applyBorder="1" applyAlignment="1">
      <alignment horizontal="right"/>
    </xf>
    <xf numFmtId="0" fontId="46" fillId="3" borderId="0" xfId="0" applyFont="1" applyFill="1" applyAlignment="1"/>
    <xf numFmtId="3" fontId="46" fillId="3" borderId="0" xfId="0" applyNumberFormat="1" applyFont="1" applyFill="1" applyAlignment="1"/>
    <xf numFmtId="0" fontId="16" fillId="3" borderId="0" xfId="0" applyFont="1" applyFill="1" applyAlignment="1">
      <alignment vertical="center"/>
    </xf>
    <xf numFmtId="0" fontId="11" fillId="3" borderId="0" xfId="0" applyFont="1" applyFill="1" applyAlignment="1"/>
    <xf numFmtId="0" fontId="11" fillId="3" borderId="0" xfId="0" applyFont="1" applyFill="1"/>
    <xf numFmtId="0" fontId="11" fillId="3" borderId="0" xfId="0" applyFont="1" applyFill="1" applyAlignment="1">
      <alignment vertical="center"/>
    </xf>
    <xf numFmtId="0" fontId="11" fillId="3" borderId="0" xfId="0" applyFont="1" applyFill="1" applyAlignment="1">
      <alignment horizontal="left" vertical="center"/>
    </xf>
    <xf numFmtId="0" fontId="9" fillId="3" borderId="0" xfId="7" applyFont="1" applyFill="1"/>
    <xf numFmtId="0" fontId="11" fillId="0" borderId="7" xfId="0" applyFont="1" applyBorder="1" applyAlignment="1">
      <alignment horizontal="left"/>
    </xf>
    <xf numFmtId="0" fontId="11" fillId="0" borderId="7" xfId="0" applyFont="1" applyBorder="1"/>
    <xf numFmtId="164" fontId="11" fillId="0" borderId="7" xfId="0" applyNumberFormat="1" applyFont="1" applyBorder="1"/>
    <xf numFmtId="0" fontId="11" fillId="0" borderId="7" xfId="0" applyFont="1" applyBorder="1" applyAlignment="1">
      <alignment horizontal="left" indent="1"/>
    </xf>
    <xf numFmtId="0" fontId="11" fillId="0" borderId="0" xfId="0" applyFont="1" applyAlignment="1">
      <alignment vertical="center"/>
    </xf>
    <xf numFmtId="49" fontId="26" fillId="5" borderId="16" xfId="0" applyNumberFormat="1" applyFont="1" applyFill="1" applyBorder="1" applyAlignment="1">
      <alignment horizontal="left"/>
    </xf>
    <xf numFmtId="49" fontId="26" fillId="5" borderId="1" xfId="0" applyNumberFormat="1" applyFont="1" applyFill="1" applyBorder="1" applyAlignment="1">
      <alignment horizontal="left"/>
    </xf>
    <xf numFmtId="49" fontId="26" fillId="5" borderId="53" xfId="0" applyNumberFormat="1" applyFont="1" applyFill="1" applyBorder="1" applyAlignment="1">
      <alignment horizontal="left"/>
    </xf>
    <xf numFmtId="49" fontId="26" fillId="5" borderId="6" xfId="0" applyNumberFormat="1" applyFont="1" applyFill="1" applyBorder="1" applyAlignment="1">
      <alignment horizontal="left"/>
    </xf>
    <xf numFmtId="164" fontId="25" fillId="6" borderId="16" xfId="0" applyNumberFormat="1" applyFont="1" applyFill="1" applyBorder="1" applyAlignment="1">
      <alignment horizontal="right"/>
    </xf>
    <xf numFmtId="164" fontId="25" fillId="6" borderId="7" xfId="0" applyNumberFormat="1" applyFont="1" applyFill="1" applyBorder="1" applyAlignment="1">
      <alignment horizontal="right"/>
    </xf>
    <xf numFmtId="164" fontId="25" fillId="6" borderId="1" xfId="0" applyNumberFormat="1" applyFont="1" applyFill="1" applyBorder="1" applyAlignment="1">
      <alignment horizontal="right"/>
    </xf>
    <xf numFmtId="164" fontId="25" fillId="6" borderId="53" xfId="0" applyNumberFormat="1" applyFont="1" applyFill="1" applyBorder="1" applyAlignment="1">
      <alignment horizontal="right"/>
    </xf>
    <xf numFmtId="164" fontId="20" fillId="0" borderId="0" xfId="0" applyNumberFormat="1" applyFont="1"/>
    <xf numFmtId="164" fontId="25" fillId="6" borderId="20" xfId="0" applyNumberFormat="1" applyFont="1" applyFill="1" applyBorder="1" applyAlignment="1">
      <alignment horizontal="right"/>
    </xf>
    <xf numFmtId="164" fontId="25" fillId="6" borderId="21" xfId="0" applyNumberFormat="1" applyFont="1" applyFill="1" applyBorder="1" applyAlignment="1">
      <alignment horizontal="right"/>
    </xf>
    <xf numFmtId="164" fontId="25" fillId="6" borderId="89" xfId="0" applyNumberFormat="1" applyFont="1" applyFill="1" applyBorder="1" applyAlignment="1">
      <alignment horizontal="right"/>
    </xf>
    <xf numFmtId="164" fontId="25" fillId="6" borderId="90" xfId="0" applyNumberFormat="1" applyFont="1" applyFill="1" applyBorder="1" applyAlignment="1">
      <alignment horizontal="right"/>
    </xf>
    <xf numFmtId="49" fontId="26" fillId="5" borderId="74" xfId="0" applyNumberFormat="1" applyFont="1" applyFill="1" applyBorder="1" applyAlignment="1">
      <alignment horizontal="left"/>
    </xf>
    <xf numFmtId="49" fontId="26" fillId="5" borderId="75" xfId="0" applyNumberFormat="1" applyFont="1" applyFill="1" applyBorder="1" applyAlignment="1">
      <alignment horizontal="left"/>
    </xf>
    <xf numFmtId="49" fontId="26" fillId="5" borderId="76" xfId="0" applyNumberFormat="1" applyFont="1" applyFill="1" applyBorder="1" applyAlignment="1">
      <alignment horizontal="left"/>
    </xf>
    <xf numFmtId="2" fontId="20" fillId="0" borderId="0" xfId="0" applyNumberFormat="1" applyFont="1"/>
    <xf numFmtId="49" fontId="26" fillId="5" borderId="32" xfId="0" applyNumberFormat="1" applyFont="1" applyFill="1" applyBorder="1" applyAlignment="1">
      <alignment horizontal="left"/>
    </xf>
    <xf numFmtId="49" fontId="26" fillId="5" borderId="8" xfId="0" applyNumberFormat="1" applyFont="1" applyFill="1" applyBorder="1" applyAlignment="1">
      <alignment horizontal="left"/>
    </xf>
    <xf numFmtId="49" fontId="26" fillId="5" borderId="33" xfId="0" applyNumberFormat="1" applyFont="1" applyFill="1" applyBorder="1" applyAlignment="1">
      <alignment horizontal="left"/>
    </xf>
    <xf numFmtId="49" fontId="26" fillId="5" borderId="37" xfId="0" applyNumberFormat="1" applyFont="1" applyFill="1" applyBorder="1" applyAlignment="1">
      <alignment horizontal="left"/>
    </xf>
    <xf numFmtId="164" fontId="25" fillId="6" borderId="34" xfId="0" applyNumberFormat="1" applyFont="1" applyFill="1" applyBorder="1" applyAlignment="1">
      <alignment horizontal="right"/>
    </xf>
    <xf numFmtId="164" fontId="25" fillId="6" borderId="27" xfId="0" applyNumberFormat="1" applyFont="1" applyFill="1" applyBorder="1" applyAlignment="1">
      <alignment horizontal="right"/>
    </xf>
    <xf numFmtId="164" fontId="25" fillId="6" borderId="28" xfId="0" applyNumberFormat="1" applyFont="1" applyFill="1" applyBorder="1" applyAlignment="1">
      <alignment horizontal="right"/>
    </xf>
    <xf numFmtId="164" fontId="25" fillId="6" borderId="38" xfId="0" applyNumberFormat="1" applyFont="1" applyFill="1" applyBorder="1" applyAlignment="1">
      <alignment horizontal="right"/>
    </xf>
    <xf numFmtId="164" fontId="25" fillId="6" borderId="35" xfId="0" applyNumberFormat="1" applyFont="1" applyFill="1" applyBorder="1" applyAlignment="1">
      <alignment horizontal="right"/>
    </xf>
    <xf numFmtId="164" fontId="25" fillId="6" borderId="5" xfId="0" applyNumberFormat="1" applyFont="1" applyFill="1" applyBorder="1" applyAlignment="1">
      <alignment horizontal="right"/>
    </xf>
    <xf numFmtId="164" fontId="25" fillId="6" borderId="29" xfId="0" applyNumberFormat="1" applyFont="1" applyFill="1" applyBorder="1" applyAlignment="1">
      <alignment horizontal="right"/>
    </xf>
    <xf numFmtId="164" fontId="25" fillId="6" borderId="39" xfId="0" applyNumberFormat="1" applyFont="1" applyFill="1" applyBorder="1" applyAlignment="1">
      <alignment horizontal="right"/>
    </xf>
    <xf numFmtId="164" fontId="25" fillId="6" borderId="45" xfId="0" applyNumberFormat="1" applyFont="1" applyFill="1" applyBorder="1" applyAlignment="1">
      <alignment horizontal="right"/>
    </xf>
    <xf numFmtId="164" fontId="25" fillId="6" borderId="46" xfId="0" applyNumberFormat="1" applyFont="1" applyFill="1" applyBorder="1" applyAlignment="1">
      <alignment horizontal="right"/>
    </xf>
    <xf numFmtId="164" fontId="25" fillId="6" borderId="47" xfId="0" applyNumberFormat="1" applyFont="1" applyFill="1" applyBorder="1" applyAlignment="1">
      <alignment horizontal="right"/>
    </xf>
    <xf numFmtId="164" fontId="25" fillId="6" borderId="48" xfId="0" applyNumberFormat="1" applyFont="1" applyFill="1" applyBorder="1" applyAlignment="1">
      <alignment horizontal="right"/>
    </xf>
    <xf numFmtId="49" fontId="53" fillId="0" borderId="15" xfId="0" applyNumberFormat="1" applyFont="1" applyFill="1" applyBorder="1" applyAlignment="1">
      <alignment horizontal="left"/>
    </xf>
    <xf numFmtId="2" fontId="53" fillId="0" borderId="12" xfId="0" applyNumberFormat="1" applyFont="1" applyBorder="1"/>
    <xf numFmtId="2" fontId="53" fillId="0" borderId="30" xfId="0" applyNumberFormat="1" applyFont="1" applyBorder="1"/>
    <xf numFmtId="2" fontId="53" fillId="0" borderId="11" xfId="0" applyNumberFormat="1" applyFont="1" applyBorder="1"/>
    <xf numFmtId="49" fontId="18" fillId="5" borderId="23" xfId="0" applyNumberFormat="1" applyFont="1" applyFill="1" applyBorder="1" applyAlignment="1">
      <alignment horizontal="left"/>
    </xf>
    <xf numFmtId="49" fontId="18" fillId="5" borderId="24" xfId="0" applyNumberFormat="1" applyFont="1" applyFill="1" applyBorder="1" applyAlignment="1">
      <alignment horizontal="left"/>
    </xf>
    <xf numFmtId="164" fontId="17" fillId="0" borderId="101" xfId="0" applyNumberFormat="1" applyFont="1" applyFill="1" applyBorder="1"/>
    <xf numFmtId="164" fontId="17" fillId="0" borderId="121" xfId="0" applyNumberFormat="1" applyFont="1" applyFill="1" applyBorder="1"/>
    <xf numFmtId="164" fontId="19" fillId="0" borderId="101" xfId="0" applyNumberFormat="1" applyFont="1" applyFill="1" applyBorder="1"/>
    <xf numFmtId="164" fontId="17" fillId="0" borderId="102" xfId="0" applyNumberFormat="1" applyFont="1" applyFill="1" applyBorder="1"/>
    <xf numFmtId="49" fontId="17" fillId="0" borderId="15" xfId="0" applyNumberFormat="1" applyFont="1" applyFill="1" applyBorder="1" applyAlignment="1">
      <alignment horizontal="left"/>
    </xf>
    <xf numFmtId="164" fontId="0" fillId="0" borderId="16" xfId="0" applyNumberFormat="1" applyBorder="1"/>
    <xf numFmtId="164" fontId="11" fillId="0" borderId="18" xfId="0" applyNumberFormat="1" applyFont="1" applyBorder="1"/>
    <xf numFmtId="164" fontId="0" fillId="0" borderId="91" xfId="0" applyNumberFormat="1" applyBorder="1"/>
    <xf numFmtId="164" fontId="11" fillId="0" borderId="20" xfId="0" applyNumberFormat="1" applyFont="1" applyBorder="1"/>
    <xf numFmtId="164" fontId="11" fillId="0" borderId="21" xfId="0" applyNumberFormat="1" applyFont="1" applyBorder="1"/>
    <xf numFmtId="164" fontId="11" fillId="0" borderId="22" xfId="0" applyNumberFormat="1" applyFont="1" applyBorder="1"/>
    <xf numFmtId="164" fontId="0" fillId="0" borderId="20" xfId="0" applyNumberFormat="1" applyBorder="1"/>
    <xf numFmtId="49" fontId="18" fillId="5" borderId="122" xfId="0" applyNumberFormat="1" applyFont="1" applyFill="1" applyBorder="1" applyAlignment="1">
      <alignment horizontal="center"/>
    </xf>
    <xf numFmtId="49" fontId="18" fillId="5" borderId="123" xfId="0" applyNumberFormat="1" applyFont="1" applyFill="1" applyBorder="1" applyAlignment="1">
      <alignment horizontal="center"/>
    </xf>
    <xf numFmtId="49" fontId="18" fillId="5" borderId="124" xfId="0" applyNumberFormat="1" applyFont="1" applyFill="1" applyBorder="1" applyAlignment="1">
      <alignment horizontal="center"/>
    </xf>
    <xf numFmtId="49" fontId="5" fillId="5" borderId="122" xfId="0" applyNumberFormat="1" applyFont="1" applyFill="1" applyBorder="1" applyAlignment="1">
      <alignment horizontal="center"/>
    </xf>
    <xf numFmtId="164" fontId="35" fillId="11" borderId="16" xfId="0" applyNumberFormat="1" applyFont="1" applyFill="1" applyBorder="1"/>
    <xf numFmtId="164" fontId="35" fillId="11" borderId="7" xfId="0" applyNumberFormat="1" applyFont="1" applyFill="1" applyBorder="1"/>
    <xf numFmtId="164" fontId="35" fillId="11" borderId="17" xfId="0" applyNumberFormat="1" applyFont="1" applyFill="1" applyBorder="1"/>
    <xf numFmtId="164" fontId="54" fillId="11" borderId="16" xfId="0" applyNumberFormat="1" applyFont="1" applyFill="1" applyBorder="1"/>
    <xf numFmtId="49" fontId="55" fillId="10" borderId="99" xfId="0" applyNumberFormat="1" applyFont="1" applyFill="1" applyBorder="1" applyAlignment="1">
      <alignment horizontal="left"/>
    </xf>
    <xf numFmtId="164" fontId="56" fillId="10" borderId="100" xfId="8" applyNumberFormat="1" applyFont="1" applyFill="1" applyBorder="1" applyAlignment="1">
      <alignment horizontal="right"/>
    </xf>
    <xf numFmtId="164" fontId="56" fillId="10" borderId="118" xfId="8" applyNumberFormat="1" applyFont="1" applyFill="1" applyBorder="1" applyAlignment="1">
      <alignment horizontal="right"/>
    </xf>
    <xf numFmtId="164" fontId="56" fillId="10" borderId="120" xfId="8" applyNumberFormat="1" applyFont="1" applyFill="1" applyBorder="1" applyAlignment="1">
      <alignment horizontal="right"/>
    </xf>
    <xf numFmtId="0" fontId="11" fillId="11" borderId="7" xfId="0" applyFont="1" applyFill="1" applyBorder="1"/>
    <xf numFmtId="164" fontId="11" fillId="11" borderId="7" xfId="0" applyNumberFormat="1" applyFont="1" applyFill="1" applyBorder="1"/>
    <xf numFmtId="164" fontId="56" fillId="10" borderId="16" xfId="0" applyNumberFormat="1" applyFont="1" applyFill="1" applyBorder="1" applyAlignment="1">
      <alignment horizontal="right"/>
    </xf>
    <xf numFmtId="164" fontId="56" fillId="10" borderId="7" xfId="0" applyNumberFormat="1" applyFont="1" applyFill="1" applyBorder="1" applyAlignment="1">
      <alignment horizontal="right"/>
    </xf>
    <xf numFmtId="164" fontId="56" fillId="10" borderId="1" xfId="0" applyNumberFormat="1" applyFont="1" applyFill="1" applyBorder="1" applyAlignment="1">
      <alignment horizontal="right"/>
    </xf>
    <xf numFmtId="164" fontId="56" fillId="10" borderId="53" xfId="0" applyNumberFormat="1" applyFont="1" applyFill="1" applyBorder="1" applyAlignment="1">
      <alignment horizontal="right"/>
    </xf>
    <xf numFmtId="49" fontId="55" fillId="10" borderId="6" xfId="0" applyNumberFormat="1" applyFont="1" applyFill="1" applyBorder="1" applyAlignment="1">
      <alignment horizontal="left"/>
    </xf>
    <xf numFmtId="49" fontId="55" fillId="10" borderId="77" xfId="0" applyNumberFormat="1" applyFont="1" applyFill="1" applyBorder="1" applyAlignment="1">
      <alignment horizontal="left"/>
    </xf>
    <xf numFmtId="164" fontId="43" fillId="10" borderId="16" xfId="0" applyNumberFormat="1" applyFont="1" applyFill="1" applyBorder="1" applyAlignment="1">
      <alignment horizontal="right"/>
    </xf>
    <xf numFmtId="164" fontId="43" fillId="10" borderId="7" xfId="0" applyNumberFormat="1" applyFont="1" applyFill="1" applyBorder="1" applyAlignment="1">
      <alignment horizontal="right"/>
    </xf>
    <xf numFmtId="164" fontId="43" fillId="10" borderId="53" xfId="0" applyNumberFormat="1" applyFont="1" applyFill="1" applyBorder="1" applyAlignment="1">
      <alignment horizontal="right"/>
    </xf>
    <xf numFmtId="0" fontId="43" fillId="0" borderId="0" xfId="0" applyFont="1"/>
    <xf numFmtId="164" fontId="43" fillId="0" borderId="0" xfId="0" applyNumberFormat="1" applyFont="1"/>
    <xf numFmtId="164" fontId="43" fillId="10" borderId="126" xfId="0" applyNumberFormat="1" applyFont="1" applyFill="1" applyBorder="1" applyAlignment="1">
      <alignment horizontal="right"/>
    </xf>
    <xf numFmtId="164" fontId="43" fillId="10" borderId="127" xfId="0" applyNumberFormat="1" applyFont="1" applyFill="1" applyBorder="1" applyAlignment="1">
      <alignment horizontal="right"/>
    </xf>
    <xf numFmtId="164" fontId="43" fillId="10" borderId="128" xfId="0" applyNumberFormat="1" applyFont="1" applyFill="1" applyBorder="1" applyAlignment="1">
      <alignment horizontal="right"/>
    </xf>
    <xf numFmtId="164" fontId="43" fillId="10" borderId="129" xfId="0" applyNumberFormat="1" applyFont="1" applyFill="1" applyBorder="1" applyAlignment="1">
      <alignment horizontal="right"/>
    </xf>
    <xf numFmtId="0" fontId="15" fillId="0" borderId="0" xfId="0" applyFont="1" applyAlignment="1">
      <alignment vertical="center"/>
    </xf>
    <xf numFmtId="0" fontId="11" fillId="0" borderId="0" xfId="0" applyFont="1" applyAlignment="1">
      <alignment horizontal="left" vertical="center"/>
    </xf>
    <xf numFmtId="0" fontId="29" fillId="0" borderId="0" xfId="0" applyFont="1" applyAlignment="1">
      <alignment horizontal="left" vertical="center"/>
    </xf>
    <xf numFmtId="0" fontId="8" fillId="0" borderId="0" xfId="7" applyFont="1" applyFill="1" applyAlignment="1">
      <alignment horizontal="left" vertical="center"/>
    </xf>
    <xf numFmtId="0" fontId="9" fillId="0" borderId="0" xfId="7" applyFont="1" applyFill="1" applyAlignment="1">
      <alignment horizontal="left" vertical="center"/>
    </xf>
    <xf numFmtId="0" fontId="11" fillId="0" borderId="0" xfId="0" applyFont="1" applyAlignment="1">
      <alignment horizontal="left" vertical="top"/>
    </xf>
    <xf numFmtId="164" fontId="53" fillId="0" borderId="12" xfId="0" applyNumberFormat="1" applyFont="1" applyBorder="1"/>
    <xf numFmtId="164" fontId="53" fillId="0" borderId="30" xfId="0" applyNumberFormat="1" applyFont="1" applyBorder="1"/>
    <xf numFmtId="164" fontId="53" fillId="0" borderId="11" xfId="0" applyNumberFormat="1" applyFont="1" applyBorder="1"/>
    <xf numFmtId="0" fontId="41" fillId="0" borderId="0" xfId="0" applyFont="1" applyFill="1" applyAlignment="1">
      <alignment vertical="center"/>
    </xf>
    <xf numFmtId="164" fontId="25" fillId="6" borderId="40" xfId="0" applyNumberFormat="1" applyFont="1" applyFill="1" applyBorder="1" applyAlignment="1">
      <alignment horizontal="right"/>
    </xf>
    <xf numFmtId="164" fontId="25" fillId="6" borderId="41" xfId="0" applyNumberFormat="1" applyFont="1" applyFill="1" applyBorder="1" applyAlignment="1">
      <alignment horizontal="right"/>
    </xf>
    <xf numFmtId="164" fontId="25" fillId="6" borderId="42" xfId="0" applyNumberFormat="1" applyFont="1" applyFill="1" applyBorder="1" applyAlignment="1">
      <alignment horizontal="right"/>
    </xf>
    <xf numFmtId="164" fontId="53" fillId="0" borderId="15" xfId="0" applyNumberFormat="1" applyFont="1" applyBorder="1"/>
    <xf numFmtId="164" fontId="53" fillId="0" borderId="43" xfId="0" applyNumberFormat="1" applyFont="1" applyBorder="1"/>
    <xf numFmtId="164" fontId="53" fillId="0" borderId="44" xfId="0" applyNumberFormat="1" applyFont="1" applyBorder="1"/>
    <xf numFmtId="0" fontId="43" fillId="0" borderId="0" xfId="7" applyFont="1"/>
    <xf numFmtId="0" fontId="20" fillId="0" borderId="0" xfId="0" applyFont="1" applyBorder="1" applyAlignment="1"/>
    <xf numFmtId="49" fontId="26" fillId="5" borderId="20" xfId="0" applyNumberFormat="1" applyFont="1" applyFill="1" applyBorder="1" applyAlignment="1">
      <alignment horizontal="center"/>
    </xf>
    <xf numFmtId="49" fontId="26" fillId="5" borderId="21" xfId="0" applyNumberFormat="1" applyFont="1" applyFill="1" applyBorder="1" applyAlignment="1">
      <alignment horizontal="center"/>
    </xf>
    <xf numFmtId="49" fontId="26" fillId="5" borderId="22" xfId="0" applyNumberFormat="1" applyFont="1" applyFill="1" applyBorder="1" applyAlignment="1">
      <alignment horizontal="center"/>
    </xf>
    <xf numFmtId="3" fontId="58" fillId="0" borderId="92" xfId="0" applyNumberFormat="1" applyFont="1" applyFill="1" applyBorder="1" applyAlignment="1">
      <alignment horizontal="right"/>
    </xf>
    <xf numFmtId="3" fontId="58" fillId="0" borderId="78" xfId="0" applyNumberFormat="1" applyFont="1" applyFill="1" applyBorder="1" applyAlignment="1">
      <alignment horizontal="right"/>
    </xf>
    <xf numFmtId="3" fontId="58" fillId="0" borderId="79" xfId="0" applyNumberFormat="1" applyFont="1" applyFill="1" applyBorder="1" applyAlignment="1">
      <alignment horizontal="right"/>
    </xf>
    <xf numFmtId="49" fontId="26" fillId="5" borderId="77" xfId="0" applyNumberFormat="1" applyFont="1" applyFill="1" applyBorder="1" applyAlignment="1">
      <alignment horizontal="left"/>
    </xf>
    <xf numFmtId="164" fontId="25" fillId="0" borderId="92" xfId="0" applyNumberFormat="1" applyFont="1" applyFill="1" applyBorder="1" applyAlignment="1">
      <alignment horizontal="right"/>
    </xf>
    <xf numFmtId="164" fontId="25" fillId="0" borderId="78" xfId="0" applyNumberFormat="1" applyFont="1" applyFill="1" applyBorder="1" applyAlignment="1">
      <alignment horizontal="right"/>
    </xf>
    <xf numFmtId="164" fontId="25" fillId="0" borderId="79" xfId="0" applyNumberFormat="1" applyFont="1" applyFill="1" applyBorder="1" applyAlignment="1">
      <alignment horizontal="right"/>
    </xf>
    <xf numFmtId="164" fontId="25" fillId="0" borderId="93" xfId="0" applyNumberFormat="1" applyFont="1" applyFill="1" applyBorder="1" applyAlignment="1">
      <alignment horizontal="right"/>
    </xf>
    <xf numFmtId="164" fontId="25" fillId="0" borderId="80" xfId="0" applyNumberFormat="1" applyFont="1" applyFill="1" applyBorder="1" applyAlignment="1">
      <alignment horizontal="right"/>
    </xf>
    <xf numFmtId="164" fontId="25" fillId="0" borderId="81" xfId="0" applyNumberFormat="1" applyFont="1" applyFill="1" applyBorder="1" applyAlignment="1">
      <alignment horizontal="right"/>
    </xf>
    <xf numFmtId="49" fontId="27" fillId="5" borderId="75" xfId="0" applyNumberFormat="1" applyFont="1" applyFill="1" applyBorder="1" applyAlignment="1">
      <alignment horizontal="left"/>
    </xf>
    <xf numFmtId="164" fontId="28" fillId="0" borderId="93" xfId="0" applyNumberFormat="1" applyFont="1" applyFill="1" applyBorder="1" applyAlignment="1">
      <alignment horizontal="right"/>
    </xf>
    <xf numFmtId="164" fontId="28" fillId="0" borderId="80" xfId="0" applyNumberFormat="1" applyFont="1" applyFill="1" applyBorder="1" applyAlignment="1">
      <alignment horizontal="right"/>
    </xf>
    <xf numFmtId="164" fontId="28" fillId="0" borderId="81" xfId="0" applyNumberFormat="1" applyFont="1" applyFill="1" applyBorder="1" applyAlignment="1">
      <alignment horizontal="right"/>
    </xf>
    <xf numFmtId="49" fontId="27" fillId="5" borderId="76" xfId="0" applyNumberFormat="1" applyFont="1" applyFill="1" applyBorder="1" applyAlignment="1">
      <alignment horizontal="left"/>
    </xf>
    <xf numFmtId="164" fontId="28" fillId="0" borderId="94" xfId="0" applyNumberFormat="1" applyFont="1" applyFill="1" applyBorder="1" applyAlignment="1">
      <alignment horizontal="right"/>
    </xf>
    <xf numFmtId="164" fontId="28" fillId="0" borderId="82" xfId="0" applyNumberFormat="1" applyFont="1" applyFill="1" applyBorder="1" applyAlignment="1">
      <alignment horizontal="right"/>
    </xf>
    <xf numFmtId="164" fontId="28" fillId="0" borderId="83" xfId="0" applyNumberFormat="1" applyFont="1" applyFill="1" applyBorder="1" applyAlignment="1">
      <alignment horizontal="right"/>
    </xf>
    <xf numFmtId="0" fontId="20" fillId="0" borderId="0" xfId="0" applyFont="1" applyFill="1" applyBorder="1" applyAlignment="1"/>
    <xf numFmtId="0" fontId="11" fillId="0" borderId="0" xfId="0" applyFont="1" applyBorder="1" applyAlignment="1"/>
    <xf numFmtId="164" fontId="11" fillId="0" borderId="0" xfId="0" applyNumberFormat="1" applyFont="1" applyFill="1"/>
    <xf numFmtId="0" fontId="15" fillId="0" borderId="0" xfId="0" applyFont="1" applyBorder="1" applyAlignment="1">
      <alignment horizontal="left" vertical="center"/>
    </xf>
    <xf numFmtId="164" fontId="15" fillId="0" borderId="0" xfId="0" applyNumberFormat="1" applyFont="1" applyBorder="1" applyAlignment="1">
      <alignment horizontal="left" vertical="center"/>
    </xf>
    <xf numFmtId="0" fontId="20" fillId="0" borderId="0" xfId="0" applyFont="1" applyAlignment="1">
      <alignment horizontal="left" vertical="center"/>
    </xf>
    <xf numFmtId="0" fontId="59" fillId="2" borderId="3" xfId="0" applyFont="1" applyFill="1" applyBorder="1" applyAlignment="1">
      <alignment horizontal="center" vertical="center" wrapText="1"/>
    </xf>
    <xf numFmtId="0" fontId="59" fillId="2" borderId="1" xfId="0" applyFont="1" applyFill="1" applyBorder="1" applyAlignment="1">
      <alignment horizontal="center" vertical="center" wrapText="1"/>
    </xf>
    <xf numFmtId="164" fontId="59" fillId="2" borderId="3" xfId="0" applyNumberFormat="1" applyFont="1" applyFill="1" applyBorder="1" applyAlignment="1">
      <alignment horizontal="center" vertical="center" wrapText="1"/>
    </xf>
    <xf numFmtId="164" fontId="55" fillId="11" borderId="7" xfId="0" applyNumberFormat="1" applyFont="1" applyFill="1" applyBorder="1" applyAlignment="1">
      <alignment horizontal="center" vertical="center" wrapText="1"/>
    </xf>
    <xf numFmtId="0" fontId="36" fillId="0" borderId="0" xfId="0" applyFont="1"/>
    <xf numFmtId="0" fontId="31" fillId="0" borderId="3" xfId="0" applyFont="1" applyBorder="1" applyAlignment="1">
      <alignment horizontal="left" vertical="center"/>
    </xf>
    <xf numFmtId="0" fontId="31" fillId="0" borderId="2" xfId="0" applyFont="1" applyBorder="1" applyAlignment="1">
      <alignment horizontal="left" vertical="center"/>
    </xf>
    <xf numFmtId="164" fontId="31" fillId="0" borderId="3" xfId="8" applyNumberFormat="1" applyFont="1" applyBorder="1" applyAlignment="1">
      <alignment horizontal="center" vertical="center" wrapText="1"/>
    </xf>
    <xf numFmtId="164" fontId="43" fillId="11" borderId="7" xfId="8" applyNumberFormat="1" applyFont="1" applyFill="1" applyBorder="1" applyAlignment="1">
      <alignment horizontal="center" vertical="center" wrapText="1"/>
    </xf>
    <xf numFmtId="164" fontId="59" fillId="2" borderId="3" xfId="8" applyNumberFormat="1" applyFont="1" applyFill="1" applyBorder="1" applyAlignment="1">
      <alignment horizontal="center" vertical="center"/>
    </xf>
    <xf numFmtId="164" fontId="59" fillId="2" borderId="7" xfId="8" applyNumberFormat="1" applyFont="1" applyFill="1" applyBorder="1" applyAlignment="1">
      <alignment horizontal="center" vertical="center"/>
    </xf>
    <xf numFmtId="0" fontId="15" fillId="0" borderId="0" xfId="0" applyFont="1" applyAlignment="1">
      <alignment horizontal="left" vertical="center"/>
    </xf>
    <xf numFmtId="3" fontId="59" fillId="2" borderId="3" xfId="0" applyNumberFormat="1" applyFont="1" applyFill="1" applyBorder="1" applyAlignment="1">
      <alignment horizontal="center" vertical="center" wrapText="1"/>
    </xf>
    <xf numFmtId="3" fontId="59" fillId="2" borderId="7" xfId="0" applyNumberFormat="1" applyFont="1" applyFill="1" applyBorder="1" applyAlignment="1">
      <alignment horizontal="center" vertical="center" wrapText="1"/>
    </xf>
    <xf numFmtId="3" fontId="32" fillId="0" borderId="3" xfId="8" applyNumberFormat="1" applyFont="1" applyFill="1" applyBorder="1" applyAlignment="1">
      <alignment horizontal="center" vertical="center"/>
    </xf>
    <xf numFmtId="165" fontId="32" fillId="0" borderId="7" xfId="8" applyNumberFormat="1" applyFont="1" applyFill="1" applyBorder="1" applyAlignment="1">
      <alignment horizontal="center" vertical="center"/>
    </xf>
    <xf numFmtId="3" fontId="31" fillId="0" borderId="3" xfId="8" applyNumberFormat="1" applyFont="1" applyBorder="1" applyAlignment="1">
      <alignment horizontal="center" vertical="center" wrapText="1"/>
    </xf>
    <xf numFmtId="165" fontId="31" fillId="0" borderId="7" xfId="8" applyNumberFormat="1" applyFont="1" applyBorder="1" applyAlignment="1">
      <alignment horizontal="center" vertical="center" wrapText="1"/>
    </xf>
    <xf numFmtId="0" fontId="31" fillId="0" borderId="7" xfId="0" applyFont="1" applyBorder="1" applyAlignment="1">
      <alignment horizontal="left" vertical="center"/>
    </xf>
    <xf numFmtId="0" fontId="11" fillId="0" borderId="0" xfId="0" applyNumberFormat="1" applyFont="1" applyAlignment="1">
      <alignment vertical="center"/>
    </xf>
    <xf numFmtId="3" fontId="11" fillId="0" borderId="0" xfId="0" applyNumberFormat="1" applyFont="1" applyAlignment="1">
      <alignment horizontal="left" vertical="center"/>
    </xf>
    <xf numFmtId="0" fontId="36" fillId="0" borderId="0" xfId="0" applyNumberFormat="1" applyFont="1" applyAlignment="1">
      <alignment vertical="center"/>
    </xf>
    <xf numFmtId="0" fontId="10" fillId="0" borderId="0" xfId="0" applyFont="1" applyFill="1" applyAlignment="1">
      <alignment vertical="center"/>
    </xf>
    <xf numFmtId="0" fontId="36" fillId="0" borderId="0" xfId="0" applyFont="1" applyAlignment="1">
      <alignment horizontal="left" vertical="center"/>
    </xf>
    <xf numFmtId="3" fontId="36" fillId="0" borderId="0" xfId="0" applyNumberFormat="1" applyFont="1" applyAlignment="1">
      <alignment horizontal="left" vertical="center"/>
    </xf>
    <xf numFmtId="0" fontId="25" fillId="7" borderId="54" xfId="0" applyFont="1" applyFill="1" applyBorder="1" applyAlignment="1">
      <alignment vertical="center"/>
    </xf>
    <xf numFmtId="49" fontId="26" fillId="5" borderId="49" xfId="0" applyNumberFormat="1" applyFont="1" applyFill="1" applyBorder="1" applyAlignment="1">
      <alignment horizontal="center"/>
    </xf>
    <xf numFmtId="3" fontId="26" fillId="5" borderId="7" xfId="0" applyNumberFormat="1" applyFont="1" applyFill="1" applyBorder="1" applyAlignment="1">
      <alignment horizontal="right"/>
    </xf>
    <xf numFmtId="0" fontId="62" fillId="0" borderId="0" xfId="9" applyFont="1"/>
    <xf numFmtId="0" fontId="36" fillId="0" borderId="0" xfId="0" applyFont="1" applyAlignment="1">
      <alignment horizontal="justify" vertical="center"/>
    </xf>
    <xf numFmtId="49" fontId="26" fillId="5" borderId="101" xfId="0" applyNumberFormat="1" applyFont="1" applyFill="1" applyBorder="1" applyAlignment="1">
      <alignment horizontal="center"/>
    </xf>
    <xf numFmtId="49" fontId="26" fillId="5" borderId="108" xfId="0" applyNumberFormat="1" applyFont="1" applyFill="1" applyBorder="1" applyAlignment="1">
      <alignment horizontal="center"/>
    </xf>
    <xf numFmtId="49" fontId="26" fillId="5" borderId="11" xfId="0" applyNumberFormat="1" applyFont="1" applyFill="1" applyBorder="1" applyAlignment="1">
      <alignment horizontal="center"/>
    </xf>
    <xf numFmtId="49" fontId="26" fillId="5" borderId="102" xfId="0" applyNumberFormat="1" applyFont="1" applyFill="1" applyBorder="1" applyAlignment="1">
      <alignment horizontal="center"/>
    </xf>
    <xf numFmtId="49" fontId="26" fillId="5" borderId="15" xfId="0" applyNumberFormat="1" applyFont="1" applyFill="1" applyBorder="1" applyAlignment="1">
      <alignment horizontal="left"/>
    </xf>
    <xf numFmtId="3" fontId="58" fillId="0" borderId="95" xfId="0" applyNumberFormat="1" applyFont="1" applyFill="1" applyBorder="1" applyAlignment="1">
      <alignment horizontal="right"/>
    </xf>
    <xf numFmtId="3" fontId="58" fillId="0" borderId="13" xfId="0" applyNumberFormat="1" applyFont="1" applyFill="1" applyBorder="1" applyAlignment="1">
      <alignment horizontal="right"/>
    </xf>
    <xf numFmtId="3" fontId="58" fillId="0" borderId="108" xfId="0" applyNumberFormat="1" applyFont="1" applyFill="1" applyBorder="1" applyAlignment="1">
      <alignment horizontal="right"/>
    </xf>
    <xf numFmtId="3" fontId="58" fillId="0" borderId="43" xfId="0" applyNumberFormat="1" applyFont="1" applyFill="1" applyBorder="1" applyAlignment="1">
      <alignment horizontal="right"/>
    </xf>
    <xf numFmtId="3" fontId="58" fillId="0" borderId="98" xfId="0" applyNumberFormat="1" applyFont="1" applyFill="1" applyBorder="1" applyAlignment="1">
      <alignment horizontal="right"/>
    </xf>
    <xf numFmtId="49" fontId="26" fillId="5" borderId="99" xfId="0" applyNumberFormat="1" applyFont="1" applyFill="1" applyBorder="1" applyAlignment="1">
      <alignment horizontal="left"/>
    </xf>
    <xf numFmtId="164" fontId="58" fillId="0" borderId="104" xfId="0" applyNumberFormat="1" applyFont="1" applyFill="1" applyBorder="1" applyAlignment="1">
      <alignment horizontal="right"/>
    </xf>
    <xf numFmtId="164" fontId="25" fillId="0" borderId="100" xfId="0" applyNumberFormat="1" applyFont="1" applyFill="1" applyBorder="1" applyAlignment="1">
      <alignment horizontal="right"/>
    </xf>
    <xf numFmtId="164" fontId="25" fillId="0" borderId="110" xfId="0" applyNumberFormat="1" applyFont="1" applyFill="1" applyBorder="1" applyAlignment="1">
      <alignment horizontal="right"/>
    </xf>
    <xf numFmtId="164" fontId="25" fillId="0" borderId="109" xfId="0" applyNumberFormat="1" applyFont="1" applyFill="1" applyBorder="1" applyAlignment="1">
      <alignment horizontal="right"/>
    </xf>
    <xf numFmtId="164" fontId="25" fillId="0" borderId="52" xfId="0" applyNumberFormat="1" applyFont="1" applyFill="1" applyBorder="1" applyAlignment="1">
      <alignment horizontal="right"/>
    </xf>
    <xf numFmtId="164" fontId="58" fillId="0" borderId="105" xfId="0" applyNumberFormat="1" applyFont="1" applyFill="1" applyBorder="1" applyAlignment="1">
      <alignment horizontal="right"/>
    </xf>
    <xf numFmtId="164" fontId="25" fillId="0" borderId="16" xfId="0" applyNumberFormat="1" applyFont="1" applyFill="1" applyBorder="1" applyAlignment="1">
      <alignment horizontal="right"/>
    </xf>
    <xf numFmtId="164" fontId="25" fillId="0" borderId="111" xfId="0" applyNumberFormat="1" applyFont="1" applyFill="1" applyBorder="1" applyAlignment="1">
      <alignment horizontal="right"/>
    </xf>
    <xf numFmtId="164" fontId="25" fillId="0" borderId="53" xfId="0" applyNumberFormat="1" applyFont="1" applyFill="1" applyBorder="1" applyAlignment="1">
      <alignment horizontal="right"/>
    </xf>
    <xf numFmtId="164" fontId="25" fillId="0" borderId="1" xfId="0" applyNumberFormat="1" applyFont="1" applyFill="1" applyBorder="1" applyAlignment="1">
      <alignment horizontal="right"/>
    </xf>
    <xf numFmtId="49" fontId="27" fillId="5" borderId="24" xfId="0" applyNumberFormat="1" applyFont="1" applyFill="1" applyBorder="1" applyAlignment="1">
      <alignment horizontal="left"/>
    </xf>
    <xf numFmtId="164" fontId="63" fillId="0" borderId="105" xfId="0" applyNumberFormat="1" applyFont="1" applyFill="1" applyBorder="1" applyAlignment="1">
      <alignment horizontal="right"/>
    </xf>
    <xf numFmtId="164" fontId="28" fillId="0" borderId="16" xfId="0" applyNumberFormat="1" applyFont="1" applyFill="1" applyBorder="1" applyAlignment="1">
      <alignment horizontal="right"/>
    </xf>
    <xf numFmtId="164" fontId="28" fillId="0" borderId="111" xfId="0" applyNumberFormat="1" applyFont="1" applyFill="1" applyBorder="1" applyAlignment="1">
      <alignment horizontal="right"/>
    </xf>
    <xf numFmtId="164" fontId="28" fillId="0" borderId="53" xfId="0" applyNumberFormat="1" applyFont="1" applyFill="1" applyBorder="1" applyAlignment="1">
      <alignment horizontal="right"/>
    </xf>
    <xf numFmtId="164" fontId="28" fillId="0" borderId="1" xfId="0" applyNumberFormat="1" applyFont="1" applyFill="1" applyBorder="1" applyAlignment="1">
      <alignment horizontal="right"/>
    </xf>
    <xf numFmtId="49" fontId="27" fillId="5" borderId="25" xfId="0" applyNumberFormat="1" applyFont="1" applyFill="1" applyBorder="1" applyAlignment="1">
      <alignment horizontal="left"/>
    </xf>
    <xf numFmtId="164" fontId="63" fillId="0" borderId="106" xfId="0" applyNumberFormat="1" applyFont="1" applyFill="1" applyBorder="1" applyAlignment="1">
      <alignment horizontal="right"/>
    </xf>
    <xf numFmtId="164" fontId="28" fillId="0" borderId="20" xfId="0" applyNumberFormat="1" applyFont="1" applyFill="1" applyBorder="1" applyAlignment="1">
      <alignment horizontal="right"/>
    </xf>
    <xf numFmtId="164" fontId="28" fillId="0" borderId="112" xfId="0" applyNumberFormat="1" applyFont="1" applyFill="1" applyBorder="1" applyAlignment="1">
      <alignment horizontal="right"/>
    </xf>
    <xf numFmtId="164" fontId="28" fillId="0" borderId="90" xfId="0" applyNumberFormat="1" applyFont="1" applyFill="1" applyBorder="1" applyAlignment="1">
      <alignment horizontal="right"/>
    </xf>
    <xf numFmtId="164" fontId="28" fillId="0" borderId="89" xfId="0" applyNumberFormat="1" applyFont="1" applyFill="1" applyBorder="1" applyAlignment="1">
      <alignment horizontal="right"/>
    </xf>
    <xf numFmtId="0" fontId="64" fillId="0" borderId="0" xfId="0" applyFont="1" applyFill="1" applyAlignment="1">
      <alignment vertical="center"/>
    </xf>
    <xf numFmtId="0" fontId="36" fillId="0" borderId="0" xfId="0" applyFont="1" applyBorder="1" applyAlignment="1"/>
    <xf numFmtId="0" fontId="40" fillId="0" borderId="0" xfId="7" applyFont="1"/>
    <xf numFmtId="0" fontId="36" fillId="0" borderId="0" xfId="0" applyFont="1" applyFill="1"/>
    <xf numFmtId="164" fontId="36" fillId="0" borderId="0" xfId="0" applyNumberFormat="1" applyFont="1" applyFill="1"/>
    <xf numFmtId="0" fontId="67" fillId="0" borderId="0" xfId="0" applyFont="1" applyBorder="1"/>
    <xf numFmtId="0" fontId="8" fillId="0" borderId="7" xfId="6" applyFont="1" applyBorder="1"/>
    <xf numFmtId="49" fontId="10" fillId="0" borderId="7" xfId="0" applyNumberFormat="1" applyFont="1" applyBorder="1"/>
    <xf numFmtId="49" fontId="8" fillId="0" borderId="55" xfId="6" applyNumberFormat="1" applyFont="1" applyBorder="1"/>
    <xf numFmtId="3" fontId="10" fillId="0" borderId="56" xfId="0" applyNumberFormat="1" applyFont="1" applyBorder="1"/>
    <xf numFmtId="3" fontId="10" fillId="0" borderId="57" xfId="0" applyNumberFormat="1" applyFont="1" applyBorder="1"/>
    <xf numFmtId="49" fontId="8" fillId="0" borderId="58" xfId="6" applyNumberFormat="1" applyFont="1" applyBorder="1"/>
    <xf numFmtId="3" fontId="10" fillId="0" borderId="59" xfId="0" applyNumberFormat="1" applyFont="1" applyBorder="1"/>
    <xf numFmtId="3" fontId="10" fillId="0" borderId="60" xfId="0" applyNumberFormat="1" applyFont="1" applyBorder="1"/>
    <xf numFmtId="49" fontId="8" fillId="0" borderId="61" xfId="6" applyNumberFormat="1" applyFont="1" applyBorder="1"/>
    <xf numFmtId="3" fontId="10" fillId="0" borderId="62" xfId="0" applyNumberFormat="1" applyFont="1" applyBorder="1"/>
    <xf numFmtId="3" fontId="10" fillId="0" borderId="63" xfId="0" applyNumberFormat="1" applyFont="1" applyBorder="1"/>
    <xf numFmtId="49" fontId="8" fillId="0" borderId="64" xfId="6" applyNumberFormat="1" applyFont="1" applyBorder="1"/>
    <xf numFmtId="3" fontId="10" fillId="0" borderId="65" xfId="0" applyNumberFormat="1" applyFont="1" applyBorder="1"/>
    <xf numFmtId="3" fontId="10" fillId="0" borderId="66" xfId="0" applyNumberFormat="1" applyFont="1" applyBorder="1"/>
    <xf numFmtId="49" fontId="8" fillId="0" borderId="67" xfId="6" applyNumberFormat="1" applyFont="1" applyBorder="1"/>
    <xf numFmtId="3" fontId="10" fillId="0" borderId="68" xfId="0" applyNumberFormat="1" applyFont="1" applyBorder="1"/>
    <xf numFmtId="3" fontId="10" fillId="0" borderId="69" xfId="0" applyNumberFormat="1" applyFont="1" applyBorder="1"/>
    <xf numFmtId="0" fontId="8" fillId="0" borderId="67" xfId="6" applyFont="1" applyBorder="1"/>
    <xf numFmtId="49" fontId="8" fillId="0" borderId="70" xfId="6" applyNumberFormat="1" applyFont="1" applyBorder="1"/>
    <xf numFmtId="3" fontId="10" fillId="0" borderId="71" xfId="0" applyNumberFormat="1" applyFont="1" applyBorder="1"/>
    <xf numFmtId="3" fontId="10" fillId="0" borderId="72" xfId="0" applyNumberFormat="1" applyFont="1" applyBorder="1"/>
    <xf numFmtId="0" fontId="20" fillId="0" borderId="0" xfId="0" applyFont="1" applyBorder="1"/>
    <xf numFmtId="0" fontId="31" fillId="0" borderId="0" xfId="0" applyFont="1" applyFill="1" applyAlignment="1">
      <alignment horizontal="right"/>
    </xf>
    <xf numFmtId="0" fontId="68" fillId="0" borderId="0" xfId="6" applyFont="1"/>
    <xf numFmtId="0" fontId="8" fillId="0" borderId="0" xfId="6" applyFont="1" applyBorder="1"/>
    <xf numFmtId="165" fontId="10" fillId="0" borderId="56" xfId="0" applyNumberFormat="1" applyFont="1" applyBorder="1"/>
    <xf numFmtId="165" fontId="10" fillId="0" borderId="57" xfId="0" applyNumberFormat="1" applyFont="1" applyBorder="1"/>
    <xf numFmtId="165" fontId="10" fillId="0" borderId="59" xfId="0" applyNumberFormat="1" applyFont="1" applyBorder="1"/>
    <xf numFmtId="165" fontId="10" fillId="0" borderId="60" xfId="0" applyNumberFormat="1" applyFont="1" applyBorder="1"/>
    <xf numFmtId="165" fontId="10" fillId="0" borderId="62" xfId="0" applyNumberFormat="1" applyFont="1" applyBorder="1"/>
    <xf numFmtId="165" fontId="10" fillId="0" borderId="63" xfId="0" applyNumberFormat="1" applyFont="1" applyBorder="1"/>
    <xf numFmtId="165" fontId="10" fillId="0" borderId="65" xfId="0" applyNumberFormat="1" applyFont="1" applyBorder="1"/>
    <xf numFmtId="165" fontId="10" fillId="0" borderId="66" xfId="0" applyNumberFormat="1" applyFont="1" applyBorder="1"/>
    <xf numFmtId="165" fontId="10" fillId="0" borderId="68" xfId="0" applyNumberFormat="1" applyFont="1" applyBorder="1"/>
    <xf numFmtId="165" fontId="10" fillId="0" borderId="69" xfId="0" applyNumberFormat="1" applyFont="1" applyBorder="1"/>
    <xf numFmtId="165" fontId="10" fillId="0" borderId="71" xfId="0" applyNumberFormat="1" applyFont="1" applyBorder="1"/>
    <xf numFmtId="165" fontId="10" fillId="0" borderId="72" xfId="0" applyNumberFormat="1" applyFont="1" applyBorder="1"/>
    <xf numFmtId="165" fontId="20" fillId="0" borderId="0" xfId="0" applyNumberFormat="1" applyFont="1"/>
    <xf numFmtId="0" fontId="10" fillId="0" borderId="0" xfId="6" applyFont="1"/>
    <xf numFmtId="0" fontId="60" fillId="0" borderId="0" xfId="6" applyFont="1"/>
    <xf numFmtId="0" fontId="36" fillId="0" borderId="0" xfId="0" applyFont="1" applyBorder="1"/>
    <xf numFmtId="0" fontId="15" fillId="0" borderId="0" xfId="0" applyFont="1" applyAlignment="1">
      <alignment vertical="center"/>
    </xf>
    <xf numFmtId="0" fontId="11" fillId="0" borderId="0" xfId="0" applyFont="1" applyAlignment="1">
      <alignment horizontal="left" vertical="center"/>
    </xf>
    <xf numFmtId="0" fontId="8" fillId="0" borderId="0" xfId="0" applyFont="1" applyAlignment="1">
      <alignment horizontal="left" vertical="center" wrapText="1"/>
    </xf>
    <xf numFmtId="49" fontId="18" fillId="5" borderId="125" xfId="0" applyNumberFormat="1" applyFont="1" applyFill="1" applyBorder="1" applyAlignment="1">
      <alignment horizontal="center"/>
    </xf>
    <xf numFmtId="49" fontId="18" fillId="5" borderId="123" xfId="0" applyNumberFormat="1" applyFont="1" applyFill="1" applyBorder="1" applyAlignment="1">
      <alignment horizontal="center"/>
    </xf>
    <xf numFmtId="49" fontId="18" fillId="5" borderId="124" xfId="0" applyNumberFormat="1" applyFont="1" applyFill="1" applyBorder="1" applyAlignment="1">
      <alignment horizontal="center"/>
    </xf>
    <xf numFmtId="49" fontId="18" fillId="5" borderId="122" xfId="0" applyNumberFormat="1" applyFont="1" applyFill="1" applyBorder="1" applyAlignment="1">
      <alignment horizontal="center"/>
    </xf>
    <xf numFmtId="0" fontId="29" fillId="0" borderId="0" xfId="0" applyFont="1" applyAlignment="1">
      <alignment horizontal="left" vertical="center" wrapText="1"/>
    </xf>
    <xf numFmtId="0" fontId="29" fillId="0" borderId="0" xfId="0" applyFont="1" applyAlignment="1">
      <alignment horizontal="left" vertical="center"/>
    </xf>
    <xf numFmtId="49" fontId="26" fillId="5" borderId="4"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49" fontId="26" fillId="5" borderId="2" xfId="0" applyNumberFormat="1" applyFont="1" applyFill="1" applyBorder="1" applyAlignment="1">
      <alignment horizontal="center" vertical="center"/>
    </xf>
    <xf numFmtId="49" fontId="26" fillId="5" borderId="50" xfId="0" applyNumberFormat="1" applyFont="1" applyFill="1" applyBorder="1" applyAlignment="1">
      <alignment horizontal="center" vertical="center"/>
    </xf>
    <xf numFmtId="49" fontId="26" fillId="5" borderId="51" xfId="0" applyNumberFormat="1" applyFont="1" applyFill="1" applyBorder="1" applyAlignment="1">
      <alignment horizontal="center" vertical="center"/>
    </xf>
    <xf numFmtId="49" fontId="26" fillId="5" borderId="52" xfId="0" applyNumberFormat="1" applyFont="1" applyFill="1" applyBorder="1" applyAlignment="1">
      <alignment horizontal="center" vertical="center"/>
    </xf>
    <xf numFmtId="0" fontId="29" fillId="3" borderId="0" xfId="0" applyFont="1" applyFill="1" applyBorder="1" applyAlignment="1">
      <alignment horizontal="left" vertical="center"/>
    </xf>
    <xf numFmtId="49" fontId="26" fillId="5" borderId="113" xfId="0" applyNumberFormat="1" applyFont="1" applyFill="1" applyBorder="1" applyAlignment="1">
      <alignment horizontal="center"/>
    </xf>
    <xf numFmtId="49" fontId="26" fillId="5" borderId="114" xfId="0" applyNumberFormat="1" applyFont="1" applyFill="1" applyBorder="1" applyAlignment="1">
      <alignment horizontal="center"/>
    </xf>
    <xf numFmtId="49" fontId="26" fillId="5" borderId="115" xfId="0" applyNumberFormat="1" applyFont="1" applyFill="1" applyBorder="1" applyAlignment="1">
      <alignment horizontal="center"/>
    </xf>
    <xf numFmtId="49" fontId="47" fillId="5" borderId="4" xfId="0" applyNumberFormat="1" applyFont="1" applyFill="1" applyBorder="1" applyAlignment="1">
      <alignment horizontal="center"/>
    </xf>
    <xf numFmtId="49" fontId="47" fillId="5" borderId="2" xfId="0" applyNumberFormat="1" applyFont="1" applyFill="1" applyBorder="1" applyAlignment="1">
      <alignment horizontal="center"/>
    </xf>
    <xf numFmtId="49" fontId="47" fillId="5" borderId="1" xfId="0" applyNumberFormat="1" applyFont="1" applyFill="1" applyBorder="1" applyAlignment="1">
      <alignment horizontal="center"/>
    </xf>
    <xf numFmtId="3" fontId="48" fillId="8" borderId="7" xfId="0" applyNumberFormat="1" applyFont="1" applyFill="1" applyBorder="1" applyAlignment="1">
      <alignment horizontal="center"/>
    </xf>
    <xf numFmtId="0" fontId="46" fillId="3" borderId="0" xfId="0" applyFont="1" applyFill="1" applyBorder="1" applyAlignment="1">
      <alignment horizontal="center"/>
    </xf>
    <xf numFmtId="0" fontId="46" fillId="3" borderId="26" xfId="0" applyFont="1" applyFill="1" applyBorder="1" applyAlignment="1">
      <alignment horizontal="center"/>
    </xf>
    <xf numFmtId="49" fontId="47" fillId="5" borderId="7" xfId="0" applyNumberFormat="1" applyFont="1" applyFill="1" applyBorder="1" applyAlignment="1">
      <alignment horizontal="center"/>
    </xf>
    <xf numFmtId="0" fontId="11" fillId="0" borderId="7" xfId="0" applyFont="1" applyBorder="1" applyAlignment="1">
      <alignment horizontal="left"/>
    </xf>
    <xf numFmtId="49" fontId="26" fillId="5" borderId="84" xfId="0" applyNumberFormat="1" applyFont="1" applyFill="1" applyBorder="1" applyAlignment="1">
      <alignment horizontal="center"/>
    </xf>
    <xf numFmtId="49" fontId="26" fillId="5" borderId="85" xfId="0" applyNumberFormat="1" applyFont="1" applyFill="1" applyBorder="1" applyAlignment="1">
      <alignment horizontal="center"/>
    </xf>
    <xf numFmtId="49" fontId="26" fillId="5" borderId="86" xfId="0" applyNumberFormat="1" applyFont="1" applyFill="1" applyBorder="1" applyAlignment="1">
      <alignment horizontal="center"/>
    </xf>
    <xf numFmtId="49" fontId="26" fillId="5" borderId="87" xfId="0" applyNumberFormat="1" applyFont="1" applyFill="1" applyBorder="1" applyAlignment="1">
      <alignment horizontal="center"/>
    </xf>
    <xf numFmtId="49" fontId="26" fillId="5" borderId="88" xfId="0" applyNumberFormat="1" applyFont="1" applyFill="1" applyBorder="1" applyAlignment="1">
      <alignment horizontal="center"/>
    </xf>
    <xf numFmtId="49" fontId="26" fillId="5" borderId="7" xfId="0" applyNumberFormat="1" applyFont="1" applyFill="1" applyBorder="1" applyAlignment="1">
      <alignment horizontal="center"/>
    </xf>
    <xf numFmtId="49" fontId="26" fillId="5" borderId="1" xfId="0" applyNumberFormat="1" applyFont="1" applyFill="1" applyBorder="1" applyAlignment="1">
      <alignment horizontal="center"/>
    </xf>
    <xf numFmtId="49" fontId="26" fillId="5" borderId="17" xfId="0" applyNumberFormat="1" applyFont="1" applyFill="1" applyBorder="1" applyAlignment="1">
      <alignment horizontal="center"/>
    </xf>
    <xf numFmtId="49" fontId="26" fillId="5" borderId="16" xfId="0" applyNumberFormat="1" applyFont="1" applyFill="1" applyBorder="1" applyAlignment="1">
      <alignment horizontal="center"/>
    </xf>
    <xf numFmtId="49" fontId="26" fillId="5" borderId="23" xfId="0" applyNumberFormat="1" applyFont="1" applyFill="1" applyBorder="1" applyAlignment="1">
      <alignment horizontal="center"/>
    </xf>
    <xf numFmtId="49" fontId="26" fillId="5" borderId="36" xfId="0" applyNumberFormat="1" applyFont="1" applyFill="1" applyBorder="1" applyAlignment="1">
      <alignment horizontal="center"/>
    </xf>
    <xf numFmtId="49" fontId="26" fillId="5" borderId="31" xfId="0" applyNumberFormat="1" applyFont="1" applyFill="1" applyBorder="1" applyAlignment="1">
      <alignment horizontal="center"/>
    </xf>
    <xf numFmtId="49" fontId="26" fillId="5" borderId="91" xfId="0" applyNumberFormat="1" applyFont="1" applyFill="1" applyBorder="1" applyAlignment="1">
      <alignment horizontal="center"/>
    </xf>
    <xf numFmtId="49" fontId="26" fillId="5" borderId="18" xfId="0" applyNumberFormat="1" applyFont="1" applyFill="1" applyBorder="1" applyAlignment="1">
      <alignment horizontal="center"/>
    </xf>
    <xf numFmtId="49" fontId="26" fillId="5" borderId="19" xfId="0" applyNumberFormat="1" applyFont="1" applyFill="1" applyBorder="1" applyAlignment="1">
      <alignment horizontal="center"/>
    </xf>
    <xf numFmtId="0" fontId="15" fillId="0" borderId="0" xfId="0" applyFont="1" applyAlignment="1">
      <alignment horizontal="left" vertical="center"/>
    </xf>
    <xf numFmtId="0" fontId="59" fillId="2" borderId="4" xfId="0" applyFont="1" applyFill="1" applyBorder="1" applyAlignment="1">
      <alignment horizontal="center" vertical="center"/>
    </xf>
    <xf numFmtId="0" fontId="59" fillId="2" borderId="1" xfId="0" applyFont="1" applyFill="1" applyBorder="1" applyAlignment="1">
      <alignment horizontal="center" vertical="center"/>
    </xf>
    <xf numFmtId="0" fontId="32" fillId="0" borderId="4" xfId="0" applyFont="1" applyFill="1" applyBorder="1" applyAlignment="1">
      <alignment horizontal="left" vertical="center"/>
    </xf>
    <xf numFmtId="0" fontId="32" fillId="0" borderId="1" xfId="0" applyFont="1" applyFill="1" applyBorder="1" applyAlignment="1">
      <alignment horizontal="left" vertical="center"/>
    </xf>
    <xf numFmtId="3" fontId="59" fillId="2" borderId="50" xfId="0" applyNumberFormat="1" applyFont="1" applyFill="1" applyBorder="1" applyAlignment="1">
      <alignment horizontal="center" vertical="center" wrapText="1"/>
    </xf>
    <xf numFmtId="3" fontId="59" fillId="2" borderId="52" xfId="0" applyNumberFormat="1" applyFont="1" applyFill="1" applyBorder="1" applyAlignment="1">
      <alignment horizontal="center" vertical="center" wrapText="1"/>
    </xf>
    <xf numFmtId="3" fontId="59" fillId="2" borderId="51" xfId="0" applyNumberFormat="1" applyFont="1" applyFill="1" applyBorder="1" applyAlignment="1">
      <alignment horizontal="center" vertical="center" wrapText="1"/>
    </xf>
    <xf numFmtId="0" fontId="36" fillId="0" borderId="0" xfId="0" applyFont="1" applyAlignment="1">
      <alignment horizontal="left" vertical="center"/>
    </xf>
    <xf numFmtId="3" fontId="59" fillId="2" borderId="4" xfId="0" applyNumberFormat="1" applyFont="1" applyFill="1" applyBorder="1" applyAlignment="1">
      <alignment horizontal="center" vertical="center" wrapText="1"/>
    </xf>
    <xf numFmtId="3" fontId="59" fillId="2" borderId="2" xfId="0" applyNumberFormat="1" applyFont="1" applyFill="1" applyBorder="1" applyAlignment="1">
      <alignment horizontal="center" vertical="center" wrapText="1"/>
    </xf>
    <xf numFmtId="3" fontId="59" fillId="2" borderId="1" xfId="0" applyNumberFormat="1" applyFont="1" applyFill="1" applyBorder="1" applyAlignment="1">
      <alignment horizontal="center" vertical="center" wrapText="1"/>
    </xf>
    <xf numFmtId="0" fontId="36" fillId="0" borderId="0" xfId="0" applyFont="1" applyAlignment="1">
      <alignment horizontal="left" vertical="center" wrapText="1"/>
    </xf>
    <xf numFmtId="49" fontId="26" fillId="5" borderId="107" xfId="0" applyNumberFormat="1" applyFont="1" applyFill="1" applyBorder="1" applyAlignment="1">
      <alignment horizontal="center"/>
    </xf>
    <xf numFmtId="49" fontId="26" fillId="5" borderId="103" xfId="0" applyNumberFormat="1" applyFont="1" applyFill="1" applyBorder="1" applyAlignment="1">
      <alignment horizontal="center"/>
    </xf>
    <xf numFmtId="49" fontId="26" fillId="5" borderId="13" xfId="0" applyNumberFormat="1" applyFont="1" applyFill="1" applyBorder="1" applyAlignment="1">
      <alignment horizontal="center"/>
    </xf>
    <xf numFmtId="49" fontId="26" fillId="5" borderId="14" xfId="0" applyNumberFormat="1" applyFont="1" applyFill="1" applyBorder="1" applyAlignment="1">
      <alignment horizontal="center"/>
    </xf>
    <xf numFmtId="49" fontId="26" fillId="5" borderId="96" xfId="0" applyNumberFormat="1" applyFont="1" applyFill="1" applyBorder="1" applyAlignment="1">
      <alignment horizontal="center"/>
    </xf>
    <xf numFmtId="49" fontId="26" fillId="5" borderId="98" xfId="0" applyNumberFormat="1" applyFont="1" applyFill="1" applyBorder="1" applyAlignment="1">
      <alignment horizontal="center"/>
    </xf>
  </cellXfs>
  <cellStyles count="13">
    <cellStyle name="Milliers 2" xfId="11"/>
    <cellStyle name="Milliers 3" xfId="10"/>
    <cellStyle name="Normal" xfId="0" builtinId="0"/>
    <cellStyle name="Normal 2" xfId="1"/>
    <cellStyle name="Normal 2 2" xfId="5"/>
    <cellStyle name="Normal 2 3" xfId="12"/>
    <cellStyle name="Normal 3" xfId="2"/>
    <cellStyle name="Normal 4" xfId="3"/>
    <cellStyle name="Normal 4 2" xfId="7"/>
    <cellStyle name="Normal 5" xfId="6"/>
    <cellStyle name="Normal 6" xfId="9"/>
    <cellStyle name="Pourcentage" xfId="8" builtinId="5"/>
    <cellStyle name="Pourcentage 2" xfId="4"/>
  </cellStyles>
  <dxfs count="0"/>
  <tableStyles count="0" defaultTableStyle="TableStyleMedium2" defaultPivotStyle="PivotStyleLight16"/>
  <colors>
    <mruColors>
      <color rgb="FF0000FF"/>
      <color rgb="FFFF4F4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9678506343912E-2"/>
          <c:y val="0.14693417560093125"/>
          <c:w val="0.86600852551309493"/>
          <c:h val="0.70086623558229233"/>
        </c:manualLayout>
      </c:layout>
      <c:barChart>
        <c:barDir val="bar"/>
        <c:grouping val="stacked"/>
        <c:varyColors val="0"/>
        <c:ser>
          <c:idx val="0"/>
          <c:order val="0"/>
          <c:tx>
            <c:strRef>
              <c:f>'Figure 1'!$A$5</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2d cycle GT</c:v>
                  </c:pt>
                  <c:pt idx="6">
                    <c:v>2d cycle pro</c:v>
                  </c:pt>
                </c:lvl>
              </c:multiLvlStrCache>
            </c:multiLvlStrRef>
          </c:cat>
          <c:val>
            <c:numRef>
              <c:f>'Figure 1'!$B$5:$J$5</c:f>
              <c:numCache>
                <c:formatCode>0.0</c:formatCode>
                <c:ptCount val="9"/>
                <c:pt idx="0">
                  <c:v>99.8</c:v>
                </c:pt>
                <c:pt idx="1">
                  <c:v>99.8</c:v>
                </c:pt>
                <c:pt idx="2">
                  <c:v>99.8</c:v>
                </c:pt>
                <c:pt idx="3">
                  <c:v>100</c:v>
                </c:pt>
                <c:pt idx="4">
                  <c:v>99.9</c:v>
                </c:pt>
                <c:pt idx="5">
                  <c:v>100</c:v>
                </c:pt>
                <c:pt idx="6">
                  <c:v>98.6</c:v>
                </c:pt>
                <c:pt idx="7">
                  <c:v>98.4</c:v>
                </c:pt>
                <c:pt idx="8">
                  <c:v>98.3</c:v>
                </c:pt>
              </c:numCache>
            </c:numRef>
          </c:val>
          <c:extLst>
            <c:ext xmlns:c16="http://schemas.microsoft.com/office/drawing/2014/chart" uri="{C3380CC4-5D6E-409C-BE32-E72D297353CC}">
              <c16:uniqueId val="{00000000-2FAF-4276-9D95-56898479AACB}"/>
            </c:ext>
          </c:extLst>
        </c:ser>
        <c:ser>
          <c:idx val="1"/>
          <c:order val="1"/>
          <c:spPr>
            <a:noFill/>
            <a:ln>
              <a:noFill/>
            </a:ln>
            <a:effectLst/>
          </c:spPr>
          <c:invertIfNegative val="0"/>
          <c:cat>
            <c:multiLvlStrRef>
              <c:f>'Figure 1'!$B$3:$J$4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2d cycle GT</c:v>
                  </c:pt>
                  <c:pt idx="6">
                    <c:v>2d cycle pro</c:v>
                  </c:pt>
                </c:lvl>
              </c:multiLvlStrCache>
            </c:multiLvlStrRef>
          </c:cat>
          <c:val>
            <c:numRef>
              <c:f>'Figure 1'!$B$6:$J$6</c:f>
              <c:numCache>
                <c:formatCode>0.0</c:formatCode>
                <c:ptCount val="9"/>
                <c:pt idx="0">
                  <c:v>1.2000000000000028</c:v>
                </c:pt>
                <c:pt idx="1">
                  <c:v>1.2000000000000028</c:v>
                </c:pt>
                <c:pt idx="2">
                  <c:v>1.2000000000000028</c:v>
                </c:pt>
                <c:pt idx="3">
                  <c:v>1</c:v>
                </c:pt>
                <c:pt idx="4">
                  <c:v>1.0999999999999943</c:v>
                </c:pt>
                <c:pt idx="5">
                  <c:v>1</c:v>
                </c:pt>
                <c:pt idx="6">
                  <c:v>2.4000000000000057</c:v>
                </c:pt>
                <c:pt idx="7">
                  <c:v>2.5999999999999943</c:v>
                </c:pt>
                <c:pt idx="8">
                  <c:v>2.7000000000000028</c:v>
                </c:pt>
              </c:numCache>
            </c:numRef>
          </c:val>
          <c:extLst>
            <c:ext xmlns:c16="http://schemas.microsoft.com/office/drawing/2014/chart" uri="{C3380CC4-5D6E-409C-BE32-E72D297353CC}">
              <c16:uniqueId val="{00000000-7CBB-43C5-A593-1D16FCD86B7F}"/>
            </c:ext>
          </c:extLst>
        </c:ser>
        <c:ser>
          <c:idx val="2"/>
          <c:order val="2"/>
          <c:tx>
            <c:strRef>
              <c:f>'Figure 1'!$A$7</c:f>
              <c:strCache>
                <c:ptCount val="1"/>
                <c:pt idx="0">
                  <c:v>LV2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2d cycle GT</c:v>
                  </c:pt>
                  <c:pt idx="6">
                    <c:v>2d cycle pro</c:v>
                  </c:pt>
                </c:lvl>
              </c:multiLvlStrCache>
            </c:multiLvlStrRef>
          </c:cat>
          <c:val>
            <c:numRef>
              <c:f>'Figure 1'!$B$7:$J$7</c:f>
              <c:numCache>
                <c:formatCode>0.0</c:formatCode>
                <c:ptCount val="9"/>
                <c:pt idx="0">
                  <c:v>53.3</c:v>
                </c:pt>
                <c:pt idx="1">
                  <c:v>76.2</c:v>
                </c:pt>
                <c:pt idx="2">
                  <c:v>76.099999999999994</c:v>
                </c:pt>
                <c:pt idx="3">
                  <c:v>93</c:v>
                </c:pt>
                <c:pt idx="4">
                  <c:v>99.4</c:v>
                </c:pt>
                <c:pt idx="5">
                  <c:v>99.2</c:v>
                </c:pt>
                <c:pt idx="6">
                  <c:v>31.2</c:v>
                </c:pt>
                <c:pt idx="7">
                  <c:v>35.6</c:v>
                </c:pt>
                <c:pt idx="8">
                  <c:v>36.700000000000003</c:v>
                </c:pt>
              </c:numCache>
            </c:numRef>
          </c:val>
          <c:extLst>
            <c:ext xmlns:c16="http://schemas.microsoft.com/office/drawing/2014/chart" uri="{C3380CC4-5D6E-409C-BE32-E72D297353CC}">
              <c16:uniqueId val="{00000001-7CBB-43C5-A593-1D16FCD86B7F}"/>
            </c:ext>
          </c:extLst>
        </c:ser>
        <c:ser>
          <c:idx val="3"/>
          <c:order val="3"/>
          <c:tx>
            <c:strRef>
              <c:f>'Figure 1'!$A$8</c:f>
              <c:strCache>
                <c:ptCount val="1"/>
                <c:pt idx="0">
                  <c:v>Format</c:v>
                </c:pt>
              </c:strCache>
            </c:strRef>
          </c:tx>
          <c:spPr>
            <a:noFill/>
            <a:ln>
              <a:noFill/>
            </a:ln>
            <a:effectLst/>
          </c:spPr>
          <c:invertIfNegative val="0"/>
          <c:cat>
            <c:multiLvlStrRef>
              <c:f>'Figure 1'!$B$3:$J$4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2d cycle GT</c:v>
                  </c:pt>
                  <c:pt idx="6">
                    <c:v>2d cycle pro</c:v>
                  </c:pt>
                </c:lvl>
              </c:multiLvlStrCache>
            </c:multiLvlStrRef>
          </c:cat>
          <c:val>
            <c:numRef>
              <c:f>'Figure 1'!$B$8:$J$8</c:f>
              <c:numCache>
                <c:formatCode>0.0</c:formatCode>
                <c:ptCount val="9"/>
                <c:pt idx="0">
                  <c:v>47.100000000000009</c:v>
                </c:pt>
                <c:pt idx="1">
                  <c:v>24.200000000000003</c:v>
                </c:pt>
                <c:pt idx="2">
                  <c:v>24.300000000000011</c:v>
                </c:pt>
                <c:pt idx="3">
                  <c:v>7.4000000000000057</c:v>
                </c:pt>
                <c:pt idx="4">
                  <c:v>1</c:v>
                </c:pt>
                <c:pt idx="5">
                  <c:v>1.2000000000000028</c:v>
                </c:pt>
                <c:pt idx="6">
                  <c:v>69.2</c:v>
                </c:pt>
                <c:pt idx="7">
                  <c:v>64.800000000000011</c:v>
                </c:pt>
                <c:pt idx="8">
                  <c:v>63.7</c:v>
                </c:pt>
              </c:numCache>
            </c:numRef>
          </c:val>
          <c:extLst>
            <c:ext xmlns:c16="http://schemas.microsoft.com/office/drawing/2014/chart" uri="{C3380CC4-5D6E-409C-BE32-E72D297353CC}">
              <c16:uniqueId val="{00000002-7CBB-43C5-A593-1D16FCD86B7F}"/>
            </c:ext>
          </c:extLst>
        </c:ser>
        <c:ser>
          <c:idx val="4"/>
          <c:order val="4"/>
          <c:tx>
            <c:strRef>
              <c:f>'Figure 1'!$A$9</c:f>
              <c:strCache>
                <c:ptCount val="1"/>
                <c:pt idx="0">
                  <c:v>LV3</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43CA-4772-8827-2068D32FDD21}"/>
                </c:ext>
              </c:extLst>
            </c:dLbl>
            <c:dLbl>
              <c:idx val="1"/>
              <c:delete val="1"/>
              <c:extLst>
                <c:ext xmlns:c15="http://schemas.microsoft.com/office/drawing/2012/chart" uri="{CE6537A1-D6FC-4f65-9D91-7224C49458BB}"/>
                <c:ext xmlns:c16="http://schemas.microsoft.com/office/drawing/2014/chart" uri="{C3380CC4-5D6E-409C-BE32-E72D297353CC}">
                  <c16:uniqueId val="{00000004-43CA-4772-8827-2068D32FDD21}"/>
                </c:ext>
              </c:extLst>
            </c:dLbl>
            <c:dLbl>
              <c:idx val="2"/>
              <c:layout>
                <c:manualLayout>
                  <c:x val="1.3101537373138319E-2"/>
                  <c:y val="6.3488802342087516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3CA-4772-8827-2068D32FDD21}"/>
                </c:ext>
              </c:extLst>
            </c:dLbl>
            <c:dLbl>
              <c:idx val="6"/>
              <c:delete val="1"/>
              <c:extLst>
                <c:ext xmlns:c15="http://schemas.microsoft.com/office/drawing/2012/chart" uri="{CE6537A1-D6FC-4f65-9D91-7224C49458BB}"/>
                <c:ext xmlns:c16="http://schemas.microsoft.com/office/drawing/2014/chart" uri="{C3380CC4-5D6E-409C-BE32-E72D297353CC}">
                  <c16:uniqueId val="{00000006-43CA-4772-8827-2068D32FDD21}"/>
                </c:ext>
              </c:extLst>
            </c:dLbl>
            <c:dLbl>
              <c:idx val="7"/>
              <c:delete val="1"/>
              <c:extLst>
                <c:ext xmlns:c15="http://schemas.microsoft.com/office/drawing/2012/chart" uri="{CE6537A1-D6FC-4f65-9D91-7224C49458BB}"/>
                <c:ext xmlns:c16="http://schemas.microsoft.com/office/drawing/2014/chart" uri="{C3380CC4-5D6E-409C-BE32-E72D297353CC}">
                  <c16:uniqueId val="{00000007-43CA-4772-8827-2068D32FDD21}"/>
                </c:ext>
              </c:extLst>
            </c:dLbl>
            <c:dLbl>
              <c:idx val="8"/>
              <c:layout>
                <c:manualLayout>
                  <c:x val="1.1645810998345172E-2"/>
                  <c:y val="1.2697760468417503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3CA-4772-8827-2068D32FDD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2d cycle GT</c:v>
                  </c:pt>
                  <c:pt idx="6">
                    <c:v>2d cycle pro</c:v>
                  </c:pt>
                </c:lvl>
              </c:multiLvlStrCache>
            </c:multiLvlStrRef>
          </c:cat>
          <c:val>
            <c:numRef>
              <c:f>'Figure 1'!$B$9:$J$9</c:f>
              <c:numCache>
                <c:formatCode>0.0</c:formatCode>
                <c:ptCount val="9"/>
                <c:pt idx="0">
                  <c:v>0</c:v>
                </c:pt>
                <c:pt idx="1">
                  <c:v>0</c:v>
                </c:pt>
                <c:pt idx="2">
                  <c:v>0.1</c:v>
                </c:pt>
                <c:pt idx="3">
                  <c:v>6.8</c:v>
                </c:pt>
                <c:pt idx="4">
                  <c:v>4.4000000000000004</c:v>
                </c:pt>
                <c:pt idx="5">
                  <c:v>3.3</c:v>
                </c:pt>
                <c:pt idx="6">
                  <c:v>0</c:v>
                </c:pt>
                <c:pt idx="7">
                  <c:v>0</c:v>
                </c:pt>
                <c:pt idx="8">
                  <c:v>0.1</c:v>
                </c:pt>
              </c:numCache>
            </c:numRef>
          </c:val>
          <c:extLst>
            <c:ext xmlns:c16="http://schemas.microsoft.com/office/drawing/2014/chart" uri="{C3380CC4-5D6E-409C-BE32-E72D297353CC}">
              <c16:uniqueId val="{00000000-43CA-4772-8827-2068D32FDD21}"/>
            </c:ext>
          </c:extLst>
        </c:ser>
        <c:ser>
          <c:idx val="5"/>
          <c:order val="5"/>
          <c:tx>
            <c:strRef>
              <c:f>'Figure 1'!$A$10</c:f>
              <c:strCache>
                <c:ptCount val="1"/>
                <c:pt idx="0">
                  <c:v>Format</c:v>
                </c:pt>
              </c:strCache>
            </c:strRef>
          </c:tx>
          <c:spPr>
            <a:noFill/>
            <a:ln>
              <a:noFill/>
            </a:ln>
            <a:effectLst/>
          </c:spPr>
          <c:invertIfNegative val="0"/>
          <c:cat>
            <c:multiLvlStrRef>
              <c:f>'Figure 1'!$B$3:$J$4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2d cycle GT</c:v>
                  </c:pt>
                  <c:pt idx="6">
                    <c:v>2d cycle pro</c:v>
                  </c:pt>
                </c:lvl>
              </c:multiLvlStrCache>
            </c:multiLvlStrRef>
          </c:cat>
          <c:val>
            <c:numRef>
              <c:f>'Figure 1'!$B$10:$J$10</c:f>
              <c:numCache>
                <c:formatCode>0.0</c:formatCode>
                <c:ptCount val="9"/>
                <c:pt idx="0">
                  <c:v>7.8</c:v>
                </c:pt>
                <c:pt idx="1">
                  <c:v>7.8</c:v>
                </c:pt>
                <c:pt idx="2">
                  <c:v>7.7</c:v>
                </c:pt>
                <c:pt idx="3">
                  <c:v>1</c:v>
                </c:pt>
                <c:pt idx="4">
                  <c:v>3.3999999999999995</c:v>
                </c:pt>
                <c:pt idx="5">
                  <c:v>4.5</c:v>
                </c:pt>
                <c:pt idx="6">
                  <c:v>7.8</c:v>
                </c:pt>
                <c:pt idx="7">
                  <c:v>7.8</c:v>
                </c:pt>
                <c:pt idx="8">
                  <c:v>7.7</c:v>
                </c:pt>
              </c:numCache>
            </c:numRef>
          </c:val>
          <c:extLst>
            <c:ext xmlns:c16="http://schemas.microsoft.com/office/drawing/2014/chart" uri="{C3380CC4-5D6E-409C-BE32-E72D297353CC}">
              <c16:uniqueId val="{00000001-43CA-4772-8827-2068D32FDD21}"/>
            </c:ext>
          </c:extLst>
        </c:ser>
        <c:ser>
          <c:idx val="6"/>
          <c:order val="6"/>
          <c:tx>
            <c:strRef>
              <c:f>'Figure 1'!$A$11</c:f>
              <c:strCache>
                <c:ptCount val="1"/>
                <c:pt idx="0">
                  <c:v>LV régionales</c:v>
                </c:pt>
              </c:strCache>
            </c:strRef>
          </c:tx>
          <c:spPr>
            <a:solidFill>
              <a:schemeClr val="accent1">
                <a:lumMod val="60000"/>
              </a:schemeClr>
            </a:solidFill>
            <a:ln>
              <a:noFill/>
            </a:ln>
            <a:effectLst/>
          </c:spPr>
          <c:invertIfNegative val="0"/>
          <c:dLbls>
            <c:dLbl>
              <c:idx val="8"/>
              <c:delete val="1"/>
              <c:extLst>
                <c:ext xmlns:c15="http://schemas.microsoft.com/office/drawing/2012/chart" uri="{CE6537A1-D6FC-4f65-9D91-7224C49458BB}"/>
                <c:ext xmlns:c16="http://schemas.microsoft.com/office/drawing/2014/chart" uri="{C3380CC4-5D6E-409C-BE32-E72D297353CC}">
                  <c16:uniqueId val="{00000009-43CA-4772-8827-2068D32FDD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2d cycle GT</c:v>
                  </c:pt>
                  <c:pt idx="6">
                    <c:v>2d cycle pro</c:v>
                  </c:pt>
                </c:lvl>
              </c:multiLvlStrCache>
            </c:multiLvlStrRef>
          </c:cat>
          <c:val>
            <c:numRef>
              <c:f>'Figure 1'!$B$11:$J$11</c:f>
              <c:numCache>
                <c:formatCode>0.0</c:formatCode>
                <c:ptCount val="9"/>
                <c:pt idx="0">
                  <c:v>0.9</c:v>
                </c:pt>
                <c:pt idx="1">
                  <c:v>1</c:v>
                </c:pt>
                <c:pt idx="2">
                  <c:v>0.4</c:v>
                </c:pt>
                <c:pt idx="3">
                  <c:v>0.1</c:v>
                </c:pt>
                <c:pt idx="4">
                  <c:v>0.1</c:v>
                </c:pt>
                <c:pt idx="5">
                  <c:v>0.1</c:v>
                </c:pt>
                <c:pt idx="6">
                  <c:v>0.1</c:v>
                </c:pt>
                <c:pt idx="7">
                  <c:v>0.2</c:v>
                </c:pt>
                <c:pt idx="8">
                  <c:v>0</c:v>
                </c:pt>
              </c:numCache>
            </c:numRef>
          </c:val>
          <c:extLst>
            <c:ext xmlns:c16="http://schemas.microsoft.com/office/drawing/2014/chart" uri="{C3380CC4-5D6E-409C-BE32-E72D297353CC}">
              <c16:uniqueId val="{00000002-43CA-4772-8827-2068D32FDD21}"/>
            </c:ext>
          </c:extLst>
        </c:ser>
        <c:dLbls>
          <c:showLegendKey val="0"/>
          <c:showVal val="0"/>
          <c:showCatName val="0"/>
          <c:showSerName val="0"/>
          <c:showPercent val="0"/>
          <c:showBubbleSize val="0"/>
        </c:dLbls>
        <c:gapWidth val="20"/>
        <c:overlap val="100"/>
        <c:axId val="441066192"/>
        <c:axId val="441071440"/>
      </c:barChart>
      <c:catAx>
        <c:axId val="4410661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441071440"/>
        <c:crosses val="autoZero"/>
        <c:auto val="1"/>
        <c:lblAlgn val="ctr"/>
        <c:lblOffset val="100"/>
        <c:noMultiLvlLbl val="0"/>
      </c:catAx>
      <c:valAx>
        <c:axId val="441071440"/>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441066192"/>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4 en ligne'!$A$6</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 en ligne'!$B$3:$P$4</c:f>
              <c:multiLvlStrCache>
                <c:ptCount val="15"/>
                <c:lvl>
                  <c:pt idx="0">
                    <c:v>Ensemble</c:v>
                  </c:pt>
                  <c:pt idx="1">
                    <c:v>Filles</c:v>
                  </c:pt>
                  <c:pt idx="2">
                    <c:v>Garçons</c:v>
                  </c:pt>
                  <c:pt idx="3">
                    <c:v>Ensemble</c:v>
                  </c:pt>
                  <c:pt idx="4">
                    <c:v>Filles</c:v>
                  </c:pt>
                  <c:pt idx="5">
                    <c:v>Garçons</c:v>
                  </c:pt>
                  <c:pt idx="6">
                    <c:v>Ensemble</c:v>
                  </c:pt>
                  <c:pt idx="7">
                    <c:v>Filles</c:v>
                  </c:pt>
                  <c:pt idx="8">
                    <c:v>Garçons</c:v>
                  </c:pt>
                  <c:pt idx="9">
                    <c:v>Ensemble</c:v>
                  </c:pt>
                  <c:pt idx="10">
                    <c:v>Filles</c:v>
                  </c:pt>
                  <c:pt idx="11">
                    <c:v>Garçons</c:v>
                  </c:pt>
                  <c:pt idx="12">
                    <c:v>Ensemble</c:v>
                  </c:pt>
                  <c:pt idx="13">
                    <c:v>Filles</c:v>
                  </c:pt>
                  <c:pt idx="14">
                    <c:v>Garçons</c:v>
                  </c:pt>
                </c:lvl>
                <c:lvl>
                  <c:pt idx="0">
                    <c:v>2020</c:v>
                  </c:pt>
                  <c:pt idx="3">
                    <c:v>2021</c:v>
                  </c:pt>
                  <c:pt idx="6">
                    <c:v>2022</c:v>
                  </c:pt>
                  <c:pt idx="9">
                    <c:v>2023</c:v>
                  </c:pt>
                  <c:pt idx="12">
                    <c:v>2024</c:v>
                  </c:pt>
                </c:lvl>
              </c:multiLvlStrCache>
            </c:multiLvlStrRef>
          </c:cat>
          <c:val>
            <c:numRef>
              <c:f>'Figure 4 en ligne'!$B$6:$P$6</c:f>
              <c:numCache>
                <c:formatCode>0.0</c:formatCode>
                <c:ptCount val="15"/>
                <c:pt idx="0">
                  <c:v>79.8</c:v>
                </c:pt>
                <c:pt idx="1">
                  <c:v>79.599999999999994</c:v>
                </c:pt>
                <c:pt idx="2">
                  <c:v>80.3</c:v>
                </c:pt>
                <c:pt idx="3">
                  <c:v>60.6</c:v>
                </c:pt>
                <c:pt idx="4">
                  <c:v>61.8</c:v>
                </c:pt>
                <c:pt idx="5">
                  <c:v>58</c:v>
                </c:pt>
                <c:pt idx="6">
                  <c:v>48.9</c:v>
                </c:pt>
                <c:pt idx="7">
                  <c:v>50.9</c:v>
                </c:pt>
                <c:pt idx="8">
                  <c:v>44.2</c:v>
                </c:pt>
                <c:pt idx="9">
                  <c:v>45.1</c:v>
                </c:pt>
                <c:pt idx="10">
                  <c:v>47.7</c:v>
                </c:pt>
                <c:pt idx="11">
                  <c:v>39.5</c:v>
                </c:pt>
                <c:pt idx="12">
                  <c:v>41.6</c:v>
                </c:pt>
                <c:pt idx="13">
                  <c:v>44</c:v>
                </c:pt>
                <c:pt idx="14">
                  <c:v>36.700000000000003</c:v>
                </c:pt>
              </c:numCache>
            </c:numRef>
          </c:val>
          <c:extLst>
            <c:ext xmlns:c16="http://schemas.microsoft.com/office/drawing/2014/chart" uri="{C3380CC4-5D6E-409C-BE32-E72D297353CC}">
              <c16:uniqueId val="{00000000-98FE-4D27-A9BD-B9D685C603A3}"/>
            </c:ext>
          </c:extLst>
        </c:ser>
        <c:ser>
          <c:idx val="1"/>
          <c:order val="1"/>
          <c:tx>
            <c:strRef>
              <c:f>'Figure 4 en ligne'!$A$7</c:f>
              <c:strCache>
                <c:ptCount val="1"/>
                <c:pt idx="0">
                  <c:v>Anglais, Monde Contemporain</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 en ligne'!$B$3:$P$4</c:f>
              <c:multiLvlStrCache>
                <c:ptCount val="15"/>
                <c:lvl>
                  <c:pt idx="0">
                    <c:v>Ensemble</c:v>
                  </c:pt>
                  <c:pt idx="1">
                    <c:v>Filles</c:v>
                  </c:pt>
                  <c:pt idx="2">
                    <c:v>Garçons</c:v>
                  </c:pt>
                  <c:pt idx="3">
                    <c:v>Ensemble</c:v>
                  </c:pt>
                  <c:pt idx="4">
                    <c:v>Filles</c:v>
                  </c:pt>
                  <c:pt idx="5">
                    <c:v>Garçons</c:v>
                  </c:pt>
                  <c:pt idx="6">
                    <c:v>Ensemble</c:v>
                  </c:pt>
                  <c:pt idx="7">
                    <c:v>Filles</c:v>
                  </c:pt>
                  <c:pt idx="8">
                    <c:v>Garçons</c:v>
                  </c:pt>
                  <c:pt idx="9">
                    <c:v>Ensemble</c:v>
                  </c:pt>
                  <c:pt idx="10">
                    <c:v>Filles</c:v>
                  </c:pt>
                  <c:pt idx="11">
                    <c:v>Garçons</c:v>
                  </c:pt>
                  <c:pt idx="12">
                    <c:v>Ensemble</c:v>
                  </c:pt>
                  <c:pt idx="13">
                    <c:v>Filles</c:v>
                  </c:pt>
                  <c:pt idx="14">
                    <c:v>Garçons</c:v>
                  </c:pt>
                </c:lvl>
                <c:lvl>
                  <c:pt idx="0">
                    <c:v>2020</c:v>
                  </c:pt>
                  <c:pt idx="3">
                    <c:v>2021</c:v>
                  </c:pt>
                  <c:pt idx="6">
                    <c:v>2022</c:v>
                  </c:pt>
                  <c:pt idx="9">
                    <c:v>2023</c:v>
                  </c:pt>
                  <c:pt idx="12">
                    <c:v>2024</c:v>
                  </c:pt>
                </c:lvl>
              </c:multiLvlStrCache>
            </c:multiLvlStrRef>
          </c:cat>
          <c:val>
            <c:numRef>
              <c:f>'Figure 4 en ligne'!$B$7:$P$7</c:f>
              <c:numCache>
                <c:formatCode>0.0</c:formatCode>
                <c:ptCount val="15"/>
                <c:pt idx="0">
                  <c:v>12.1</c:v>
                </c:pt>
                <c:pt idx="1">
                  <c:v>11.4</c:v>
                </c:pt>
                <c:pt idx="2">
                  <c:v>13.8</c:v>
                </c:pt>
                <c:pt idx="3">
                  <c:v>32.200000000000003</c:v>
                </c:pt>
                <c:pt idx="4">
                  <c:v>30.2</c:v>
                </c:pt>
                <c:pt idx="5">
                  <c:v>36.5</c:v>
                </c:pt>
                <c:pt idx="6">
                  <c:v>44.5</c:v>
                </c:pt>
                <c:pt idx="7">
                  <c:v>41.9</c:v>
                </c:pt>
                <c:pt idx="8">
                  <c:v>50.4</c:v>
                </c:pt>
                <c:pt idx="9">
                  <c:v>48.2</c:v>
                </c:pt>
                <c:pt idx="10">
                  <c:v>45</c:v>
                </c:pt>
                <c:pt idx="11">
                  <c:v>55.2</c:v>
                </c:pt>
                <c:pt idx="12">
                  <c:v>51.2</c:v>
                </c:pt>
                <c:pt idx="13">
                  <c:v>48</c:v>
                </c:pt>
                <c:pt idx="14">
                  <c:v>57.9</c:v>
                </c:pt>
              </c:numCache>
            </c:numRef>
          </c:val>
          <c:extLst>
            <c:ext xmlns:c16="http://schemas.microsoft.com/office/drawing/2014/chart" uri="{C3380CC4-5D6E-409C-BE32-E72D297353CC}">
              <c16:uniqueId val="{00000001-98FE-4D27-A9BD-B9D685C603A3}"/>
            </c:ext>
          </c:extLst>
        </c:ser>
        <c:ser>
          <c:idx val="2"/>
          <c:order val="2"/>
          <c:tx>
            <c:strRef>
              <c:f>'Figure 4 en ligne'!$A$8</c:f>
              <c:strCache>
                <c:ptCount val="1"/>
                <c:pt idx="0">
                  <c:v>Espagnol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 en ligne'!$B$3:$P$4</c:f>
              <c:multiLvlStrCache>
                <c:ptCount val="15"/>
                <c:lvl>
                  <c:pt idx="0">
                    <c:v>Ensemble</c:v>
                  </c:pt>
                  <c:pt idx="1">
                    <c:v>Filles</c:v>
                  </c:pt>
                  <c:pt idx="2">
                    <c:v>Garçons</c:v>
                  </c:pt>
                  <c:pt idx="3">
                    <c:v>Ensemble</c:v>
                  </c:pt>
                  <c:pt idx="4">
                    <c:v>Filles</c:v>
                  </c:pt>
                  <c:pt idx="5">
                    <c:v>Garçons</c:v>
                  </c:pt>
                  <c:pt idx="6">
                    <c:v>Ensemble</c:v>
                  </c:pt>
                  <c:pt idx="7">
                    <c:v>Filles</c:v>
                  </c:pt>
                  <c:pt idx="8">
                    <c:v>Garçons</c:v>
                  </c:pt>
                  <c:pt idx="9">
                    <c:v>Ensemble</c:v>
                  </c:pt>
                  <c:pt idx="10">
                    <c:v>Filles</c:v>
                  </c:pt>
                  <c:pt idx="11">
                    <c:v>Garçons</c:v>
                  </c:pt>
                  <c:pt idx="12">
                    <c:v>Ensemble</c:v>
                  </c:pt>
                  <c:pt idx="13">
                    <c:v>Filles</c:v>
                  </c:pt>
                  <c:pt idx="14">
                    <c:v>Garçons</c:v>
                  </c:pt>
                </c:lvl>
                <c:lvl>
                  <c:pt idx="0">
                    <c:v>2020</c:v>
                  </c:pt>
                  <c:pt idx="3">
                    <c:v>2021</c:v>
                  </c:pt>
                  <c:pt idx="6">
                    <c:v>2022</c:v>
                  </c:pt>
                  <c:pt idx="9">
                    <c:v>2023</c:v>
                  </c:pt>
                  <c:pt idx="12">
                    <c:v>2024</c:v>
                  </c:pt>
                </c:lvl>
              </c:multiLvlStrCache>
            </c:multiLvlStrRef>
          </c:cat>
          <c:val>
            <c:numRef>
              <c:f>'Figure 4 en ligne'!$B$8:$P$8</c:f>
              <c:numCache>
                <c:formatCode>0.0</c:formatCode>
                <c:ptCount val="15"/>
                <c:pt idx="0">
                  <c:v>7.4</c:v>
                </c:pt>
                <c:pt idx="1">
                  <c:v>8.4</c:v>
                </c:pt>
                <c:pt idx="2">
                  <c:v>5.3</c:v>
                </c:pt>
                <c:pt idx="3">
                  <c:v>6.6</c:v>
                </c:pt>
                <c:pt idx="4">
                  <c:v>7.3</c:v>
                </c:pt>
                <c:pt idx="5">
                  <c:v>4.9000000000000004</c:v>
                </c:pt>
                <c:pt idx="6">
                  <c:v>6.1</c:v>
                </c:pt>
                <c:pt idx="7">
                  <c:v>6.6</c:v>
                </c:pt>
                <c:pt idx="8">
                  <c:v>4.8</c:v>
                </c:pt>
                <c:pt idx="9">
                  <c:v>6.2</c:v>
                </c:pt>
                <c:pt idx="10">
                  <c:v>6.8</c:v>
                </c:pt>
                <c:pt idx="11">
                  <c:v>4.7</c:v>
                </c:pt>
                <c:pt idx="12">
                  <c:v>6.6</c:v>
                </c:pt>
                <c:pt idx="13">
                  <c:v>7.4</c:v>
                </c:pt>
                <c:pt idx="14">
                  <c:v>4.9000000000000004</c:v>
                </c:pt>
              </c:numCache>
            </c:numRef>
          </c:val>
          <c:extLst>
            <c:ext xmlns:c16="http://schemas.microsoft.com/office/drawing/2014/chart" uri="{C3380CC4-5D6E-409C-BE32-E72D297353CC}">
              <c16:uniqueId val="{00000002-98FE-4D27-A9BD-B9D685C603A3}"/>
            </c:ext>
          </c:extLst>
        </c:ser>
        <c:ser>
          <c:idx val="3"/>
          <c:order val="3"/>
          <c:tx>
            <c:strRef>
              <c:f>'Figure 4 en ligne'!$A$9</c:f>
              <c:strCache>
                <c:ptCount val="1"/>
                <c:pt idx="0">
                  <c:v>Autres</c:v>
                </c:pt>
              </c:strCache>
            </c:strRef>
          </c:tx>
          <c:spPr>
            <a:solidFill>
              <a:schemeClr val="accent6">
                <a:lumMod val="75000"/>
              </a:schemeClr>
            </a:solidFill>
            <a:ln>
              <a:noFill/>
            </a:ln>
            <a:effectLst/>
          </c:spPr>
          <c:invertIfNegative val="0"/>
          <c:cat>
            <c:multiLvlStrRef>
              <c:f>'Figure 4 en ligne'!$B$3:$P$4</c:f>
              <c:multiLvlStrCache>
                <c:ptCount val="15"/>
                <c:lvl>
                  <c:pt idx="0">
                    <c:v>Ensemble</c:v>
                  </c:pt>
                  <c:pt idx="1">
                    <c:v>Filles</c:v>
                  </c:pt>
                  <c:pt idx="2">
                    <c:v>Garçons</c:v>
                  </c:pt>
                  <c:pt idx="3">
                    <c:v>Ensemble</c:v>
                  </c:pt>
                  <c:pt idx="4">
                    <c:v>Filles</c:v>
                  </c:pt>
                  <c:pt idx="5">
                    <c:v>Garçons</c:v>
                  </c:pt>
                  <c:pt idx="6">
                    <c:v>Ensemble</c:v>
                  </c:pt>
                  <c:pt idx="7">
                    <c:v>Filles</c:v>
                  </c:pt>
                  <c:pt idx="8">
                    <c:v>Garçons</c:v>
                  </c:pt>
                  <c:pt idx="9">
                    <c:v>Ensemble</c:v>
                  </c:pt>
                  <c:pt idx="10">
                    <c:v>Filles</c:v>
                  </c:pt>
                  <c:pt idx="11">
                    <c:v>Garçons</c:v>
                  </c:pt>
                  <c:pt idx="12">
                    <c:v>Ensemble</c:v>
                  </c:pt>
                  <c:pt idx="13">
                    <c:v>Filles</c:v>
                  </c:pt>
                  <c:pt idx="14">
                    <c:v>Garçons</c:v>
                  </c:pt>
                </c:lvl>
                <c:lvl>
                  <c:pt idx="0">
                    <c:v>2020</c:v>
                  </c:pt>
                  <c:pt idx="3">
                    <c:v>2021</c:v>
                  </c:pt>
                  <c:pt idx="6">
                    <c:v>2022</c:v>
                  </c:pt>
                  <c:pt idx="9">
                    <c:v>2023</c:v>
                  </c:pt>
                  <c:pt idx="12">
                    <c:v>2024</c:v>
                  </c:pt>
                </c:lvl>
              </c:multiLvlStrCache>
            </c:multiLvlStrRef>
          </c:cat>
          <c:val>
            <c:numRef>
              <c:f>'Figure 4 en ligne'!$B$9:$P$9</c:f>
              <c:numCache>
                <c:formatCode>0.0</c:formatCode>
                <c:ptCount val="15"/>
                <c:pt idx="0">
                  <c:v>0.6</c:v>
                </c:pt>
                <c:pt idx="1">
                  <c:v>0.6</c:v>
                </c:pt>
                <c:pt idx="2">
                  <c:v>0.6</c:v>
                </c:pt>
                <c:pt idx="3">
                  <c:v>0.6</c:v>
                </c:pt>
                <c:pt idx="4">
                  <c:v>0.6</c:v>
                </c:pt>
                <c:pt idx="5">
                  <c:v>0.6</c:v>
                </c:pt>
                <c:pt idx="6">
                  <c:v>0.5</c:v>
                </c:pt>
                <c:pt idx="7">
                  <c:v>0.5</c:v>
                </c:pt>
                <c:pt idx="8">
                  <c:v>0.6</c:v>
                </c:pt>
                <c:pt idx="9">
                  <c:v>0.6</c:v>
                </c:pt>
                <c:pt idx="10">
                  <c:v>0.6</c:v>
                </c:pt>
                <c:pt idx="11">
                  <c:v>0.6</c:v>
                </c:pt>
                <c:pt idx="12">
                  <c:v>0.6</c:v>
                </c:pt>
                <c:pt idx="13">
                  <c:v>0.6</c:v>
                </c:pt>
                <c:pt idx="14">
                  <c:v>0.6</c:v>
                </c:pt>
              </c:numCache>
            </c:numRef>
          </c:val>
          <c:extLst>
            <c:ext xmlns:c16="http://schemas.microsoft.com/office/drawing/2014/chart" uri="{C3380CC4-5D6E-409C-BE32-E72D297353CC}">
              <c16:uniqueId val="{00000003-98FE-4D27-A9BD-B9D685C603A3}"/>
            </c:ext>
          </c:extLst>
        </c:ser>
        <c:dLbls>
          <c:showLegendKey val="0"/>
          <c:showVal val="0"/>
          <c:showCatName val="0"/>
          <c:showSerName val="0"/>
          <c:showPercent val="0"/>
          <c:showBubbleSize val="0"/>
        </c:dLbls>
        <c:gapWidth val="50"/>
        <c:overlap val="100"/>
        <c:axId val="561554080"/>
        <c:axId val="561550144"/>
      </c:barChart>
      <c:catAx>
        <c:axId val="56155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561550144"/>
        <c:crosses val="autoZero"/>
        <c:auto val="1"/>
        <c:lblAlgn val="ctr"/>
        <c:lblOffset val="100"/>
        <c:noMultiLvlLbl val="0"/>
      </c:catAx>
      <c:valAx>
        <c:axId val="561550144"/>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1554080"/>
        <c:crosses val="autoZero"/>
        <c:crossBetween val="between"/>
      </c:valAx>
      <c:spPr>
        <a:noFill/>
        <a:ln>
          <a:noFill/>
        </a:ln>
        <a:effectLst/>
      </c:spPr>
    </c:plotArea>
    <c:legend>
      <c:legendPos val="b"/>
      <c:layout>
        <c:manualLayout>
          <c:xMode val="edge"/>
          <c:yMode val="edge"/>
          <c:x val="0"/>
          <c:y val="0.92504986876640416"/>
          <c:w val="0.89569139582085944"/>
          <c:h val="5.717235345581802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 Figure 4a en ligne'!$C$3</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ligne'!$C$4:$C$33</c:f>
              <c:numCache>
                <c:formatCode>0.0</c:formatCode>
                <c:ptCount val="30"/>
                <c:pt idx="0">
                  <c:v>100</c:v>
                </c:pt>
                <c:pt idx="1">
                  <c:v>100</c:v>
                </c:pt>
                <c:pt idx="2">
                  <c:v>100</c:v>
                </c:pt>
                <c:pt idx="3">
                  <c:v>99.9</c:v>
                </c:pt>
                <c:pt idx="4">
                  <c:v>99.9</c:v>
                </c:pt>
                <c:pt idx="5">
                  <c:v>100</c:v>
                </c:pt>
                <c:pt idx="6">
                  <c:v>99.9</c:v>
                </c:pt>
                <c:pt idx="7">
                  <c:v>100</c:v>
                </c:pt>
                <c:pt idx="8">
                  <c:v>100</c:v>
                </c:pt>
                <c:pt idx="9">
                  <c:v>100</c:v>
                </c:pt>
                <c:pt idx="10">
                  <c:v>100</c:v>
                </c:pt>
                <c:pt idx="11">
                  <c:v>100</c:v>
                </c:pt>
                <c:pt idx="12">
                  <c:v>100</c:v>
                </c:pt>
                <c:pt idx="13">
                  <c:v>99.7</c:v>
                </c:pt>
                <c:pt idx="14">
                  <c:v>99.9</c:v>
                </c:pt>
                <c:pt idx="15">
                  <c:v>100</c:v>
                </c:pt>
                <c:pt idx="16">
                  <c:v>100</c:v>
                </c:pt>
                <c:pt idx="17">
                  <c:v>100</c:v>
                </c:pt>
                <c:pt idx="18">
                  <c:v>100</c:v>
                </c:pt>
                <c:pt idx="19">
                  <c:v>100</c:v>
                </c:pt>
                <c:pt idx="20">
                  <c:v>100</c:v>
                </c:pt>
                <c:pt idx="21">
                  <c:v>100</c:v>
                </c:pt>
                <c:pt idx="22">
                  <c:v>100</c:v>
                </c:pt>
                <c:pt idx="23">
                  <c:v>100</c:v>
                </c:pt>
                <c:pt idx="24">
                  <c:v>100</c:v>
                </c:pt>
                <c:pt idx="25">
                  <c:v>100</c:v>
                </c:pt>
                <c:pt idx="26">
                  <c:v>99.7</c:v>
                </c:pt>
                <c:pt idx="27">
                  <c:v>99.7</c:v>
                </c:pt>
                <c:pt idx="28">
                  <c:v>100</c:v>
                </c:pt>
                <c:pt idx="29">
                  <c:v>100</c:v>
                </c:pt>
              </c:numCache>
            </c:numRef>
          </c:val>
          <c:extLst>
            <c:ext xmlns:c16="http://schemas.microsoft.com/office/drawing/2014/chart" uri="{C3380CC4-5D6E-409C-BE32-E72D297353CC}">
              <c16:uniqueId val="{00000000-4E8D-4C1C-856B-ABB4DDF0343F}"/>
            </c:ext>
          </c:extLst>
        </c:ser>
        <c:ser>
          <c:idx val="1"/>
          <c:order val="1"/>
          <c:tx>
            <c:strRef>
              <c:f>' Figure 4a en ligne'!$D$3</c:f>
              <c:strCache>
                <c:ptCount val="1"/>
                <c:pt idx="0">
                  <c:v>Format</c:v>
                </c:pt>
              </c:strCache>
            </c:strRef>
          </c:tx>
          <c:spPr>
            <a:noFill/>
            <a:ln>
              <a:noFill/>
            </a:ln>
            <a:effectLst/>
          </c:spPr>
          <c:invertIfNegative val="0"/>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ligne'!$D$4:$D$33</c:f>
              <c:numCache>
                <c:formatCode>0.0</c:formatCode>
                <c:ptCount val="30"/>
                <c:pt idx="0">
                  <c:v>1</c:v>
                </c:pt>
                <c:pt idx="1">
                  <c:v>1</c:v>
                </c:pt>
                <c:pt idx="2">
                  <c:v>1</c:v>
                </c:pt>
                <c:pt idx="3">
                  <c:v>1.0999999999999943</c:v>
                </c:pt>
                <c:pt idx="4">
                  <c:v>1.0999999999999943</c:v>
                </c:pt>
                <c:pt idx="5">
                  <c:v>1</c:v>
                </c:pt>
                <c:pt idx="6">
                  <c:v>1.0999999999999943</c:v>
                </c:pt>
                <c:pt idx="7">
                  <c:v>1</c:v>
                </c:pt>
                <c:pt idx="8">
                  <c:v>1</c:v>
                </c:pt>
                <c:pt idx="9">
                  <c:v>1</c:v>
                </c:pt>
                <c:pt idx="10">
                  <c:v>1</c:v>
                </c:pt>
                <c:pt idx="11">
                  <c:v>1</c:v>
                </c:pt>
                <c:pt idx="12">
                  <c:v>1</c:v>
                </c:pt>
                <c:pt idx="13">
                  <c:v>1.2999999999999972</c:v>
                </c:pt>
                <c:pt idx="14">
                  <c:v>1.0999999999999943</c:v>
                </c:pt>
                <c:pt idx="15">
                  <c:v>1</c:v>
                </c:pt>
                <c:pt idx="16">
                  <c:v>1</c:v>
                </c:pt>
                <c:pt idx="17">
                  <c:v>1</c:v>
                </c:pt>
                <c:pt idx="18">
                  <c:v>1</c:v>
                </c:pt>
                <c:pt idx="19">
                  <c:v>1</c:v>
                </c:pt>
                <c:pt idx="20">
                  <c:v>1</c:v>
                </c:pt>
                <c:pt idx="21">
                  <c:v>1</c:v>
                </c:pt>
                <c:pt idx="22">
                  <c:v>1</c:v>
                </c:pt>
                <c:pt idx="23">
                  <c:v>1</c:v>
                </c:pt>
                <c:pt idx="24">
                  <c:v>1</c:v>
                </c:pt>
                <c:pt idx="25">
                  <c:v>1</c:v>
                </c:pt>
                <c:pt idx="26">
                  <c:v>1.2999999999999972</c:v>
                </c:pt>
                <c:pt idx="27">
                  <c:v>1.2999999999999972</c:v>
                </c:pt>
                <c:pt idx="28">
                  <c:v>1</c:v>
                </c:pt>
                <c:pt idx="29">
                  <c:v>1</c:v>
                </c:pt>
              </c:numCache>
            </c:numRef>
          </c:val>
          <c:extLst>
            <c:ext xmlns:c16="http://schemas.microsoft.com/office/drawing/2014/chart" uri="{C3380CC4-5D6E-409C-BE32-E72D297353CC}">
              <c16:uniqueId val="{00000001-4E8D-4C1C-856B-ABB4DDF0343F}"/>
            </c:ext>
          </c:extLst>
        </c:ser>
        <c:ser>
          <c:idx val="2"/>
          <c:order val="2"/>
          <c:tx>
            <c:strRef>
              <c:f>' Figure 4a en ligne'!$E$3</c:f>
              <c:strCache>
                <c:ptCount val="1"/>
                <c:pt idx="0">
                  <c:v>Espagnol</c:v>
                </c:pt>
              </c:strCache>
            </c:strRef>
          </c:tx>
          <c:spPr>
            <a:solidFill>
              <a:schemeClr val="accent3"/>
            </a:solidFill>
            <a:ln>
              <a:noFill/>
            </a:ln>
            <a:effectLst/>
          </c:spPr>
          <c:invertIfNegative val="0"/>
          <c:dLbls>
            <c:dLbl>
              <c:idx val="28"/>
              <c:delete val="1"/>
              <c:extLst>
                <c:ext xmlns:c15="http://schemas.microsoft.com/office/drawing/2012/chart" uri="{CE6537A1-D6FC-4f65-9D91-7224C49458BB}"/>
                <c:ext xmlns:c16="http://schemas.microsoft.com/office/drawing/2014/chart" uri="{C3380CC4-5D6E-409C-BE32-E72D297353CC}">
                  <c16:uniqueId val="{0000000B-4E8D-4C1C-856B-ABB4DDF0343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ligne'!$E$4:$E$33</c:f>
              <c:numCache>
                <c:formatCode>0.0</c:formatCode>
                <c:ptCount val="30"/>
                <c:pt idx="0">
                  <c:v>67.400000000000006</c:v>
                </c:pt>
                <c:pt idx="1">
                  <c:v>70.400000000000006</c:v>
                </c:pt>
                <c:pt idx="2">
                  <c:v>58.9</c:v>
                </c:pt>
                <c:pt idx="3">
                  <c:v>89.1</c:v>
                </c:pt>
                <c:pt idx="4">
                  <c:v>76.099999999999994</c:v>
                </c:pt>
                <c:pt idx="5">
                  <c:v>77.599999999999994</c:v>
                </c:pt>
                <c:pt idx="6">
                  <c:v>63.9</c:v>
                </c:pt>
                <c:pt idx="7">
                  <c:v>78.900000000000006</c:v>
                </c:pt>
                <c:pt idx="8">
                  <c:v>68.2</c:v>
                </c:pt>
                <c:pt idx="9">
                  <c:v>89.2</c:v>
                </c:pt>
                <c:pt idx="10">
                  <c:v>39.299999999999997</c:v>
                </c:pt>
                <c:pt idx="11">
                  <c:v>82.7</c:v>
                </c:pt>
                <c:pt idx="12">
                  <c:v>80.8</c:v>
                </c:pt>
                <c:pt idx="13">
                  <c:v>17.2</c:v>
                </c:pt>
                <c:pt idx="14">
                  <c:v>89.1</c:v>
                </c:pt>
                <c:pt idx="15">
                  <c:v>80.8</c:v>
                </c:pt>
                <c:pt idx="16">
                  <c:v>80.7</c:v>
                </c:pt>
                <c:pt idx="17">
                  <c:v>67.900000000000006</c:v>
                </c:pt>
                <c:pt idx="18">
                  <c:v>76</c:v>
                </c:pt>
                <c:pt idx="19">
                  <c:v>82.7</c:v>
                </c:pt>
                <c:pt idx="20">
                  <c:v>65.8</c:v>
                </c:pt>
                <c:pt idx="21">
                  <c:v>81</c:v>
                </c:pt>
                <c:pt idx="22">
                  <c:v>78.400000000000006</c:v>
                </c:pt>
                <c:pt idx="23">
                  <c:v>61.5</c:v>
                </c:pt>
                <c:pt idx="24">
                  <c:v>78.2</c:v>
                </c:pt>
                <c:pt idx="25">
                  <c:v>82.1</c:v>
                </c:pt>
                <c:pt idx="26">
                  <c:v>95.1</c:v>
                </c:pt>
                <c:pt idx="27">
                  <c:v>90.8</c:v>
                </c:pt>
                <c:pt idx="28">
                  <c:v>69.099999999999994</c:v>
                </c:pt>
                <c:pt idx="29">
                  <c:v>89.5</c:v>
                </c:pt>
              </c:numCache>
            </c:numRef>
          </c:val>
          <c:extLst>
            <c:ext xmlns:c16="http://schemas.microsoft.com/office/drawing/2014/chart" uri="{C3380CC4-5D6E-409C-BE32-E72D297353CC}">
              <c16:uniqueId val="{00000002-4E8D-4C1C-856B-ABB4DDF0343F}"/>
            </c:ext>
          </c:extLst>
        </c:ser>
        <c:ser>
          <c:idx val="3"/>
          <c:order val="3"/>
          <c:tx>
            <c:strRef>
              <c:f>' Figure 4a en ligne'!$F$3</c:f>
              <c:strCache>
                <c:ptCount val="1"/>
                <c:pt idx="0">
                  <c:v>Format</c:v>
                </c:pt>
              </c:strCache>
            </c:strRef>
          </c:tx>
          <c:spPr>
            <a:noFill/>
            <a:ln>
              <a:noFill/>
            </a:ln>
            <a:effectLst/>
          </c:spPr>
          <c:invertIfNegative val="0"/>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ligne'!$F$4:$F$33</c:f>
              <c:numCache>
                <c:formatCode>0.0</c:formatCode>
                <c:ptCount val="30"/>
                <c:pt idx="0">
                  <c:v>28.699999999999989</c:v>
                </c:pt>
                <c:pt idx="1">
                  <c:v>25.699999999999989</c:v>
                </c:pt>
                <c:pt idx="2">
                  <c:v>37.199999999999996</c:v>
                </c:pt>
                <c:pt idx="3">
                  <c:v>7</c:v>
                </c:pt>
                <c:pt idx="4">
                  <c:v>20</c:v>
                </c:pt>
                <c:pt idx="5">
                  <c:v>18.5</c:v>
                </c:pt>
                <c:pt idx="6">
                  <c:v>32.199999999999996</c:v>
                </c:pt>
                <c:pt idx="7">
                  <c:v>17.199999999999989</c:v>
                </c:pt>
                <c:pt idx="8">
                  <c:v>27.899999999999991</c:v>
                </c:pt>
                <c:pt idx="9">
                  <c:v>6.8999999999999915</c:v>
                </c:pt>
                <c:pt idx="10">
                  <c:v>56.8</c:v>
                </c:pt>
                <c:pt idx="11">
                  <c:v>13.399999999999991</c:v>
                </c:pt>
                <c:pt idx="12">
                  <c:v>15.299999999999997</c:v>
                </c:pt>
                <c:pt idx="13">
                  <c:v>78.899999999999991</c:v>
                </c:pt>
                <c:pt idx="14">
                  <c:v>7</c:v>
                </c:pt>
                <c:pt idx="15">
                  <c:v>15.299999999999997</c:v>
                </c:pt>
                <c:pt idx="16">
                  <c:v>15.399999999999991</c:v>
                </c:pt>
                <c:pt idx="17">
                  <c:v>28.199999999999989</c:v>
                </c:pt>
                <c:pt idx="18">
                  <c:v>20.099999999999994</c:v>
                </c:pt>
                <c:pt idx="19">
                  <c:v>13.399999999999991</c:v>
                </c:pt>
                <c:pt idx="20">
                  <c:v>30.299999999999997</c:v>
                </c:pt>
                <c:pt idx="21">
                  <c:v>15.099999999999994</c:v>
                </c:pt>
                <c:pt idx="22">
                  <c:v>17.699999999999989</c:v>
                </c:pt>
                <c:pt idx="23">
                  <c:v>34.599999999999994</c:v>
                </c:pt>
                <c:pt idx="24">
                  <c:v>17.899999999999991</c:v>
                </c:pt>
                <c:pt idx="25">
                  <c:v>14</c:v>
                </c:pt>
                <c:pt idx="26">
                  <c:v>1</c:v>
                </c:pt>
                <c:pt idx="27">
                  <c:v>5.2999999999999972</c:v>
                </c:pt>
                <c:pt idx="28">
                  <c:v>27</c:v>
                </c:pt>
                <c:pt idx="29">
                  <c:v>6.5999999999999943</c:v>
                </c:pt>
              </c:numCache>
            </c:numRef>
          </c:val>
          <c:extLst>
            <c:ext xmlns:c16="http://schemas.microsoft.com/office/drawing/2014/chart" uri="{C3380CC4-5D6E-409C-BE32-E72D297353CC}">
              <c16:uniqueId val="{00000003-4E8D-4C1C-856B-ABB4DDF0343F}"/>
            </c:ext>
          </c:extLst>
        </c:ser>
        <c:ser>
          <c:idx val="4"/>
          <c:order val="4"/>
          <c:tx>
            <c:strRef>
              <c:f>' Figure 4a en ligne'!$G$3</c:f>
              <c:strCache>
                <c:ptCount val="1"/>
                <c:pt idx="0">
                  <c:v>Allemand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ligne'!$G$4:$G$33</c:f>
              <c:numCache>
                <c:formatCode>0.0</c:formatCode>
                <c:ptCount val="30"/>
                <c:pt idx="0">
                  <c:v>20</c:v>
                </c:pt>
                <c:pt idx="1">
                  <c:v>9.1</c:v>
                </c:pt>
                <c:pt idx="2">
                  <c:v>34.5</c:v>
                </c:pt>
                <c:pt idx="3">
                  <c:v>7.2</c:v>
                </c:pt>
                <c:pt idx="4">
                  <c:v>12.8</c:v>
                </c:pt>
                <c:pt idx="5">
                  <c:v>17.8</c:v>
                </c:pt>
                <c:pt idx="6">
                  <c:v>15.3</c:v>
                </c:pt>
                <c:pt idx="7">
                  <c:v>17.3</c:v>
                </c:pt>
                <c:pt idx="8">
                  <c:v>18</c:v>
                </c:pt>
                <c:pt idx="9">
                  <c:v>6.9</c:v>
                </c:pt>
                <c:pt idx="10">
                  <c:v>55.2</c:v>
                </c:pt>
                <c:pt idx="11">
                  <c:v>13.9</c:v>
                </c:pt>
                <c:pt idx="12">
                  <c:v>14.8</c:v>
                </c:pt>
                <c:pt idx="13">
                  <c:v>82.7</c:v>
                </c:pt>
                <c:pt idx="14">
                  <c:v>7.2</c:v>
                </c:pt>
                <c:pt idx="15">
                  <c:v>17</c:v>
                </c:pt>
                <c:pt idx="16">
                  <c:v>15.9</c:v>
                </c:pt>
                <c:pt idx="17">
                  <c:v>27.8</c:v>
                </c:pt>
                <c:pt idx="18">
                  <c:v>19.2</c:v>
                </c:pt>
                <c:pt idx="19">
                  <c:v>14.4</c:v>
                </c:pt>
                <c:pt idx="20">
                  <c:v>6.1</c:v>
                </c:pt>
                <c:pt idx="21">
                  <c:v>14.5</c:v>
                </c:pt>
                <c:pt idx="22">
                  <c:v>17.2</c:v>
                </c:pt>
                <c:pt idx="23">
                  <c:v>1.6</c:v>
                </c:pt>
                <c:pt idx="24">
                  <c:v>17.899999999999999</c:v>
                </c:pt>
                <c:pt idx="25">
                  <c:v>14.4</c:v>
                </c:pt>
                <c:pt idx="26">
                  <c:v>1.7</c:v>
                </c:pt>
                <c:pt idx="27">
                  <c:v>1.6</c:v>
                </c:pt>
                <c:pt idx="28">
                  <c:v>0.5</c:v>
                </c:pt>
                <c:pt idx="29">
                  <c:v>0.3</c:v>
                </c:pt>
              </c:numCache>
            </c:numRef>
          </c:val>
          <c:extLst>
            <c:ext xmlns:c16="http://schemas.microsoft.com/office/drawing/2014/chart" uri="{C3380CC4-5D6E-409C-BE32-E72D297353CC}">
              <c16:uniqueId val="{00000004-4E8D-4C1C-856B-ABB4DDF0343F}"/>
            </c:ext>
          </c:extLst>
        </c:ser>
        <c:ser>
          <c:idx val="5"/>
          <c:order val="5"/>
          <c:tx>
            <c:strRef>
              <c:f>' Figure 4a en ligne'!$H$3</c:f>
              <c:strCache>
                <c:ptCount val="1"/>
                <c:pt idx="0">
                  <c:v>Format</c:v>
                </c:pt>
              </c:strCache>
            </c:strRef>
          </c:tx>
          <c:spPr>
            <a:noFill/>
            <a:ln>
              <a:noFill/>
            </a:ln>
            <a:effectLst/>
          </c:spPr>
          <c:invertIfNegative val="0"/>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ligne'!$H$4:$H$33</c:f>
              <c:numCache>
                <c:formatCode>0.0</c:formatCode>
                <c:ptCount val="30"/>
                <c:pt idx="0">
                  <c:v>63.7</c:v>
                </c:pt>
                <c:pt idx="1">
                  <c:v>74.600000000000009</c:v>
                </c:pt>
                <c:pt idx="2">
                  <c:v>49.2</c:v>
                </c:pt>
                <c:pt idx="3">
                  <c:v>76.5</c:v>
                </c:pt>
                <c:pt idx="4">
                  <c:v>70.900000000000006</c:v>
                </c:pt>
                <c:pt idx="5">
                  <c:v>65.900000000000006</c:v>
                </c:pt>
                <c:pt idx="6">
                  <c:v>68.400000000000006</c:v>
                </c:pt>
                <c:pt idx="7">
                  <c:v>66.400000000000006</c:v>
                </c:pt>
                <c:pt idx="8">
                  <c:v>65.7</c:v>
                </c:pt>
                <c:pt idx="9">
                  <c:v>76.8</c:v>
                </c:pt>
                <c:pt idx="10">
                  <c:v>28.5</c:v>
                </c:pt>
                <c:pt idx="11">
                  <c:v>69.8</c:v>
                </c:pt>
                <c:pt idx="12">
                  <c:v>68.900000000000006</c:v>
                </c:pt>
                <c:pt idx="13">
                  <c:v>1</c:v>
                </c:pt>
                <c:pt idx="14">
                  <c:v>76.5</c:v>
                </c:pt>
                <c:pt idx="15">
                  <c:v>66.7</c:v>
                </c:pt>
                <c:pt idx="16">
                  <c:v>67.8</c:v>
                </c:pt>
                <c:pt idx="17">
                  <c:v>55.900000000000006</c:v>
                </c:pt>
                <c:pt idx="18">
                  <c:v>64.5</c:v>
                </c:pt>
                <c:pt idx="19">
                  <c:v>69.3</c:v>
                </c:pt>
                <c:pt idx="20">
                  <c:v>77.600000000000009</c:v>
                </c:pt>
                <c:pt idx="21">
                  <c:v>69.2</c:v>
                </c:pt>
                <c:pt idx="22">
                  <c:v>66.5</c:v>
                </c:pt>
                <c:pt idx="23">
                  <c:v>82.100000000000009</c:v>
                </c:pt>
                <c:pt idx="24">
                  <c:v>65.800000000000011</c:v>
                </c:pt>
                <c:pt idx="25">
                  <c:v>69.3</c:v>
                </c:pt>
                <c:pt idx="26">
                  <c:v>82</c:v>
                </c:pt>
                <c:pt idx="27">
                  <c:v>82.100000000000009</c:v>
                </c:pt>
                <c:pt idx="28">
                  <c:v>83.2</c:v>
                </c:pt>
                <c:pt idx="29">
                  <c:v>83.4</c:v>
                </c:pt>
              </c:numCache>
            </c:numRef>
          </c:val>
          <c:extLst>
            <c:ext xmlns:c16="http://schemas.microsoft.com/office/drawing/2014/chart" uri="{C3380CC4-5D6E-409C-BE32-E72D297353CC}">
              <c16:uniqueId val="{00000005-4E8D-4C1C-856B-ABB4DDF0343F}"/>
            </c:ext>
          </c:extLst>
        </c:ser>
        <c:ser>
          <c:idx val="6"/>
          <c:order val="6"/>
          <c:tx>
            <c:strRef>
              <c:f>' Figure 4a en ligne'!$I$3</c:f>
              <c:strCache>
                <c:ptCount val="1"/>
                <c:pt idx="0">
                  <c:v>Italien</c:v>
                </c:pt>
              </c:strCache>
            </c:strRef>
          </c:tx>
          <c:spPr>
            <a:solidFill>
              <a:schemeClr val="accent6"/>
            </a:solidFill>
            <a:ln>
              <a:noFill/>
            </a:ln>
            <a:effectLst/>
          </c:spPr>
          <c:invertIfNegative val="0"/>
          <c:dLbls>
            <c:dLbl>
              <c:idx val="25"/>
              <c:delete val="1"/>
              <c:extLst>
                <c:ext xmlns:c15="http://schemas.microsoft.com/office/drawing/2012/chart" uri="{CE6537A1-D6FC-4f65-9D91-7224C49458BB}"/>
                <c:ext xmlns:c16="http://schemas.microsoft.com/office/drawing/2014/chart" uri="{C3380CC4-5D6E-409C-BE32-E72D297353CC}">
                  <c16:uniqueId val="{00000009-2C82-4EE1-9AE1-84587512D711}"/>
                </c:ext>
              </c:extLst>
            </c:dLbl>
            <c:dLbl>
              <c:idx val="26"/>
              <c:delete val="1"/>
              <c:extLst>
                <c:ext xmlns:c15="http://schemas.microsoft.com/office/drawing/2012/chart" uri="{CE6537A1-D6FC-4f65-9D91-7224C49458BB}"/>
                <c:ext xmlns:c16="http://schemas.microsoft.com/office/drawing/2014/chart" uri="{C3380CC4-5D6E-409C-BE32-E72D297353CC}">
                  <c16:uniqueId val="{00000008-2C82-4EE1-9AE1-84587512D711}"/>
                </c:ext>
              </c:extLst>
            </c:dLbl>
            <c:dLbl>
              <c:idx val="28"/>
              <c:delete val="1"/>
              <c:extLst>
                <c:ext xmlns:c15="http://schemas.microsoft.com/office/drawing/2012/chart" uri="{CE6537A1-D6FC-4f65-9D91-7224C49458BB}"/>
                <c:ext xmlns:c16="http://schemas.microsoft.com/office/drawing/2014/chart" uri="{C3380CC4-5D6E-409C-BE32-E72D297353CC}">
                  <c16:uniqueId val="{00000006-2C82-4EE1-9AE1-84587512D711}"/>
                </c:ext>
              </c:extLst>
            </c:dLbl>
            <c:dLbl>
              <c:idx val="29"/>
              <c:delete val="1"/>
              <c:extLst>
                <c:ext xmlns:c15="http://schemas.microsoft.com/office/drawing/2012/chart" uri="{CE6537A1-D6FC-4f65-9D91-7224C49458BB}"/>
                <c:ext xmlns:c16="http://schemas.microsoft.com/office/drawing/2014/chart" uri="{C3380CC4-5D6E-409C-BE32-E72D297353CC}">
                  <c16:uniqueId val="{00000005-2C82-4EE1-9AE1-84587512D71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ligne'!$I$4:$I$33</c:f>
              <c:numCache>
                <c:formatCode>0.0</c:formatCode>
                <c:ptCount val="30"/>
                <c:pt idx="0">
                  <c:v>5.4</c:v>
                </c:pt>
                <c:pt idx="1">
                  <c:v>18.899999999999999</c:v>
                </c:pt>
                <c:pt idx="2">
                  <c:v>6.5</c:v>
                </c:pt>
                <c:pt idx="3">
                  <c:v>2.8</c:v>
                </c:pt>
                <c:pt idx="4">
                  <c:v>11.1</c:v>
                </c:pt>
                <c:pt idx="5">
                  <c:v>4.5</c:v>
                </c:pt>
                <c:pt idx="6">
                  <c:v>20.8</c:v>
                </c:pt>
                <c:pt idx="7">
                  <c:v>3.8</c:v>
                </c:pt>
                <c:pt idx="8">
                  <c:v>13.1</c:v>
                </c:pt>
                <c:pt idx="9">
                  <c:v>2.9</c:v>
                </c:pt>
                <c:pt idx="10">
                  <c:v>9.1</c:v>
                </c:pt>
                <c:pt idx="11">
                  <c:v>3.3</c:v>
                </c:pt>
                <c:pt idx="12">
                  <c:v>3.3</c:v>
                </c:pt>
                <c:pt idx="13">
                  <c:v>1.8</c:v>
                </c:pt>
                <c:pt idx="14">
                  <c:v>2.9</c:v>
                </c:pt>
                <c:pt idx="15">
                  <c:v>2.5</c:v>
                </c:pt>
                <c:pt idx="16">
                  <c:v>2.9</c:v>
                </c:pt>
                <c:pt idx="17">
                  <c:v>5.8</c:v>
                </c:pt>
                <c:pt idx="18">
                  <c:v>7</c:v>
                </c:pt>
                <c:pt idx="19">
                  <c:v>5.2</c:v>
                </c:pt>
                <c:pt idx="20">
                  <c:v>27.6</c:v>
                </c:pt>
                <c:pt idx="21">
                  <c:v>3.5</c:v>
                </c:pt>
                <c:pt idx="22">
                  <c:v>2.9</c:v>
                </c:pt>
                <c:pt idx="23">
                  <c:v>31.6</c:v>
                </c:pt>
                <c:pt idx="24">
                  <c:v>4.3</c:v>
                </c:pt>
                <c:pt idx="25">
                  <c:v>0</c:v>
                </c:pt>
                <c:pt idx="26">
                  <c:v>0</c:v>
                </c:pt>
                <c:pt idx="27">
                  <c:v>0.3</c:v>
                </c:pt>
                <c:pt idx="28">
                  <c:v>0</c:v>
                </c:pt>
                <c:pt idx="29">
                  <c:v>0</c:v>
                </c:pt>
              </c:numCache>
            </c:numRef>
          </c:val>
          <c:extLst>
            <c:ext xmlns:c16="http://schemas.microsoft.com/office/drawing/2014/chart" uri="{C3380CC4-5D6E-409C-BE32-E72D297353CC}">
              <c16:uniqueId val="{00000000-2C82-4EE1-9AE1-84587512D711}"/>
            </c:ext>
          </c:extLst>
        </c:ser>
        <c:ser>
          <c:idx val="7"/>
          <c:order val="7"/>
          <c:tx>
            <c:strRef>
              <c:f>' Figure 4a en ligne'!$J$3</c:f>
              <c:strCache>
                <c:ptCount val="1"/>
                <c:pt idx="0">
                  <c:v>Format</c:v>
                </c:pt>
              </c:strCache>
            </c:strRef>
          </c:tx>
          <c:spPr>
            <a:noFill/>
            <a:ln>
              <a:noFill/>
            </a:ln>
            <a:effectLst/>
          </c:spPr>
          <c:invertIfNegative val="0"/>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ligne'!$J$4:$J$33</c:f>
              <c:numCache>
                <c:formatCode>0.0</c:formatCode>
                <c:ptCount val="30"/>
                <c:pt idx="0">
                  <c:v>27.200000000000003</c:v>
                </c:pt>
                <c:pt idx="1">
                  <c:v>13.700000000000003</c:v>
                </c:pt>
                <c:pt idx="2">
                  <c:v>26.1</c:v>
                </c:pt>
                <c:pt idx="3">
                  <c:v>29.8</c:v>
                </c:pt>
                <c:pt idx="4">
                  <c:v>21.5</c:v>
                </c:pt>
                <c:pt idx="5">
                  <c:v>28.1</c:v>
                </c:pt>
                <c:pt idx="6">
                  <c:v>11.8</c:v>
                </c:pt>
                <c:pt idx="7">
                  <c:v>28.8</c:v>
                </c:pt>
                <c:pt idx="8">
                  <c:v>19.5</c:v>
                </c:pt>
                <c:pt idx="9">
                  <c:v>29.700000000000003</c:v>
                </c:pt>
                <c:pt idx="10">
                  <c:v>23.5</c:v>
                </c:pt>
                <c:pt idx="11">
                  <c:v>29.3</c:v>
                </c:pt>
                <c:pt idx="12">
                  <c:v>29.3</c:v>
                </c:pt>
                <c:pt idx="13">
                  <c:v>30.8</c:v>
                </c:pt>
                <c:pt idx="14">
                  <c:v>29.700000000000003</c:v>
                </c:pt>
                <c:pt idx="15">
                  <c:v>30.1</c:v>
                </c:pt>
                <c:pt idx="16">
                  <c:v>29.700000000000003</c:v>
                </c:pt>
                <c:pt idx="17">
                  <c:v>26.8</c:v>
                </c:pt>
                <c:pt idx="18">
                  <c:v>25.6</c:v>
                </c:pt>
                <c:pt idx="19">
                  <c:v>27.400000000000002</c:v>
                </c:pt>
                <c:pt idx="20">
                  <c:v>5</c:v>
                </c:pt>
                <c:pt idx="21">
                  <c:v>29.1</c:v>
                </c:pt>
                <c:pt idx="22">
                  <c:v>29.700000000000003</c:v>
                </c:pt>
                <c:pt idx="23">
                  <c:v>1</c:v>
                </c:pt>
                <c:pt idx="24">
                  <c:v>28.3</c:v>
                </c:pt>
                <c:pt idx="25">
                  <c:v>32.6</c:v>
                </c:pt>
                <c:pt idx="26">
                  <c:v>32.6</c:v>
                </c:pt>
                <c:pt idx="27">
                  <c:v>32.300000000000004</c:v>
                </c:pt>
                <c:pt idx="28">
                  <c:v>32.6</c:v>
                </c:pt>
                <c:pt idx="29">
                  <c:v>32.6</c:v>
                </c:pt>
              </c:numCache>
            </c:numRef>
          </c:val>
          <c:extLst>
            <c:ext xmlns:c16="http://schemas.microsoft.com/office/drawing/2014/chart" uri="{C3380CC4-5D6E-409C-BE32-E72D297353CC}">
              <c16:uniqueId val="{00000001-2C82-4EE1-9AE1-84587512D711}"/>
            </c:ext>
          </c:extLst>
        </c:ser>
        <c:ser>
          <c:idx val="8"/>
          <c:order val="8"/>
          <c:tx>
            <c:strRef>
              <c:f>' Figure 4a en ligne'!$K$3</c:f>
              <c:strCache>
                <c:ptCount val="1"/>
                <c:pt idx="0">
                  <c:v>Autres langues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ligne'!$K$4:$K$33</c:f>
              <c:numCache>
                <c:formatCode>0.0</c:formatCode>
                <c:ptCount val="30"/>
                <c:pt idx="0">
                  <c:v>8</c:v>
                </c:pt>
                <c:pt idx="1">
                  <c:v>2.5</c:v>
                </c:pt>
                <c:pt idx="2">
                  <c:v>2.5</c:v>
                </c:pt>
                <c:pt idx="3">
                  <c:v>2.7</c:v>
                </c:pt>
                <c:pt idx="4">
                  <c:v>1.5</c:v>
                </c:pt>
                <c:pt idx="5">
                  <c:v>1.8</c:v>
                </c:pt>
                <c:pt idx="6">
                  <c:v>1.5</c:v>
                </c:pt>
                <c:pt idx="7">
                  <c:v>2.2999999999999998</c:v>
                </c:pt>
                <c:pt idx="8">
                  <c:v>2.6</c:v>
                </c:pt>
                <c:pt idx="9">
                  <c:v>3.1</c:v>
                </c:pt>
                <c:pt idx="10">
                  <c:v>0.8</c:v>
                </c:pt>
                <c:pt idx="11">
                  <c:v>2.7</c:v>
                </c:pt>
                <c:pt idx="12">
                  <c:v>2.7</c:v>
                </c:pt>
                <c:pt idx="13">
                  <c:v>2.2000000000000002</c:v>
                </c:pt>
                <c:pt idx="14">
                  <c:v>2.2999999999999998</c:v>
                </c:pt>
                <c:pt idx="15">
                  <c:v>1.5</c:v>
                </c:pt>
                <c:pt idx="16">
                  <c:v>2.7</c:v>
                </c:pt>
                <c:pt idx="17">
                  <c:v>2.2000000000000002</c:v>
                </c:pt>
                <c:pt idx="18">
                  <c:v>1.8</c:v>
                </c:pt>
                <c:pt idx="19">
                  <c:v>1.4</c:v>
                </c:pt>
                <c:pt idx="20">
                  <c:v>1.8</c:v>
                </c:pt>
                <c:pt idx="21">
                  <c:v>3.2</c:v>
                </c:pt>
                <c:pt idx="22">
                  <c:v>4.2</c:v>
                </c:pt>
                <c:pt idx="23">
                  <c:v>1.4</c:v>
                </c:pt>
                <c:pt idx="24">
                  <c:v>2.6</c:v>
                </c:pt>
                <c:pt idx="25">
                  <c:v>3.6</c:v>
                </c:pt>
                <c:pt idx="26">
                  <c:v>3.4</c:v>
                </c:pt>
                <c:pt idx="27">
                  <c:v>1.1000000000000001</c:v>
                </c:pt>
                <c:pt idx="28">
                  <c:v>29.8</c:v>
                </c:pt>
                <c:pt idx="29">
                  <c:v>10.3</c:v>
                </c:pt>
              </c:numCache>
            </c:numRef>
          </c:val>
          <c:extLst>
            <c:ext xmlns:c16="http://schemas.microsoft.com/office/drawing/2014/chart" uri="{C3380CC4-5D6E-409C-BE32-E72D297353CC}">
              <c16:uniqueId val="{00000002-2C82-4EE1-9AE1-84587512D711}"/>
            </c:ext>
          </c:extLst>
        </c:ser>
        <c:ser>
          <c:idx val="9"/>
          <c:order val="9"/>
          <c:tx>
            <c:strRef>
              <c:f>' Figure 4a en ligne'!$L$3</c:f>
              <c:strCache>
                <c:ptCount val="1"/>
                <c:pt idx="0">
                  <c:v>Format</c:v>
                </c:pt>
              </c:strCache>
            </c:strRef>
          </c:tx>
          <c:spPr>
            <a:noFill/>
            <a:ln>
              <a:noFill/>
            </a:ln>
            <a:effectLst/>
          </c:spPr>
          <c:invertIfNegative val="0"/>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ligne'!$L$4:$L$33</c:f>
              <c:numCache>
                <c:formatCode>0.0</c:formatCode>
                <c:ptCount val="30"/>
                <c:pt idx="0">
                  <c:v>22.8</c:v>
                </c:pt>
                <c:pt idx="1">
                  <c:v>28.3</c:v>
                </c:pt>
                <c:pt idx="2">
                  <c:v>28.3</c:v>
                </c:pt>
                <c:pt idx="3">
                  <c:v>28.1</c:v>
                </c:pt>
                <c:pt idx="4">
                  <c:v>29.3</c:v>
                </c:pt>
                <c:pt idx="5">
                  <c:v>29</c:v>
                </c:pt>
                <c:pt idx="6">
                  <c:v>29.3</c:v>
                </c:pt>
                <c:pt idx="7">
                  <c:v>28.5</c:v>
                </c:pt>
                <c:pt idx="8">
                  <c:v>28.2</c:v>
                </c:pt>
                <c:pt idx="9">
                  <c:v>27.7</c:v>
                </c:pt>
                <c:pt idx="10">
                  <c:v>30</c:v>
                </c:pt>
                <c:pt idx="11">
                  <c:v>28.1</c:v>
                </c:pt>
                <c:pt idx="12">
                  <c:v>28.1</c:v>
                </c:pt>
                <c:pt idx="13">
                  <c:v>28.6</c:v>
                </c:pt>
                <c:pt idx="14">
                  <c:v>28.5</c:v>
                </c:pt>
                <c:pt idx="15">
                  <c:v>29.3</c:v>
                </c:pt>
                <c:pt idx="16">
                  <c:v>28.1</c:v>
                </c:pt>
                <c:pt idx="17">
                  <c:v>28.6</c:v>
                </c:pt>
                <c:pt idx="18">
                  <c:v>29</c:v>
                </c:pt>
                <c:pt idx="19">
                  <c:v>29.400000000000002</c:v>
                </c:pt>
                <c:pt idx="20">
                  <c:v>29</c:v>
                </c:pt>
                <c:pt idx="21">
                  <c:v>27.6</c:v>
                </c:pt>
                <c:pt idx="22">
                  <c:v>26.6</c:v>
                </c:pt>
                <c:pt idx="23">
                  <c:v>29.400000000000002</c:v>
                </c:pt>
                <c:pt idx="24">
                  <c:v>28.2</c:v>
                </c:pt>
                <c:pt idx="25">
                  <c:v>27.2</c:v>
                </c:pt>
                <c:pt idx="26">
                  <c:v>27.400000000000002</c:v>
                </c:pt>
                <c:pt idx="27">
                  <c:v>29.7</c:v>
                </c:pt>
                <c:pt idx="28">
                  <c:v>1</c:v>
                </c:pt>
                <c:pt idx="29">
                  <c:v>20.5</c:v>
                </c:pt>
              </c:numCache>
            </c:numRef>
          </c:val>
          <c:extLst>
            <c:ext xmlns:c16="http://schemas.microsoft.com/office/drawing/2014/chart" uri="{C3380CC4-5D6E-409C-BE32-E72D297353CC}">
              <c16:uniqueId val="{00000003-2C82-4EE1-9AE1-84587512D711}"/>
            </c:ext>
          </c:extLst>
        </c:ser>
        <c:ser>
          <c:idx val="10"/>
          <c:order val="10"/>
          <c:tx>
            <c:strRef>
              <c:f>' Figure 4a en ligne'!$M$3</c:f>
              <c:strCache>
                <c:ptCount val="1"/>
                <c:pt idx="0">
                  <c:v>Langues régionales</c:v>
                </c:pt>
              </c:strCache>
            </c:strRef>
          </c:tx>
          <c:spPr>
            <a:solidFill>
              <a:schemeClr val="accent5">
                <a:lumMod val="6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2C82-4EE1-9AE1-84587512D711}"/>
                </c:ext>
              </c:extLst>
            </c:dLbl>
            <c:dLbl>
              <c:idx val="2"/>
              <c:delete val="1"/>
              <c:extLst>
                <c:ext xmlns:c15="http://schemas.microsoft.com/office/drawing/2012/chart" uri="{CE6537A1-D6FC-4f65-9D91-7224C49458BB}"/>
                <c:ext xmlns:c16="http://schemas.microsoft.com/office/drawing/2014/chart" uri="{C3380CC4-5D6E-409C-BE32-E72D297353CC}">
                  <c16:uniqueId val="{0000000C-2C82-4EE1-9AE1-84587512D711}"/>
                </c:ext>
              </c:extLst>
            </c:dLbl>
            <c:dLbl>
              <c:idx val="4"/>
              <c:delete val="1"/>
              <c:extLst>
                <c:ext xmlns:c15="http://schemas.microsoft.com/office/drawing/2012/chart" uri="{CE6537A1-D6FC-4f65-9D91-7224C49458BB}"/>
                <c:ext xmlns:c16="http://schemas.microsoft.com/office/drawing/2014/chart" uri="{C3380CC4-5D6E-409C-BE32-E72D297353CC}">
                  <c16:uniqueId val="{0000000D-2C82-4EE1-9AE1-84587512D711}"/>
                </c:ext>
              </c:extLst>
            </c:dLbl>
            <c:dLbl>
              <c:idx val="5"/>
              <c:delete val="1"/>
              <c:extLst>
                <c:ext xmlns:c15="http://schemas.microsoft.com/office/drawing/2012/chart" uri="{CE6537A1-D6FC-4f65-9D91-7224C49458BB}"/>
                <c:ext xmlns:c16="http://schemas.microsoft.com/office/drawing/2014/chart" uri="{C3380CC4-5D6E-409C-BE32-E72D297353CC}">
                  <c16:uniqueId val="{0000000E-2C82-4EE1-9AE1-84587512D711}"/>
                </c:ext>
              </c:extLst>
            </c:dLbl>
            <c:dLbl>
              <c:idx val="6"/>
              <c:delete val="1"/>
              <c:extLst>
                <c:ext xmlns:c15="http://schemas.microsoft.com/office/drawing/2012/chart" uri="{CE6537A1-D6FC-4f65-9D91-7224C49458BB}"/>
                <c:ext xmlns:c16="http://schemas.microsoft.com/office/drawing/2014/chart" uri="{C3380CC4-5D6E-409C-BE32-E72D297353CC}">
                  <c16:uniqueId val="{0000000F-2C82-4EE1-9AE1-84587512D711}"/>
                </c:ext>
              </c:extLst>
            </c:dLbl>
            <c:dLbl>
              <c:idx val="7"/>
              <c:delete val="1"/>
              <c:extLst>
                <c:ext xmlns:c15="http://schemas.microsoft.com/office/drawing/2012/chart" uri="{CE6537A1-D6FC-4f65-9D91-7224C49458BB}"/>
                <c:ext xmlns:c16="http://schemas.microsoft.com/office/drawing/2014/chart" uri="{C3380CC4-5D6E-409C-BE32-E72D297353CC}">
                  <c16:uniqueId val="{00000010-2C82-4EE1-9AE1-84587512D711}"/>
                </c:ext>
              </c:extLst>
            </c:dLbl>
            <c:dLbl>
              <c:idx val="8"/>
              <c:delete val="1"/>
              <c:extLst>
                <c:ext xmlns:c15="http://schemas.microsoft.com/office/drawing/2012/chart" uri="{CE6537A1-D6FC-4f65-9D91-7224C49458BB}"/>
                <c:ext xmlns:c16="http://schemas.microsoft.com/office/drawing/2014/chart" uri="{C3380CC4-5D6E-409C-BE32-E72D297353CC}">
                  <c16:uniqueId val="{00000011-2C82-4EE1-9AE1-84587512D711}"/>
                </c:ext>
              </c:extLst>
            </c:dLbl>
            <c:dLbl>
              <c:idx val="11"/>
              <c:delete val="1"/>
              <c:extLst>
                <c:ext xmlns:c15="http://schemas.microsoft.com/office/drawing/2012/chart" uri="{CE6537A1-D6FC-4f65-9D91-7224C49458BB}"/>
                <c:ext xmlns:c16="http://schemas.microsoft.com/office/drawing/2014/chart" uri="{C3380CC4-5D6E-409C-BE32-E72D297353CC}">
                  <c16:uniqueId val="{00000012-2C82-4EE1-9AE1-84587512D711}"/>
                </c:ext>
              </c:extLst>
            </c:dLbl>
            <c:dLbl>
              <c:idx val="15"/>
              <c:delete val="1"/>
              <c:extLst>
                <c:ext xmlns:c15="http://schemas.microsoft.com/office/drawing/2012/chart" uri="{CE6537A1-D6FC-4f65-9D91-7224C49458BB}"/>
                <c:ext xmlns:c16="http://schemas.microsoft.com/office/drawing/2014/chart" uri="{C3380CC4-5D6E-409C-BE32-E72D297353CC}">
                  <c16:uniqueId val="{00000013-2C82-4EE1-9AE1-84587512D711}"/>
                </c:ext>
              </c:extLst>
            </c:dLbl>
            <c:dLbl>
              <c:idx val="16"/>
              <c:delete val="1"/>
              <c:extLst>
                <c:ext xmlns:c15="http://schemas.microsoft.com/office/drawing/2012/chart" uri="{CE6537A1-D6FC-4f65-9D91-7224C49458BB}"/>
                <c:ext xmlns:c16="http://schemas.microsoft.com/office/drawing/2014/chart" uri="{C3380CC4-5D6E-409C-BE32-E72D297353CC}">
                  <c16:uniqueId val="{00000014-2C82-4EE1-9AE1-84587512D711}"/>
                </c:ext>
              </c:extLst>
            </c:dLbl>
            <c:dLbl>
              <c:idx val="17"/>
              <c:delete val="1"/>
              <c:extLst>
                <c:ext xmlns:c15="http://schemas.microsoft.com/office/drawing/2012/chart" uri="{CE6537A1-D6FC-4f65-9D91-7224C49458BB}"/>
                <c:ext xmlns:c16="http://schemas.microsoft.com/office/drawing/2014/chart" uri="{C3380CC4-5D6E-409C-BE32-E72D297353CC}">
                  <c16:uniqueId val="{00000015-2C82-4EE1-9AE1-84587512D711}"/>
                </c:ext>
              </c:extLst>
            </c:dLbl>
            <c:dLbl>
              <c:idx val="18"/>
              <c:delete val="1"/>
              <c:extLst>
                <c:ext xmlns:c15="http://schemas.microsoft.com/office/drawing/2012/chart" uri="{CE6537A1-D6FC-4f65-9D91-7224C49458BB}"/>
                <c:ext xmlns:c16="http://schemas.microsoft.com/office/drawing/2014/chart" uri="{C3380CC4-5D6E-409C-BE32-E72D297353CC}">
                  <c16:uniqueId val="{00000016-2C82-4EE1-9AE1-84587512D711}"/>
                </c:ext>
              </c:extLst>
            </c:dLbl>
            <c:dLbl>
              <c:idx val="21"/>
              <c:delete val="1"/>
              <c:extLst>
                <c:ext xmlns:c15="http://schemas.microsoft.com/office/drawing/2012/chart" uri="{CE6537A1-D6FC-4f65-9D91-7224C49458BB}"/>
                <c:ext xmlns:c16="http://schemas.microsoft.com/office/drawing/2014/chart" uri="{C3380CC4-5D6E-409C-BE32-E72D297353CC}">
                  <c16:uniqueId val="{00000017-2C82-4EE1-9AE1-84587512D711}"/>
                </c:ext>
              </c:extLst>
            </c:dLbl>
            <c:dLbl>
              <c:idx val="22"/>
              <c:delete val="1"/>
              <c:extLst>
                <c:ext xmlns:c15="http://schemas.microsoft.com/office/drawing/2012/chart" uri="{CE6537A1-D6FC-4f65-9D91-7224C49458BB}"/>
                <c:ext xmlns:c16="http://schemas.microsoft.com/office/drawing/2014/chart" uri="{C3380CC4-5D6E-409C-BE32-E72D297353CC}">
                  <c16:uniqueId val="{00000018-2C82-4EE1-9AE1-84587512D711}"/>
                </c:ext>
              </c:extLst>
            </c:dLbl>
            <c:dLbl>
              <c:idx val="24"/>
              <c:delete val="1"/>
              <c:extLst>
                <c:ext xmlns:c15="http://schemas.microsoft.com/office/drawing/2012/chart" uri="{CE6537A1-D6FC-4f65-9D91-7224C49458BB}"/>
                <c:ext xmlns:c16="http://schemas.microsoft.com/office/drawing/2014/chart" uri="{C3380CC4-5D6E-409C-BE32-E72D297353CC}">
                  <c16:uniqueId val="{00000019-2C82-4EE1-9AE1-84587512D711}"/>
                </c:ext>
              </c:extLst>
            </c:dLbl>
            <c:dLbl>
              <c:idx val="29"/>
              <c:delete val="1"/>
              <c:extLst>
                <c:ext xmlns:c15="http://schemas.microsoft.com/office/drawing/2012/chart" uri="{CE6537A1-D6FC-4f65-9D91-7224C49458BB}"/>
                <c:ext xmlns:c16="http://schemas.microsoft.com/office/drawing/2014/chart" uri="{C3380CC4-5D6E-409C-BE32-E72D297353CC}">
                  <c16:uniqueId val="{0000001A-2C82-4EE1-9AE1-84587512D71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4a en ligne'!$B$4:$B$33</c:f>
              <c:strCache>
                <c:ptCount val="30"/>
                <c:pt idx="0">
                  <c:v>Paris</c:v>
                </c:pt>
                <c:pt idx="1">
                  <c:v>Aix-Marseille</c:v>
                </c:pt>
                <c:pt idx="2">
                  <c:v>Besançon</c:v>
                </c:pt>
                <c:pt idx="3">
                  <c:v>Bordeaux</c:v>
                </c:pt>
                <c:pt idx="4">
                  <c:v>Clermont-Ferrand</c:v>
                </c:pt>
                <c:pt idx="5">
                  <c:v>Dijon</c:v>
                </c:pt>
                <c:pt idx="6">
                  <c:v>Grenoble</c:v>
                </c:pt>
                <c:pt idx="7">
                  <c:v>Lille</c:v>
                </c:pt>
                <c:pt idx="8">
                  <c:v>Lyon</c:v>
                </c:pt>
                <c:pt idx="9">
                  <c:v>Montpellier</c:v>
                </c:pt>
                <c:pt idx="10">
                  <c:v>Nancy-Metz</c:v>
                </c:pt>
                <c:pt idx="11">
                  <c:v>Poitiers</c:v>
                </c:pt>
                <c:pt idx="12">
                  <c:v>Rennes</c:v>
                </c:pt>
                <c:pt idx="13">
                  <c:v>Strasbourg</c:v>
                </c:pt>
                <c:pt idx="14">
                  <c:v>Toulouse</c:v>
                </c:pt>
                <c:pt idx="15">
                  <c:v>Nantes</c:v>
                </c:pt>
                <c:pt idx="16">
                  <c:v>Orléans-Tours</c:v>
                </c:pt>
                <c:pt idx="17">
                  <c:v>Reims</c:v>
                </c:pt>
                <c:pt idx="18">
                  <c:v>Amiens</c:v>
                </c:pt>
                <c:pt idx="19">
                  <c:v>Limoges</c:v>
                </c:pt>
                <c:pt idx="20">
                  <c:v>Nice</c:v>
                </c:pt>
                <c:pt idx="21">
                  <c:v>Créteil</c:v>
                </c:pt>
                <c:pt idx="22">
                  <c:v>Versailles</c:v>
                </c:pt>
                <c:pt idx="23">
                  <c:v>Corse</c:v>
                </c:pt>
                <c:pt idx="24">
                  <c:v>Normandie</c:v>
                </c:pt>
                <c:pt idx="25">
                  <c:v>Réunion</c:v>
                </c:pt>
                <c:pt idx="26">
                  <c:v>Martinique</c:v>
                </c:pt>
                <c:pt idx="27">
                  <c:v>Guadeloupe</c:v>
                </c:pt>
                <c:pt idx="28">
                  <c:v>Guyane</c:v>
                </c:pt>
                <c:pt idx="29">
                  <c:v>Mayotte </c:v>
                </c:pt>
              </c:strCache>
            </c:strRef>
          </c:cat>
          <c:val>
            <c:numRef>
              <c:f>' Figure 4a en ligne'!$M$4:$M$33</c:f>
              <c:numCache>
                <c:formatCode>0.0</c:formatCode>
                <c:ptCount val="30"/>
                <c:pt idx="0">
                  <c:v>0</c:v>
                </c:pt>
                <c:pt idx="1">
                  <c:v>0.4</c:v>
                </c:pt>
                <c:pt idx="2">
                  <c:v>0</c:v>
                </c:pt>
                <c:pt idx="3">
                  <c:v>2.2999999999999998</c:v>
                </c:pt>
                <c:pt idx="4">
                  <c:v>0</c:v>
                </c:pt>
                <c:pt idx="5">
                  <c:v>0</c:v>
                </c:pt>
                <c:pt idx="6">
                  <c:v>0</c:v>
                </c:pt>
                <c:pt idx="7">
                  <c:v>0</c:v>
                </c:pt>
                <c:pt idx="8">
                  <c:v>0</c:v>
                </c:pt>
                <c:pt idx="9">
                  <c:v>1</c:v>
                </c:pt>
                <c:pt idx="10">
                  <c:v>0.2</c:v>
                </c:pt>
                <c:pt idx="11">
                  <c:v>0</c:v>
                </c:pt>
                <c:pt idx="12">
                  <c:v>1.3</c:v>
                </c:pt>
                <c:pt idx="13">
                  <c:v>0.1</c:v>
                </c:pt>
                <c:pt idx="14">
                  <c:v>1</c:v>
                </c:pt>
                <c:pt idx="15">
                  <c:v>0</c:v>
                </c:pt>
                <c:pt idx="16">
                  <c:v>0</c:v>
                </c:pt>
                <c:pt idx="17">
                  <c:v>0</c:v>
                </c:pt>
                <c:pt idx="18">
                  <c:v>0</c:v>
                </c:pt>
                <c:pt idx="19">
                  <c:v>0.2</c:v>
                </c:pt>
                <c:pt idx="20">
                  <c:v>0.9</c:v>
                </c:pt>
                <c:pt idx="21">
                  <c:v>0</c:v>
                </c:pt>
                <c:pt idx="22">
                  <c:v>0</c:v>
                </c:pt>
                <c:pt idx="23">
                  <c:v>13.8</c:v>
                </c:pt>
                <c:pt idx="24">
                  <c:v>0</c:v>
                </c:pt>
                <c:pt idx="25">
                  <c:v>0.9</c:v>
                </c:pt>
                <c:pt idx="26">
                  <c:v>5.2</c:v>
                </c:pt>
                <c:pt idx="27">
                  <c:v>13.7</c:v>
                </c:pt>
                <c:pt idx="28">
                  <c:v>1.4</c:v>
                </c:pt>
                <c:pt idx="29">
                  <c:v>0</c:v>
                </c:pt>
              </c:numCache>
            </c:numRef>
          </c:val>
          <c:extLst>
            <c:ext xmlns:c16="http://schemas.microsoft.com/office/drawing/2014/chart" uri="{C3380CC4-5D6E-409C-BE32-E72D297353CC}">
              <c16:uniqueId val="{00000004-2C82-4EE1-9AE1-84587512D711}"/>
            </c:ext>
          </c:extLst>
        </c:ser>
        <c:dLbls>
          <c:showLegendKey val="0"/>
          <c:showVal val="0"/>
          <c:showCatName val="0"/>
          <c:showSerName val="0"/>
          <c:showPercent val="0"/>
          <c:showBubbleSize val="0"/>
        </c:dLbls>
        <c:gapWidth val="30"/>
        <c:overlap val="100"/>
        <c:axId val="575104536"/>
        <c:axId val="575102568"/>
      </c:barChart>
      <c:catAx>
        <c:axId val="575104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102568"/>
        <c:crosses val="autoZero"/>
        <c:auto val="1"/>
        <c:lblAlgn val="ctr"/>
        <c:lblOffset val="100"/>
        <c:noMultiLvlLbl val="0"/>
      </c:catAx>
      <c:valAx>
        <c:axId val="575102568"/>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75104536"/>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9"/>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 en ligne'!$A$5</c:f>
              <c:strCache>
                <c:ptCount val="1"/>
                <c:pt idx="0">
                  <c:v>1er cycle</c:v>
                </c:pt>
              </c:strCache>
            </c:strRef>
          </c:tx>
          <c:spPr>
            <a:ln w="28575" cap="rnd">
              <a:solidFill>
                <a:schemeClr val="accent1"/>
              </a:solidFill>
              <a:round/>
            </a:ln>
            <a:effectLst/>
          </c:spPr>
          <c:marker>
            <c:symbol val="none"/>
          </c:marker>
          <c:dLbls>
            <c:dLbl>
              <c:idx val="1"/>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8B6-413B-85FC-F3148287738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 en ligne'!$B$4:$F$4</c:f>
              <c:strCache>
                <c:ptCount val="5"/>
                <c:pt idx="0">
                  <c:v>2020</c:v>
                </c:pt>
                <c:pt idx="1">
                  <c:v>2021</c:v>
                </c:pt>
                <c:pt idx="2">
                  <c:v>2022</c:v>
                </c:pt>
                <c:pt idx="3">
                  <c:v>2023</c:v>
                </c:pt>
                <c:pt idx="4">
                  <c:v>2024</c:v>
                </c:pt>
              </c:strCache>
            </c:strRef>
          </c:cat>
          <c:val>
            <c:numRef>
              <c:f>'Figure 5 en ligne'!$B$5:$F$5</c:f>
              <c:numCache>
                <c:formatCode>#,##0</c:formatCode>
                <c:ptCount val="5"/>
                <c:pt idx="0">
                  <c:v>501</c:v>
                </c:pt>
                <c:pt idx="1">
                  <c:v>662</c:v>
                </c:pt>
                <c:pt idx="2">
                  <c:v>770</c:v>
                </c:pt>
                <c:pt idx="3">
                  <c:v>744</c:v>
                </c:pt>
                <c:pt idx="4">
                  <c:v>618</c:v>
                </c:pt>
              </c:numCache>
            </c:numRef>
          </c:val>
          <c:smooth val="0"/>
          <c:extLst>
            <c:ext xmlns:c16="http://schemas.microsoft.com/office/drawing/2014/chart" uri="{C3380CC4-5D6E-409C-BE32-E72D297353CC}">
              <c16:uniqueId val="{00000000-08B6-413B-85FC-F31482877383}"/>
            </c:ext>
          </c:extLst>
        </c:ser>
        <c:ser>
          <c:idx val="1"/>
          <c:order val="1"/>
          <c:tx>
            <c:strRef>
              <c:f>'Figure 5 en ligne'!$A$6</c:f>
              <c:strCache>
                <c:ptCount val="1"/>
                <c:pt idx="0">
                  <c:v>2nd cycle GT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 en ligne'!$B$4:$F$4</c:f>
              <c:strCache>
                <c:ptCount val="5"/>
                <c:pt idx="0">
                  <c:v>2020</c:v>
                </c:pt>
                <c:pt idx="1">
                  <c:v>2021</c:v>
                </c:pt>
                <c:pt idx="2">
                  <c:v>2022</c:v>
                </c:pt>
                <c:pt idx="3">
                  <c:v>2023</c:v>
                </c:pt>
                <c:pt idx="4">
                  <c:v>2024</c:v>
                </c:pt>
              </c:strCache>
            </c:strRef>
          </c:cat>
          <c:val>
            <c:numRef>
              <c:f>'Figure 5 en ligne'!$B$6:$F$6</c:f>
              <c:numCache>
                <c:formatCode>#,##0</c:formatCode>
                <c:ptCount val="5"/>
                <c:pt idx="0">
                  <c:v>2861</c:v>
                </c:pt>
                <c:pt idx="1">
                  <c:v>3019</c:v>
                </c:pt>
                <c:pt idx="2">
                  <c:v>2812</c:v>
                </c:pt>
                <c:pt idx="3">
                  <c:v>2806</c:v>
                </c:pt>
                <c:pt idx="4">
                  <c:v>2807</c:v>
                </c:pt>
              </c:numCache>
            </c:numRef>
          </c:val>
          <c:smooth val="0"/>
          <c:extLst>
            <c:ext xmlns:c16="http://schemas.microsoft.com/office/drawing/2014/chart" uri="{C3380CC4-5D6E-409C-BE32-E72D297353CC}">
              <c16:uniqueId val="{00000001-08B6-413B-85FC-F31482877383}"/>
            </c:ext>
          </c:extLst>
        </c:ser>
        <c:ser>
          <c:idx val="2"/>
          <c:order val="2"/>
          <c:tx>
            <c:strRef>
              <c:f>'Figure 5 en ligne'!$A$7</c:f>
              <c:strCache>
                <c:ptCount val="1"/>
                <c:pt idx="0">
                  <c:v>2nd cycle pro</c:v>
                </c:pt>
              </c:strCache>
            </c:strRef>
          </c:tx>
          <c:spPr>
            <a:ln w="28575" cap="rnd">
              <a:solidFill>
                <a:schemeClr val="accent3"/>
              </a:solidFill>
              <a:round/>
            </a:ln>
            <a:effectLst/>
          </c:spPr>
          <c:marker>
            <c:symbol val="none"/>
          </c:marker>
          <c:dLbls>
            <c:dLbl>
              <c:idx val="1"/>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8B6-413B-85FC-F3148287738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50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 en ligne'!$B$4:$F$4</c:f>
              <c:strCache>
                <c:ptCount val="5"/>
                <c:pt idx="0">
                  <c:v>2020</c:v>
                </c:pt>
                <c:pt idx="1">
                  <c:v>2021</c:v>
                </c:pt>
                <c:pt idx="2">
                  <c:v>2022</c:v>
                </c:pt>
                <c:pt idx="3">
                  <c:v>2023</c:v>
                </c:pt>
                <c:pt idx="4">
                  <c:v>2024</c:v>
                </c:pt>
              </c:strCache>
            </c:strRef>
          </c:cat>
          <c:val>
            <c:numRef>
              <c:f>'Figure 5 en ligne'!$B$7:$F$7</c:f>
              <c:numCache>
                <c:formatCode>#,##0</c:formatCode>
                <c:ptCount val="5"/>
                <c:pt idx="0">
                  <c:v>572</c:v>
                </c:pt>
                <c:pt idx="1">
                  <c:v>618</c:v>
                </c:pt>
                <c:pt idx="2">
                  <c:v>812</c:v>
                </c:pt>
                <c:pt idx="3">
                  <c:v>955</c:v>
                </c:pt>
                <c:pt idx="4">
                  <c:v>1070</c:v>
                </c:pt>
              </c:numCache>
            </c:numRef>
          </c:val>
          <c:smooth val="0"/>
          <c:extLst>
            <c:ext xmlns:c16="http://schemas.microsoft.com/office/drawing/2014/chart" uri="{C3380CC4-5D6E-409C-BE32-E72D297353CC}">
              <c16:uniqueId val="{00000002-08B6-413B-85FC-F31482877383}"/>
            </c:ext>
          </c:extLst>
        </c:ser>
        <c:dLbls>
          <c:showLegendKey val="0"/>
          <c:showVal val="0"/>
          <c:showCatName val="0"/>
          <c:showSerName val="0"/>
          <c:showPercent val="0"/>
          <c:showBubbleSize val="0"/>
        </c:dLbls>
        <c:smooth val="0"/>
        <c:axId val="473313920"/>
        <c:axId val="473320152"/>
      </c:lineChart>
      <c:catAx>
        <c:axId val="473313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3320152"/>
        <c:crosses val="autoZero"/>
        <c:auto val="1"/>
        <c:lblAlgn val="ctr"/>
        <c:lblOffset val="100"/>
        <c:noMultiLvlLbl val="0"/>
      </c:catAx>
      <c:valAx>
        <c:axId val="473320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33139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7 en ligne'!$A$55</c:f>
              <c:strCache>
                <c:ptCount val="1"/>
                <c:pt idx="0">
                  <c:v>Anglais</c:v>
                </c:pt>
              </c:strCache>
            </c:strRef>
          </c:tx>
          <c:spPr>
            <a:ln>
              <a:solidFill>
                <a:srgbClr val="002060"/>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7A3-406E-928A-B704357763F2}"/>
                </c:ext>
              </c:extLst>
            </c:dLbl>
            <c:dLbl>
              <c:idx val="15"/>
              <c:layout>
                <c:manualLayout>
                  <c:x val="0"/>
                  <c:y val="-3.60068361955462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A3-406E-928A-B704357763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ligne'!$B$55:$O$55</c:f>
              <c:numCache>
                <c:formatCode>#\ ##0.0</c:formatCode>
                <c:ptCount val="14"/>
                <c:pt idx="0">
                  <c:v>99.721476092899039</c:v>
                </c:pt>
                <c:pt idx="1">
                  <c:v>99.832002254743031</c:v>
                </c:pt>
                <c:pt idx="2">
                  <c:v>99.893692295596949</c:v>
                </c:pt>
                <c:pt idx="3">
                  <c:v>99.900820992956881</c:v>
                </c:pt>
                <c:pt idx="4">
                  <c:v>99.943167274200079</c:v>
                </c:pt>
                <c:pt idx="5">
                  <c:v>99.959468681544479</c:v>
                </c:pt>
                <c:pt idx="6">
                  <c:v>99.951322217956928</c:v>
                </c:pt>
                <c:pt idx="7">
                  <c:v>99.948389766923725</c:v>
                </c:pt>
                <c:pt idx="8">
                  <c:v>99.962151624315794</c:v>
                </c:pt>
                <c:pt idx="9">
                  <c:v>99.944276776131019</c:v>
                </c:pt>
                <c:pt idx="10">
                  <c:v>99.95483159961546</c:v>
                </c:pt>
                <c:pt idx="11">
                  <c:v>99.946816026021892</c:v>
                </c:pt>
                <c:pt idx="12">
                  <c:v>99.942797840402264</c:v>
                </c:pt>
                <c:pt idx="13">
                  <c:v>99.95796779282125</c:v>
                </c:pt>
              </c:numCache>
            </c:numRef>
          </c:val>
          <c:smooth val="0"/>
          <c:extLst>
            <c:ext xmlns:c16="http://schemas.microsoft.com/office/drawing/2014/chart" uri="{C3380CC4-5D6E-409C-BE32-E72D297353CC}">
              <c16:uniqueId val="{00000001-37A3-406E-928A-B704357763F2}"/>
            </c:ext>
          </c:extLst>
        </c:ser>
        <c:ser>
          <c:idx val="1"/>
          <c:order val="1"/>
          <c:tx>
            <c:strRef>
              <c:f>'Figure 7 en ligne'!$A$56</c:f>
              <c:strCache>
                <c:ptCount val="1"/>
                <c:pt idx="0">
                  <c:v>Espagnol</c:v>
                </c:pt>
              </c:strCache>
            </c:strRef>
          </c:tx>
          <c:spPr>
            <a:ln>
              <a:solidFill>
                <a:srgbClr val="C00000"/>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7A3-406E-928A-B704357763F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A3-406E-928A-B704357763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ligne'!$B$56:$O$56</c:f>
              <c:numCache>
                <c:formatCode>#\ ##0.0</c:formatCode>
                <c:ptCount val="14"/>
                <c:pt idx="0">
                  <c:v>68.071997172856641</c:v>
                </c:pt>
                <c:pt idx="1">
                  <c:v>70.67546034913893</c:v>
                </c:pt>
                <c:pt idx="2">
                  <c:v>72.115865143036856</c:v>
                </c:pt>
                <c:pt idx="3">
                  <c:v>72.503743521344276</c:v>
                </c:pt>
                <c:pt idx="4">
                  <c:v>73.101271769947346</c:v>
                </c:pt>
                <c:pt idx="5">
                  <c:v>73.527393515743128</c:v>
                </c:pt>
                <c:pt idx="6">
                  <c:v>73.663409773882464</c:v>
                </c:pt>
                <c:pt idx="7">
                  <c:v>73.683242039601708</c:v>
                </c:pt>
                <c:pt idx="8">
                  <c:v>73.133547683369173</c:v>
                </c:pt>
                <c:pt idx="9">
                  <c:v>72.982713334555001</c:v>
                </c:pt>
                <c:pt idx="10">
                  <c:v>73.023789924978502</c:v>
                </c:pt>
                <c:pt idx="11">
                  <c:v>73.473968542481472</c:v>
                </c:pt>
                <c:pt idx="12">
                  <c:v>74.197440110697926</c:v>
                </c:pt>
                <c:pt idx="13">
                  <c:v>74.824709433603502</c:v>
                </c:pt>
              </c:numCache>
            </c:numRef>
          </c:val>
          <c:smooth val="0"/>
          <c:extLst>
            <c:ext xmlns:c16="http://schemas.microsoft.com/office/drawing/2014/chart" uri="{C3380CC4-5D6E-409C-BE32-E72D297353CC}">
              <c16:uniqueId val="{00000003-37A3-406E-928A-B704357763F2}"/>
            </c:ext>
          </c:extLst>
        </c:ser>
        <c:ser>
          <c:idx val="2"/>
          <c:order val="2"/>
          <c:tx>
            <c:strRef>
              <c:f>'Figure 7 en ligne'!$A$57</c:f>
              <c:strCache>
                <c:ptCount val="1"/>
                <c:pt idx="0">
                  <c:v>Allemand</c:v>
                </c:pt>
              </c:strCache>
            </c:strRef>
          </c:tx>
          <c:spPr>
            <a:ln>
              <a:solidFill>
                <a:srgbClr val="00B050"/>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7A3-406E-928A-B704357763F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A3-406E-928A-B704357763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ligne'!$B$57:$O$57</c:f>
              <c:numCache>
                <c:formatCode>#\ ##0.0</c:formatCode>
                <c:ptCount val="14"/>
                <c:pt idx="0">
                  <c:v>22.230370280353728</c:v>
                </c:pt>
                <c:pt idx="1">
                  <c:v>22.086856080777416</c:v>
                </c:pt>
                <c:pt idx="2">
                  <c:v>21.536641975477444</c:v>
                </c:pt>
                <c:pt idx="3">
                  <c:v>21.176092695824892</c:v>
                </c:pt>
                <c:pt idx="4">
                  <c:v>20.931875253138923</c:v>
                </c:pt>
                <c:pt idx="5">
                  <c:v>20.806202485669509</c:v>
                </c:pt>
                <c:pt idx="6">
                  <c:v>20.685407818144736</c:v>
                </c:pt>
                <c:pt idx="7">
                  <c:v>20.623957185191518</c:v>
                </c:pt>
                <c:pt idx="8">
                  <c:v>20.867298631129731</c:v>
                </c:pt>
                <c:pt idx="9">
                  <c:v>20.525032442883695</c:v>
                </c:pt>
                <c:pt idx="10">
                  <c:v>20.11369848982045</c:v>
                </c:pt>
                <c:pt idx="11">
                  <c:v>19.33533606163418</c:v>
                </c:pt>
                <c:pt idx="12">
                  <c:v>18.452267701165045</c:v>
                </c:pt>
                <c:pt idx="13">
                  <c:v>17.625380447768102</c:v>
                </c:pt>
              </c:numCache>
            </c:numRef>
          </c:val>
          <c:smooth val="0"/>
          <c:extLst>
            <c:ext xmlns:c16="http://schemas.microsoft.com/office/drawing/2014/chart" uri="{C3380CC4-5D6E-409C-BE32-E72D297353CC}">
              <c16:uniqueId val="{00000005-37A3-406E-928A-B704357763F2}"/>
            </c:ext>
          </c:extLst>
        </c:ser>
        <c:ser>
          <c:idx val="3"/>
          <c:order val="3"/>
          <c:tx>
            <c:strRef>
              <c:f>'Figure 7 en ligne'!$A$58</c:f>
              <c:strCache>
                <c:ptCount val="1"/>
                <c:pt idx="0">
                  <c:v>Italien</c:v>
                </c:pt>
              </c:strCache>
            </c:strRef>
          </c:tx>
          <c:spPr>
            <a:ln>
              <a:solidFill>
                <a:srgbClr val="7030A0"/>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37A3-406E-928A-B704357763F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A3-406E-928A-B704357763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ligne'!$B$58:$O$58</c:f>
              <c:numCache>
                <c:formatCode>#\ ##0.0</c:formatCode>
                <c:ptCount val="14"/>
                <c:pt idx="0">
                  <c:v>8.0108448325713724</c:v>
                </c:pt>
                <c:pt idx="1">
                  <c:v>8.0164563001578184</c:v>
                </c:pt>
                <c:pt idx="2">
                  <c:v>7.9697279411513362</c:v>
                </c:pt>
                <c:pt idx="3">
                  <c:v>7.9313700047544238</c:v>
                </c:pt>
                <c:pt idx="4">
                  <c:v>7.9138760631834755</c:v>
                </c:pt>
                <c:pt idx="5">
                  <c:v>7.8224816226603373</c:v>
                </c:pt>
                <c:pt idx="6">
                  <c:v>7.7143809572516648</c:v>
                </c:pt>
                <c:pt idx="7">
                  <c:v>7.6277817946606641</c:v>
                </c:pt>
                <c:pt idx="8">
                  <c:v>7.154273702079923</c:v>
                </c:pt>
                <c:pt idx="9">
                  <c:v>6.6852909388054282</c:v>
                </c:pt>
                <c:pt idx="10">
                  <c:v>6.5637954291059746</c:v>
                </c:pt>
                <c:pt idx="11">
                  <c:v>6.5435414480231548</c:v>
                </c:pt>
                <c:pt idx="12">
                  <c:v>6.5460644172916069</c:v>
                </c:pt>
                <c:pt idx="13">
                  <c:v>6.6699858766780045</c:v>
                </c:pt>
              </c:numCache>
            </c:numRef>
          </c:val>
          <c:smooth val="0"/>
          <c:extLst>
            <c:ext xmlns:c16="http://schemas.microsoft.com/office/drawing/2014/chart" uri="{C3380CC4-5D6E-409C-BE32-E72D297353CC}">
              <c16:uniqueId val="{00000007-37A3-406E-928A-B704357763F2}"/>
            </c:ext>
          </c:extLst>
        </c:ser>
        <c:dLbls>
          <c:showLegendKey val="0"/>
          <c:showVal val="0"/>
          <c:showCatName val="0"/>
          <c:showSerName val="0"/>
          <c:showPercent val="0"/>
          <c:showBubbleSize val="0"/>
        </c:dLbls>
        <c:smooth val="0"/>
        <c:axId val="109972864"/>
        <c:axId val="111953024"/>
      </c:lineChart>
      <c:catAx>
        <c:axId val="109972864"/>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953024"/>
        <c:crosses val="autoZero"/>
        <c:auto val="1"/>
        <c:lblAlgn val="ctr"/>
        <c:lblOffset val="100"/>
        <c:noMultiLvlLbl val="0"/>
      </c:catAx>
      <c:valAx>
        <c:axId val="111953024"/>
        <c:scaling>
          <c:orientation val="minMax"/>
          <c:max val="12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972864"/>
        <c:crosses val="autoZero"/>
        <c:crossBetween val="between"/>
      </c:valAx>
    </c:plotArea>
    <c:legend>
      <c:legendPos val="b"/>
      <c:layout>
        <c:manualLayout>
          <c:xMode val="edge"/>
          <c:yMode val="edge"/>
          <c:x val="0.14188208863572302"/>
          <c:y val="0.9279011233458101"/>
          <c:w val="0.45055276273117184"/>
          <c:h val="5.345427472025240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19134455107647E-2"/>
          <c:y val="4.8166368083454356E-2"/>
          <c:w val="0.93687852585271858"/>
          <c:h val="0.62825528106127371"/>
        </c:manualLayout>
      </c:layout>
      <c:lineChart>
        <c:grouping val="standard"/>
        <c:varyColors val="0"/>
        <c:ser>
          <c:idx val="0"/>
          <c:order val="0"/>
          <c:tx>
            <c:strRef>
              <c:f>'Figure 7 en ligne'!$A$59</c:f>
              <c:strCache>
                <c:ptCount val="1"/>
                <c:pt idx="0">
                  <c:v>Chinois</c:v>
                </c:pt>
              </c:strCache>
            </c:strRef>
          </c:tx>
          <c:spPr>
            <a:ln>
              <a:solidFill>
                <a:srgbClr val="00FFFF"/>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F67-4CFA-99E1-066ADE0DBE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67-4CFA-99E1-066ADE0DBE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ligne'!$B$59:$O$59</c:f>
              <c:numCache>
                <c:formatCode>#\ ##0.0</c:formatCode>
                <c:ptCount val="14"/>
                <c:pt idx="0">
                  <c:v>1.1996502387846637</c:v>
                </c:pt>
                <c:pt idx="1">
                  <c:v>1.3007014217484367</c:v>
                </c:pt>
                <c:pt idx="2">
                  <c:v>1.3717453947570819</c:v>
                </c:pt>
                <c:pt idx="3">
                  <c:v>1.4892945012985812</c:v>
                </c:pt>
                <c:pt idx="4">
                  <c:v>1.5401215066828675</c:v>
                </c:pt>
                <c:pt idx="5">
                  <c:v>1.5753800832243072</c:v>
                </c:pt>
                <c:pt idx="6">
                  <c:v>1.6294117320848818</c:v>
                </c:pt>
                <c:pt idx="7">
                  <c:v>1.6968800282028549</c:v>
                </c:pt>
                <c:pt idx="8">
                  <c:v>1.6640255532377735</c:v>
                </c:pt>
                <c:pt idx="9">
                  <c:v>1.4708687213203038</c:v>
                </c:pt>
                <c:pt idx="10">
                  <c:v>1.4054036709815243</c:v>
                </c:pt>
                <c:pt idx="11">
                  <c:v>1.3186170439212013</c:v>
                </c:pt>
                <c:pt idx="12">
                  <c:v>1.2388035729729063</c:v>
                </c:pt>
                <c:pt idx="13">
                  <c:v>1.1768392530776708</c:v>
                </c:pt>
              </c:numCache>
            </c:numRef>
          </c:val>
          <c:smooth val="0"/>
          <c:extLst>
            <c:ext xmlns:c16="http://schemas.microsoft.com/office/drawing/2014/chart" uri="{C3380CC4-5D6E-409C-BE32-E72D297353CC}">
              <c16:uniqueId val="{00000001-6F67-4CFA-99E1-066ADE0DBEE4}"/>
            </c:ext>
          </c:extLst>
        </c:ser>
        <c:ser>
          <c:idx val="1"/>
          <c:order val="1"/>
          <c:tx>
            <c:strRef>
              <c:f>'Figure 7 en ligne'!$A$60</c:f>
              <c:strCache>
                <c:ptCount val="1"/>
                <c:pt idx="0">
                  <c:v>Russe</c:v>
                </c:pt>
              </c:strCache>
            </c:strRef>
          </c:tx>
          <c:spPr>
            <a:ln>
              <a:solidFill>
                <a:srgbClr val="D60093"/>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6F67-4CFA-99E1-066ADE0DBE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ligne'!$B$60:$O$60</c:f>
              <c:numCache>
                <c:formatCode>#\ ##0.0</c:formatCode>
                <c:ptCount val="14"/>
                <c:pt idx="0">
                  <c:v>0.69197965685966389</c:v>
                </c:pt>
                <c:pt idx="1">
                  <c:v>0.63591232262768971</c:v>
                </c:pt>
                <c:pt idx="2">
                  <c:v>0.62451503519092666</c:v>
                </c:pt>
                <c:pt idx="3">
                  <c:v>0.61210681290708491</c:v>
                </c:pt>
                <c:pt idx="4">
                  <c:v>0.60208991494532205</c:v>
                </c:pt>
                <c:pt idx="5">
                  <c:v>0.56530192376090416</c:v>
                </c:pt>
                <c:pt idx="6">
                  <c:v>0.53933750154813831</c:v>
                </c:pt>
                <c:pt idx="7">
                  <c:v>0.54534606427053922</c:v>
                </c:pt>
                <c:pt idx="8">
                  <c:v>0.48923679060665359</c:v>
                </c:pt>
                <c:pt idx="9">
                  <c:v>0.43506499172877872</c:v>
                </c:pt>
                <c:pt idx="10">
                  <c:v>0.40565172695084911</c:v>
                </c:pt>
                <c:pt idx="11">
                  <c:v>0.38826768937844469</c:v>
                </c:pt>
                <c:pt idx="12">
                  <c:v>0.37039324940388679</c:v>
                </c:pt>
                <c:pt idx="13">
                  <c:v>0.3425749980922882</c:v>
                </c:pt>
              </c:numCache>
            </c:numRef>
          </c:val>
          <c:smooth val="0"/>
          <c:extLst>
            <c:ext xmlns:c16="http://schemas.microsoft.com/office/drawing/2014/chart" uri="{C3380CC4-5D6E-409C-BE32-E72D297353CC}">
              <c16:uniqueId val="{00000002-6F67-4CFA-99E1-066ADE0DBEE4}"/>
            </c:ext>
          </c:extLst>
        </c:ser>
        <c:ser>
          <c:idx val="2"/>
          <c:order val="2"/>
          <c:tx>
            <c:strRef>
              <c:f>'Figure 7 en ligne'!$A$61</c:f>
              <c:strCache>
                <c:ptCount val="1"/>
                <c:pt idx="0">
                  <c:v>Arabe littéral</c:v>
                </c:pt>
              </c:strCache>
            </c:strRef>
          </c:tx>
          <c:spPr>
            <a:ln>
              <a:solidFill>
                <a:srgbClr val="92D050"/>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F67-4CFA-99E1-066ADE0DBE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ligne'!$B$61:$O$61</c:f>
              <c:numCache>
                <c:formatCode>#\ ##0.0</c:formatCode>
                <c:ptCount val="14"/>
                <c:pt idx="0">
                  <c:v>0.37909422460983605</c:v>
                </c:pt>
                <c:pt idx="1">
                  <c:v>0.38723965023783524</c:v>
                </c:pt>
                <c:pt idx="2">
                  <c:v>0.3835281168496002</c:v>
                </c:pt>
                <c:pt idx="3">
                  <c:v>0.40281832001893725</c:v>
                </c:pt>
                <c:pt idx="4">
                  <c:v>0.41182665046577566</c:v>
                </c:pt>
                <c:pt idx="5">
                  <c:v>0.44075452348365746</c:v>
                </c:pt>
                <c:pt idx="6">
                  <c:v>0.46003584902986416</c:v>
                </c:pt>
                <c:pt idx="7">
                  <c:v>0.46678450899957308</c:v>
                </c:pt>
                <c:pt idx="8">
                  <c:v>0.45064385671225432</c:v>
                </c:pt>
                <c:pt idx="9">
                  <c:v>0.41929544403431157</c:v>
                </c:pt>
                <c:pt idx="10">
                  <c:v>0.42329948994262628</c:v>
                </c:pt>
                <c:pt idx="11">
                  <c:v>0.440155998097223</c:v>
                </c:pt>
                <c:pt idx="12">
                  <c:v>0.47559333341569787</c:v>
                </c:pt>
                <c:pt idx="13">
                  <c:v>0.48387076597442796</c:v>
                </c:pt>
              </c:numCache>
            </c:numRef>
          </c:val>
          <c:smooth val="0"/>
          <c:extLst>
            <c:ext xmlns:c16="http://schemas.microsoft.com/office/drawing/2014/chart" uri="{C3380CC4-5D6E-409C-BE32-E72D297353CC}">
              <c16:uniqueId val="{00000003-6F67-4CFA-99E1-066ADE0DBEE4}"/>
            </c:ext>
          </c:extLst>
        </c:ser>
        <c:ser>
          <c:idx val="3"/>
          <c:order val="3"/>
          <c:tx>
            <c:strRef>
              <c:f>'Figure 7 en ligne'!$A$62</c:f>
              <c:strCache>
                <c:ptCount val="1"/>
                <c:pt idx="0">
                  <c:v>Portugais</c:v>
                </c:pt>
              </c:strCache>
            </c:strRef>
          </c:tx>
          <c:spPr>
            <a:ln>
              <a:solidFill>
                <a:schemeClr val="accent6">
                  <a:lumMod val="75000"/>
                </a:schemeClr>
              </a:solidFill>
            </a:ln>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67-4CFA-99E1-066ADE0DBE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ligne'!$B$62:$O$62</c:f>
              <c:numCache>
                <c:formatCode>#\ ##0.0</c:formatCode>
                <c:ptCount val="14"/>
                <c:pt idx="0">
                  <c:v>0.48944221187651643</c:v>
                </c:pt>
                <c:pt idx="1">
                  <c:v>0.49748384250869243</c:v>
                </c:pt>
                <c:pt idx="2">
                  <c:v>0.49332244049674068</c:v>
                </c:pt>
                <c:pt idx="3">
                  <c:v>0.51058077053840323</c:v>
                </c:pt>
                <c:pt idx="4">
                  <c:v>0.52620494127176998</c:v>
                </c:pt>
                <c:pt idx="5">
                  <c:v>0.5301747810994607</c:v>
                </c:pt>
                <c:pt idx="6">
                  <c:v>0.52307049590336419</c:v>
                </c:pt>
                <c:pt idx="7">
                  <c:v>0.50978271038604828</c:v>
                </c:pt>
                <c:pt idx="8">
                  <c:v>0.43023055244978264</c:v>
                </c:pt>
                <c:pt idx="9">
                  <c:v>0.37335806596782017</c:v>
                </c:pt>
                <c:pt idx="10">
                  <c:v>0.34709324065995228</c:v>
                </c:pt>
                <c:pt idx="11">
                  <c:v>0.347793574610884</c:v>
                </c:pt>
                <c:pt idx="12">
                  <c:v>0.34883433612137238</c:v>
                </c:pt>
                <c:pt idx="13">
                  <c:v>0.35633554210914109</c:v>
                </c:pt>
              </c:numCache>
            </c:numRef>
          </c:val>
          <c:smooth val="0"/>
          <c:extLst>
            <c:ext xmlns:c16="http://schemas.microsoft.com/office/drawing/2014/chart" uri="{C3380CC4-5D6E-409C-BE32-E72D297353CC}">
              <c16:uniqueId val="{00000005-6F67-4CFA-99E1-066ADE0DBEE4}"/>
            </c:ext>
          </c:extLst>
        </c:ser>
        <c:ser>
          <c:idx val="4"/>
          <c:order val="4"/>
          <c:tx>
            <c:strRef>
              <c:f>'Figure 7 en ligne'!$A$63</c:f>
              <c:strCache>
                <c:ptCount val="1"/>
                <c:pt idx="0">
                  <c:v>Japonais</c:v>
                </c:pt>
              </c:strCache>
            </c:strRef>
          </c:tx>
          <c:spPr>
            <a:ln>
              <a:solidFill>
                <a:srgbClr val="FFCC00"/>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6F67-4CFA-99E1-066ADE0DBE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67-4CFA-99E1-066ADE0DBE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ligne'!$B$63:$O$63</c:f>
              <c:numCache>
                <c:formatCode>#\ ##0.0</c:formatCode>
                <c:ptCount val="14"/>
                <c:pt idx="0">
                  <c:v>0.2120357527478744</c:v>
                </c:pt>
                <c:pt idx="1">
                  <c:v>0.2071233536948078</c:v>
                </c:pt>
                <c:pt idx="2">
                  <c:v>0.20441159882001866</c:v>
                </c:pt>
                <c:pt idx="3">
                  <c:v>0.20720969017121957</c:v>
                </c:pt>
                <c:pt idx="4">
                  <c:v>0.22007290400972052</c:v>
                </c:pt>
                <c:pt idx="5">
                  <c:v>0.22615847305641332</c:v>
                </c:pt>
                <c:pt idx="6">
                  <c:v>0.2417868566291437</c:v>
                </c:pt>
                <c:pt idx="7">
                  <c:v>0.25538701169315642</c:v>
                </c:pt>
                <c:pt idx="8">
                  <c:v>0.26996439770824981</c:v>
                </c:pt>
                <c:pt idx="9">
                  <c:v>0.26209860891397058</c:v>
                </c:pt>
                <c:pt idx="10">
                  <c:v>0.29717351946992537</c:v>
                </c:pt>
                <c:pt idx="11">
                  <c:v>0.26635175831030444</c:v>
                </c:pt>
                <c:pt idx="12">
                  <c:v>0.23980430189891405</c:v>
                </c:pt>
                <c:pt idx="13">
                  <c:v>0.21604054106459072</c:v>
                </c:pt>
              </c:numCache>
            </c:numRef>
          </c:val>
          <c:smooth val="0"/>
          <c:extLst>
            <c:ext xmlns:c16="http://schemas.microsoft.com/office/drawing/2014/chart" uri="{C3380CC4-5D6E-409C-BE32-E72D297353CC}">
              <c16:uniqueId val="{00000007-6F67-4CFA-99E1-066ADE0DBEE4}"/>
            </c:ext>
          </c:extLst>
        </c:ser>
        <c:ser>
          <c:idx val="5"/>
          <c:order val="5"/>
          <c:tx>
            <c:strRef>
              <c:f>'Figure 7 en ligne'!$A$64</c:f>
              <c:strCache>
                <c:ptCount val="1"/>
                <c:pt idx="0">
                  <c:v>Langues régionales</c:v>
                </c:pt>
              </c:strCache>
            </c:strRef>
          </c:tx>
          <c:spPr>
            <a:ln>
              <a:solidFill>
                <a:srgbClr val="002060"/>
              </a:solidFill>
            </a:ln>
          </c:spPr>
          <c:marker>
            <c:symbol val="none"/>
          </c:marker>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ligne'!$B$64:$O$64</c:f>
              <c:numCache>
                <c:formatCode>#\ ##0.0</c:formatCode>
                <c:ptCount val="14"/>
                <c:pt idx="0">
                  <c:v>0.48008358510832955</c:v>
                </c:pt>
                <c:pt idx="1">
                  <c:v>0.48778900147984822</c:v>
                </c:pt>
                <c:pt idx="2">
                  <c:v>0.47670972527491312</c:v>
                </c:pt>
                <c:pt idx="3">
                  <c:v>0.49656561673717831</c:v>
                </c:pt>
                <c:pt idx="4">
                  <c:v>0.48823005265289593</c:v>
                </c:pt>
                <c:pt idx="5">
                  <c:v>0.50560463301247605</c:v>
                </c:pt>
                <c:pt idx="6">
                  <c:v>0.49552749770937149</c:v>
                </c:pt>
                <c:pt idx="7">
                  <c:v>0.49782499732035701</c:v>
                </c:pt>
                <c:pt idx="8">
                  <c:v>0.43966162311207962</c:v>
                </c:pt>
                <c:pt idx="9">
                  <c:v>0.42534147615432466</c:v>
                </c:pt>
                <c:pt idx="10">
                  <c:v>0.42249731889754549</c:v>
                </c:pt>
                <c:pt idx="11">
                  <c:v>0.43164162639307152</c:v>
                </c:pt>
                <c:pt idx="12">
                  <c:v>0.44408890426359943</c:v>
                </c:pt>
                <c:pt idx="13">
                  <c:v>0.45985236187228468</c:v>
                </c:pt>
              </c:numCache>
            </c:numRef>
          </c:val>
          <c:smooth val="0"/>
          <c:extLst>
            <c:ext xmlns:c16="http://schemas.microsoft.com/office/drawing/2014/chart" uri="{C3380CC4-5D6E-409C-BE32-E72D297353CC}">
              <c16:uniqueId val="{00000008-6F67-4CFA-99E1-066ADE0DBEE4}"/>
            </c:ext>
          </c:extLst>
        </c:ser>
        <c:ser>
          <c:idx val="6"/>
          <c:order val="6"/>
          <c:tx>
            <c:strRef>
              <c:f>'Figure 7 en ligne'!$A$65</c:f>
              <c:strCache>
                <c:ptCount val="1"/>
                <c:pt idx="0">
                  <c:v>Autres langues</c:v>
                </c:pt>
              </c:strCache>
            </c:strRef>
          </c:tx>
          <c:spPr>
            <a:ln>
              <a:solidFill>
                <a:srgbClr val="0070C0"/>
              </a:solidFill>
            </a:ln>
          </c:spPr>
          <c:marker>
            <c:symbol val="none"/>
          </c:marker>
          <c:dLbls>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F67-4CFA-99E1-066ADE0DBE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67-4CFA-99E1-066ADE0DBE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7 en ligne'!$B$54:$O$54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'Figure 7 en ligne'!$B$65:$O$65</c:f>
              <c:numCache>
                <c:formatCode>#\ ##0.0</c:formatCode>
                <c:ptCount val="14"/>
                <c:pt idx="0">
                  <c:v>0.39285280276903611</c:v>
                </c:pt>
                <c:pt idx="1">
                  <c:v>0.38689340591537646</c:v>
                </c:pt>
                <c:pt idx="2">
                  <c:v>0.40991703897151571</c:v>
                </c:pt>
                <c:pt idx="3">
                  <c:v>0.4344027096858124</c:v>
                </c:pt>
                <c:pt idx="4">
                  <c:v>0.44500607533414338</c:v>
                </c:pt>
                <c:pt idx="5">
                  <c:v>0.4466614133050808</c:v>
                </c:pt>
                <c:pt idx="6">
                  <c:v>0.45498321848868428</c:v>
                </c:pt>
                <c:pt idx="7">
                  <c:v>0.45321591230845198</c:v>
                </c:pt>
                <c:pt idx="8">
                  <c:v>0.42576320318869459</c:v>
                </c:pt>
                <c:pt idx="9">
                  <c:v>0.37859380512329538</c:v>
                </c:pt>
                <c:pt idx="10">
                  <c:v>0.37282441956754342</c:v>
                </c:pt>
                <c:pt idx="11">
                  <c:v>0.38000011105702219</c:v>
                </c:pt>
                <c:pt idx="12">
                  <c:v>0.3860836905894417</c:v>
                </c:pt>
                <c:pt idx="13">
                  <c:v>0.38979868324103339</c:v>
                </c:pt>
              </c:numCache>
            </c:numRef>
          </c:val>
          <c:smooth val="0"/>
          <c:extLst>
            <c:ext xmlns:c16="http://schemas.microsoft.com/office/drawing/2014/chart" uri="{C3380CC4-5D6E-409C-BE32-E72D297353CC}">
              <c16:uniqueId val="{0000000A-6F67-4CFA-99E1-066ADE0DBEE4}"/>
            </c:ext>
          </c:extLst>
        </c:ser>
        <c:dLbls>
          <c:showLegendKey val="0"/>
          <c:showVal val="0"/>
          <c:showCatName val="0"/>
          <c:showSerName val="0"/>
          <c:showPercent val="0"/>
          <c:showBubbleSize val="0"/>
        </c:dLbls>
        <c:smooth val="0"/>
        <c:axId val="112510848"/>
        <c:axId val="112512384"/>
      </c:lineChart>
      <c:catAx>
        <c:axId val="112510848"/>
        <c:scaling>
          <c:orientation val="minMax"/>
        </c:scaling>
        <c:delete val="0"/>
        <c:axPos val="b"/>
        <c:numFmt formatCode="General" sourceLinked="0"/>
        <c:majorTickMark val="out"/>
        <c:minorTickMark val="none"/>
        <c:tickLblPos val="nextTo"/>
        <c:crossAx val="112512384"/>
        <c:crosses val="autoZero"/>
        <c:auto val="1"/>
        <c:lblAlgn val="ctr"/>
        <c:lblOffset val="100"/>
        <c:noMultiLvlLbl val="0"/>
      </c:catAx>
      <c:valAx>
        <c:axId val="112512384"/>
        <c:scaling>
          <c:orientation val="minMax"/>
          <c:min val="0.2"/>
        </c:scaling>
        <c:delete val="0"/>
        <c:axPos val="l"/>
        <c:majorGridlines/>
        <c:numFmt formatCode="#\ ##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510848"/>
        <c:crosses val="autoZero"/>
        <c:crossBetween val="between"/>
      </c:valAx>
    </c:plotArea>
    <c:legend>
      <c:legendPos val="b"/>
      <c:legendEntry>
        <c:idx val="5"/>
        <c:delete val="1"/>
      </c:legendEntry>
      <c:layout>
        <c:manualLayout>
          <c:xMode val="edge"/>
          <c:yMode val="edge"/>
          <c:x val="2.7428707070318546E-2"/>
          <c:y val="0.88682834292523283"/>
          <c:w val="0.95685316566347345"/>
          <c:h val="8.6899092665610189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22334011247012E-2"/>
          <c:y val="8.0051462133048687E-2"/>
          <c:w val="0.88878957200313136"/>
          <c:h val="0.81204899731344993"/>
        </c:manualLayout>
      </c:layout>
      <c:barChart>
        <c:barDir val="bar"/>
        <c:grouping val="stacked"/>
        <c:varyColors val="0"/>
        <c:ser>
          <c:idx val="0"/>
          <c:order val="0"/>
          <c:tx>
            <c:strRef>
              <c:f>'Figure 2'!$A$5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2'!$B$5:$J$5</c:f>
              <c:numCache>
                <c:formatCode>0.0</c:formatCode>
                <c:ptCount val="9"/>
                <c:pt idx="0">
                  <c:v>98.4</c:v>
                </c:pt>
                <c:pt idx="1">
                  <c:v>99.5</c:v>
                </c:pt>
                <c:pt idx="2">
                  <c:v>99.6</c:v>
                </c:pt>
                <c:pt idx="3">
                  <c:v>99.7</c:v>
                </c:pt>
                <c:pt idx="4">
                  <c:v>99.9</c:v>
                </c:pt>
                <c:pt idx="5">
                  <c:v>100</c:v>
                </c:pt>
                <c:pt idx="6">
                  <c:v>95.9</c:v>
                </c:pt>
                <c:pt idx="7">
                  <c:v>96.8</c:v>
                </c:pt>
                <c:pt idx="8">
                  <c:v>97</c:v>
                </c:pt>
              </c:numCache>
            </c:numRef>
          </c:val>
          <c:extLst>
            <c:ext xmlns:c16="http://schemas.microsoft.com/office/drawing/2014/chart" uri="{C3380CC4-5D6E-409C-BE32-E72D297353CC}">
              <c16:uniqueId val="{00000000-5B48-47FD-A252-DF9A5ED39211}"/>
            </c:ext>
          </c:extLst>
        </c:ser>
        <c:ser>
          <c:idx val="1"/>
          <c:order val="1"/>
          <c:tx>
            <c:strRef>
              <c:f>'Figure 2'!$A$6</c:f>
              <c:strCache>
                <c:ptCount val="1"/>
                <c:pt idx="0">
                  <c:v>Format</c:v>
                </c:pt>
              </c:strCache>
            </c:strRef>
          </c:tx>
          <c:spPr>
            <a:noFill/>
            <a:ln>
              <a:noFill/>
            </a:ln>
            <a:effectLst/>
          </c:spPr>
          <c:invertIfNegative val="0"/>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2'!$B$6:$J$6</c:f>
              <c:numCache>
                <c:formatCode>0.0</c:formatCode>
                <c:ptCount val="9"/>
                <c:pt idx="0">
                  <c:v>2.5999999999999943</c:v>
                </c:pt>
                <c:pt idx="1">
                  <c:v>1.5</c:v>
                </c:pt>
                <c:pt idx="2">
                  <c:v>1.4000000000000057</c:v>
                </c:pt>
                <c:pt idx="3">
                  <c:v>1.2999999999999972</c:v>
                </c:pt>
                <c:pt idx="4">
                  <c:v>1.0999999999999943</c:v>
                </c:pt>
                <c:pt idx="5">
                  <c:v>1</c:v>
                </c:pt>
                <c:pt idx="6">
                  <c:v>5.0999999999999943</c:v>
                </c:pt>
                <c:pt idx="7">
                  <c:v>4.2000000000000028</c:v>
                </c:pt>
                <c:pt idx="8">
                  <c:v>4</c:v>
                </c:pt>
              </c:numCache>
            </c:numRef>
          </c:val>
          <c:extLst>
            <c:ext xmlns:c16="http://schemas.microsoft.com/office/drawing/2014/chart" uri="{C3380CC4-5D6E-409C-BE32-E72D297353CC}">
              <c16:uniqueId val="{00000001-5B48-47FD-A252-DF9A5ED39211}"/>
            </c:ext>
          </c:extLst>
        </c:ser>
        <c:ser>
          <c:idx val="2"/>
          <c:order val="2"/>
          <c:tx>
            <c:strRef>
              <c:f>'Figure 2'!$A$7</c:f>
              <c:strCache>
                <c:ptCount val="1"/>
                <c:pt idx="0">
                  <c:v>Espagnol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2'!$B$7:$J$7</c:f>
              <c:numCache>
                <c:formatCode>0.0</c:formatCode>
                <c:ptCount val="9"/>
                <c:pt idx="0">
                  <c:v>36.1</c:v>
                </c:pt>
                <c:pt idx="1">
                  <c:v>56</c:v>
                </c:pt>
                <c:pt idx="2">
                  <c:v>57.5</c:v>
                </c:pt>
                <c:pt idx="3">
                  <c:v>66.3</c:v>
                </c:pt>
                <c:pt idx="4">
                  <c:v>73</c:v>
                </c:pt>
                <c:pt idx="5">
                  <c:v>74.8</c:v>
                </c:pt>
                <c:pt idx="6">
                  <c:v>27</c:v>
                </c:pt>
                <c:pt idx="7">
                  <c:v>31</c:v>
                </c:pt>
                <c:pt idx="8">
                  <c:v>32.200000000000003</c:v>
                </c:pt>
              </c:numCache>
            </c:numRef>
          </c:val>
          <c:extLst>
            <c:ext xmlns:c16="http://schemas.microsoft.com/office/drawing/2014/chart" uri="{C3380CC4-5D6E-409C-BE32-E72D297353CC}">
              <c16:uniqueId val="{00000002-5B48-47FD-A252-DF9A5ED39211}"/>
            </c:ext>
          </c:extLst>
        </c:ser>
        <c:ser>
          <c:idx val="3"/>
          <c:order val="3"/>
          <c:tx>
            <c:strRef>
              <c:f>'Figure 2'!$A$8</c:f>
              <c:strCache>
                <c:ptCount val="1"/>
                <c:pt idx="0">
                  <c:v>Format</c:v>
                </c:pt>
              </c:strCache>
            </c:strRef>
          </c:tx>
          <c:spPr>
            <a:noFill/>
            <a:ln>
              <a:noFill/>
            </a:ln>
            <a:effectLst/>
          </c:spPr>
          <c:invertIfNegative val="0"/>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2'!$B$8:$J$8</c:f>
              <c:numCache>
                <c:formatCode>0.0</c:formatCode>
                <c:ptCount val="9"/>
                <c:pt idx="0">
                  <c:v>39.699999999999996</c:v>
                </c:pt>
                <c:pt idx="1">
                  <c:v>19.799999999999997</c:v>
                </c:pt>
                <c:pt idx="2">
                  <c:v>18.299999999999997</c:v>
                </c:pt>
                <c:pt idx="3">
                  <c:v>9.5</c:v>
                </c:pt>
                <c:pt idx="4">
                  <c:v>2.7999999999999972</c:v>
                </c:pt>
                <c:pt idx="5">
                  <c:v>1</c:v>
                </c:pt>
                <c:pt idx="6">
                  <c:v>48.8</c:v>
                </c:pt>
                <c:pt idx="7">
                  <c:v>44.8</c:v>
                </c:pt>
                <c:pt idx="8">
                  <c:v>43.599999999999994</c:v>
                </c:pt>
              </c:numCache>
            </c:numRef>
          </c:val>
          <c:extLst>
            <c:ext xmlns:c16="http://schemas.microsoft.com/office/drawing/2014/chart" uri="{C3380CC4-5D6E-409C-BE32-E72D297353CC}">
              <c16:uniqueId val="{00000005-5B48-47FD-A252-DF9A5ED39211}"/>
            </c:ext>
          </c:extLst>
        </c:ser>
        <c:ser>
          <c:idx val="4"/>
          <c:order val="4"/>
          <c:tx>
            <c:strRef>
              <c:f>'Figure 2'!$A$9</c:f>
              <c:strCache>
                <c:ptCount val="1"/>
                <c:pt idx="0">
                  <c:v>Allemand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2'!$B$9:$J$9</c:f>
              <c:numCache>
                <c:formatCode>0.0</c:formatCode>
                <c:ptCount val="9"/>
                <c:pt idx="0">
                  <c:v>14.7</c:v>
                </c:pt>
                <c:pt idx="1">
                  <c:v>14.6</c:v>
                </c:pt>
                <c:pt idx="2">
                  <c:v>12.5</c:v>
                </c:pt>
                <c:pt idx="3">
                  <c:v>22.1</c:v>
                </c:pt>
                <c:pt idx="4">
                  <c:v>20.5</c:v>
                </c:pt>
                <c:pt idx="5">
                  <c:v>17.600000000000001</c:v>
                </c:pt>
                <c:pt idx="6">
                  <c:v>5</c:v>
                </c:pt>
                <c:pt idx="7">
                  <c:v>4.0999999999999996</c:v>
                </c:pt>
                <c:pt idx="8">
                  <c:v>3.8</c:v>
                </c:pt>
              </c:numCache>
            </c:numRef>
          </c:val>
          <c:extLst>
            <c:ext xmlns:c16="http://schemas.microsoft.com/office/drawing/2014/chart" uri="{C3380CC4-5D6E-409C-BE32-E72D297353CC}">
              <c16:uniqueId val="{0000000C-5B48-47FD-A252-DF9A5ED39211}"/>
            </c:ext>
          </c:extLst>
        </c:ser>
        <c:ser>
          <c:idx val="5"/>
          <c:order val="5"/>
          <c:tx>
            <c:strRef>
              <c:f>'Figure 2'!$A$10</c:f>
              <c:strCache>
                <c:ptCount val="1"/>
                <c:pt idx="0">
                  <c:v>Format</c:v>
                </c:pt>
              </c:strCache>
            </c:strRef>
          </c:tx>
          <c:spPr>
            <a:noFill/>
            <a:ln>
              <a:noFill/>
            </a:ln>
            <a:effectLst/>
          </c:spPr>
          <c:invertIfNegative val="0"/>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2'!$B$10:$J$10</c:f>
              <c:numCache>
                <c:formatCode>0.0</c:formatCode>
                <c:ptCount val="9"/>
                <c:pt idx="0">
                  <c:v>8.4000000000000021</c:v>
                </c:pt>
                <c:pt idx="1">
                  <c:v>8.5000000000000018</c:v>
                </c:pt>
                <c:pt idx="2">
                  <c:v>10.600000000000001</c:v>
                </c:pt>
                <c:pt idx="3">
                  <c:v>1</c:v>
                </c:pt>
                <c:pt idx="4">
                  <c:v>2.6000000000000014</c:v>
                </c:pt>
                <c:pt idx="5">
                  <c:v>5.5</c:v>
                </c:pt>
                <c:pt idx="6">
                  <c:v>18.100000000000001</c:v>
                </c:pt>
                <c:pt idx="7">
                  <c:v>19</c:v>
                </c:pt>
                <c:pt idx="8">
                  <c:v>19.3</c:v>
                </c:pt>
              </c:numCache>
            </c:numRef>
          </c:val>
          <c:extLst>
            <c:ext xmlns:c16="http://schemas.microsoft.com/office/drawing/2014/chart" uri="{C3380CC4-5D6E-409C-BE32-E72D297353CC}">
              <c16:uniqueId val="{00000013-5B48-47FD-A252-DF9A5ED39211}"/>
            </c:ext>
          </c:extLst>
        </c:ser>
        <c:ser>
          <c:idx val="6"/>
          <c:order val="6"/>
          <c:tx>
            <c:strRef>
              <c:f>'Figure 2'!$A$11</c:f>
              <c:strCache>
                <c:ptCount val="1"/>
                <c:pt idx="0">
                  <c:v>Italien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2'!$B$11:$J$11</c:f>
              <c:numCache>
                <c:formatCode>0.0</c:formatCode>
                <c:ptCount val="9"/>
                <c:pt idx="0">
                  <c:v>3.2</c:v>
                </c:pt>
                <c:pt idx="1">
                  <c:v>4.5</c:v>
                </c:pt>
                <c:pt idx="2">
                  <c:v>5</c:v>
                </c:pt>
                <c:pt idx="3">
                  <c:v>8.1</c:v>
                </c:pt>
                <c:pt idx="4">
                  <c:v>6.7</c:v>
                </c:pt>
                <c:pt idx="5">
                  <c:v>6.7</c:v>
                </c:pt>
                <c:pt idx="6">
                  <c:v>1.7</c:v>
                </c:pt>
                <c:pt idx="7">
                  <c:v>1.7</c:v>
                </c:pt>
                <c:pt idx="8">
                  <c:v>1.7</c:v>
                </c:pt>
              </c:numCache>
            </c:numRef>
          </c:val>
          <c:extLst>
            <c:ext xmlns:c16="http://schemas.microsoft.com/office/drawing/2014/chart" uri="{C3380CC4-5D6E-409C-BE32-E72D297353CC}">
              <c16:uniqueId val="{00000000-A450-4A22-8E88-952A340AF5E3}"/>
            </c:ext>
          </c:extLst>
        </c:ser>
        <c:ser>
          <c:idx val="7"/>
          <c:order val="7"/>
          <c:tx>
            <c:strRef>
              <c:f>'Figure 2'!$A$12</c:f>
              <c:strCache>
                <c:ptCount val="1"/>
                <c:pt idx="0">
                  <c:v>Format</c:v>
                </c:pt>
              </c:strCache>
            </c:strRef>
          </c:tx>
          <c:spPr>
            <a:noFill/>
            <a:ln>
              <a:noFill/>
            </a:ln>
            <a:effectLst/>
          </c:spPr>
          <c:invertIfNegative val="0"/>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2'!$B$12:$J$12</c:f>
              <c:numCache>
                <c:formatCode>0.0</c:formatCode>
                <c:ptCount val="9"/>
                <c:pt idx="0">
                  <c:v>5.8999999999999995</c:v>
                </c:pt>
                <c:pt idx="1">
                  <c:v>4.5999999999999996</c:v>
                </c:pt>
                <c:pt idx="2">
                  <c:v>4.0999999999999996</c:v>
                </c:pt>
                <c:pt idx="3">
                  <c:v>1</c:v>
                </c:pt>
                <c:pt idx="4">
                  <c:v>2.3999999999999995</c:v>
                </c:pt>
                <c:pt idx="5">
                  <c:v>2.3999999999999995</c:v>
                </c:pt>
                <c:pt idx="6">
                  <c:v>7.3999999999999995</c:v>
                </c:pt>
                <c:pt idx="7">
                  <c:v>7.3999999999999995</c:v>
                </c:pt>
                <c:pt idx="8">
                  <c:v>7.3999999999999995</c:v>
                </c:pt>
              </c:numCache>
            </c:numRef>
          </c:val>
          <c:extLst>
            <c:ext xmlns:c16="http://schemas.microsoft.com/office/drawing/2014/chart" uri="{C3380CC4-5D6E-409C-BE32-E72D297353CC}">
              <c16:uniqueId val="{00000001-A450-4A22-8E88-952A340AF5E3}"/>
            </c:ext>
          </c:extLst>
        </c:ser>
        <c:ser>
          <c:idx val="8"/>
          <c:order val="8"/>
          <c:tx>
            <c:strRef>
              <c:f>'Figure 2'!$A$13</c:f>
              <c:strCache>
                <c:ptCount val="1"/>
                <c:pt idx="0">
                  <c:v>Autres langues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2'!$B$13:$J$13</c:f>
              <c:numCache>
                <c:formatCode>0.0</c:formatCode>
                <c:ptCount val="9"/>
                <c:pt idx="0">
                  <c:v>0.7</c:v>
                </c:pt>
                <c:pt idx="1">
                  <c:v>1.5</c:v>
                </c:pt>
                <c:pt idx="2">
                  <c:v>1.4</c:v>
                </c:pt>
                <c:pt idx="3">
                  <c:v>3.2</c:v>
                </c:pt>
                <c:pt idx="4">
                  <c:v>3.3</c:v>
                </c:pt>
                <c:pt idx="5">
                  <c:v>2.9</c:v>
                </c:pt>
                <c:pt idx="6">
                  <c:v>0.3</c:v>
                </c:pt>
                <c:pt idx="7">
                  <c:v>0.2</c:v>
                </c:pt>
                <c:pt idx="8">
                  <c:v>0.2</c:v>
                </c:pt>
              </c:numCache>
            </c:numRef>
          </c:val>
          <c:extLst>
            <c:ext xmlns:c16="http://schemas.microsoft.com/office/drawing/2014/chart" uri="{C3380CC4-5D6E-409C-BE32-E72D297353CC}">
              <c16:uniqueId val="{00000002-A450-4A22-8E88-952A340AF5E3}"/>
            </c:ext>
          </c:extLst>
        </c:ser>
        <c:ser>
          <c:idx val="9"/>
          <c:order val="9"/>
          <c:tx>
            <c:strRef>
              <c:f>'Figure 2'!$A$14</c:f>
              <c:strCache>
                <c:ptCount val="1"/>
                <c:pt idx="0">
                  <c:v>Format</c:v>
                </c:pt>
              </c:strCache>
            </c:strRef>
          </c:tx>
          <c:spPr>
            <a:noFill/>
            <a:ln>
              <a:noFill/>
            </a:ln>
            <a:effectLst/>
          </c:spPr>
          <c:invertIfNegative val="0"/>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2'!$B$14:$J$14</c:f>
              <c:numCache>
                <c:formatCode>0.0</c:formatCode>
                <c:ptCount val="9"/>
                <c:pt idx="0">
                  <c:v>3.5999999999999996</c:v>
                </c:pt>
                <c:pt idx="1">
                  <c:v>2.8</c:v>
                </c:pt>
                <c:pt idx="2">
                  <c:v>2.9</c:v>
                </c:pt>
                <c:pt idx="3">
                  <c:v>1.0999999999999996</c:v>
                </c:pt>
                <c:pt idx="4">
                  <c:v>1</c:v>
                </c:pt>
                <c:pt idx="5">
                  <c:v>1.4</c:v>
                </c:pt>
                <c:pt idx="6">
                  <c:v>4</c:v>
                </c:pt>
                <c:pt idx="7">
                  <c:v>4.0999999999999996</c:v>
                </c:pt>
                <c:pt idx="8">
                  <c:v>4.0999999999999996</c:v>
                </c:pt>
              </c:numCache>
            </c:numRef>
          </c:val>
          <c:extLst>
            <c:ext xmlns:c16="http://schemas.microsoft.com/office/drawing/2014/chart" uri="{C3380CC4-5D6E-409C-BE32-E72D297353CC}">
              <c16:uniqueId val="{00000003-A450-4A22-8E88-952A340AF5E3}"/>
            </c:ext>
          </c:extLst>
        </c:ser>
        <c:ser>
          <c:idx val="10"/>
          <c:order val="10"/>
          <c:tx>
            <c:strRef>
              <c:f>'Figure 2'!$A$15</c:f>
              <c:strCache>
                <c:ptCount val="1"/>
                <c:pt idx="0">
                  <c:v>Langues régionales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2'!$B$3:$J$4</c:f>
              <c:multiLvlStrCache>
                <c:ptCount val="9"/>
                <c:lvl>
                  <c:pt idx="0">
                    <c:v>2010</c:v>
                  </c:pt>
                  <c:pt idx="1">
                    <c:v>2020</c:v>
                  </c:pt>
                  <c:pt idx="2">
                    <c:v>2024</c:v>
                  </c:pt>
                  <c:pt idx="3">
                    <c:v>2010</c:v>
                  </c:pt>
                  <c:pt idx="4">
                    <c:v>2020</c:v>
                  </c:pt>
                  <c:pt idx="5">
                    <c:v>2024</c:v>
                  </c:pt>
                  <c:pt idx="6">
                    <c:v>2010</c:v>
                  </c:pt>
                  <c:pt idx="7">
                    <c:v>2020</c:v>
                  </c:pt>
                  <c:pt idx="8">
                    <c:v>2024</c:v>
                  </c:pt>
                </c:lvl>
                <c:lvl>
                  <c:pt idx="0">
                    <c:v>1er cycle</c:v>
                  </c:pt>
                  <c:pt idx="3">
                    <c:v>2nd cycle GT</c:v>
                  </c:pt>
                  <c:pt idx="6">
                    <c:v>2nd cycle pro</c:v>
                  </c:pt>
                </c:lvl>
              </c:multiLvlStrCache>
            </c:multiLvlStrRef>
          </c:cat>
          <c:val>
            <c:numRef>
              <c:f>'Figure 2'!$B$15:$J$15</c:f>
              <c:numCache>
                <c:formatCode>0.0</c:formatCode>
                <c:ptCount val="9"/>
                <c:pt idx="0">
                  <c:v>1</c:v>
                </c:pt>
                <c:pt idx="1">
                  <c:v>1</c:v>
                </c:pt>
                <c:pt idx="2">
                  <c:v>0.5</c:v>
                </c:pt>
                <c:pt idx="3">
                  <c:v>0.5</c:v>
                </c:pt>
                <c:pt idx="4">
                  <c:v>0.4</c:v>
                </c:pt>
                <c:pt idx="5">
                  <c:v>0.5</c:v>
                </c:pt>
                <c:pt idx="6">
                  <c:v>0.1</c:v>
                </c:pt>
                <c:pt idx="7">
                  <c:v>0.2</c:v>
                </c:pt>
                <c:pt idx="8">
                  <c:v>0.3</c:v>
                </c:pt>
              </c:numCache>
            </c:numRef>
          </c:val>
          <c:extLst>
            <c:ext xmlns:c16="http://schemas.microsoft.com/office/drawing/2014/chart" uri="{C3380CC4-5D6E-409C-BE32-E72D297353CC}">
              <c16:uniqueId val="{00000004-A450-4A22-8E88-952A340AF5E3}"/>
            </c:ext>
          </c:extLst>
        </c:ser>
        <c:dLbls>
          <c:showLegendKey val="0"/>
          <c:showVal val="0"/>
          <c:showCatName val="0"/>
          <c:showSerName val="0"/>
          <c:showPercent val="0"/>
          <c:showBubbleSize val="0"/>
        </c:dLbls>
        <c:gapWidth val="46"/>
        <c:overlap val="100"/>
        <c:axId val="341752296"/>
        <c:axId val="341752624"/>
      </c:barChart>
      <c:catAx>
        <c:axId val="341752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341752624"/>
        <c:crosses val="autoZero"/>
        <c:auto val="1"/>
        <c:lblAlgn val="ctr"/>
        <c:lblOffset val="100"/>
        <c:noMultiLvlLbl val="0"/>
      </c:catAx>
      <c:valAx>
        <c:axId val="341752624"/>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341752296"/>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9"/>
        <c:delete val="1"/>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2b en ligne'!$C$2</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ligne'!$C$3:$C$17</c:f>
              <c:numCache>
                <c:formatCode>0.0</c:formatCode>
                <c:ptCount val="15"/>
                <c:pt idx="0">
                  <c:v>100</c:v>
                </c:pt>
                <c:pt idx="1">
                  <c:v>100</c:v>
                </c:pt>
                <c:pt idx="2">
                  <c:v>100</c:v>
                </c:pt>
                <c:pt idx="3">
                  <c:v>100</c:v>
                </c:pt>
                <c:pt idx="4">
                  <c:v>100</c:v>
                </c:pt>
                <c:pt idx="5">
                  <c:v>100</c:v>
                </c:pt>
                <c:pt idx="6">
                  <c:v>99.9</c:v>
                </c:pt>
                <c:pt idx="7">
                  <c:v>100</c:v>
                </c:pt>
                <c:pt idx="8">
                  <c:v>100</c:v>
                </c:pt>
                <c:pt idx="9">
                  <c:v>100</c:v>
                </c:pt>
                <c:pt idx="10">
                  <c:v>100</c:v>
                </c:pt>
                <c:pt idx="11">
                  <c:v>99.9</c:v>
                </c:pt>
                <c:pt idx="12">
                  <c:v>100</c:v>
                </c:pt>
                <c:pt idx="13">
                  <c:v>99.9</c:v>
                </c:pt>
                <c:pt idx="14">
                  <c:v>100</c:v>
                </c:pt>
              </c:numCache>
            </c:numRef>
          </c:val>
          <c:extLst>
            <c:ext xmlns:c16="http://schemas.microsoft.com/office/drawing/2014/chart" uri="{C3380CC4-5D6E-409C-BE32-E72D297353CC}">
              <c16:uniqueId val="{00000000-36D5-48A3-AC29-26DCFAF4079E}"/>
            </c:ext>
          </c:extLst>
        </c:ser>
        <c:ser>
          <c:idx val="1"/>
          <c:order val="1"/>
          <c:tx>
            <c:strRef>
              <c:f>'Figure 2b en ligne'!$D$2</c:f>
              <c:strCache>
                <c:ptCount val="1"/>
                <c:pt idx="0">
                  <c:v>Format</c:v>
                </c:pt>
              </c:strCache>
            </c:strRef>
          </c:tx>
          <c:spPr>
            <a:noFill/>
            <a:ln>
              <a:noFill/>
            </a:ln>
            <a:effectLst/>
          </c:spPr>
          <c:invertIfNegative val="0"/>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ligne'!$D$3:$D$17</c:f>
              <c:numCache>
                <c:formatCode>0.0</c:formatCode>
                <c:ptCount val="15"/>
                <c:pt idx="0">
                  <c:v>1</c:v>
                </c:pt>
                <c:pt idx="1">
                  <c:v>1</c:v>
                </c:pt>
                <c:pt idx="2">
                  <c:v>1</c:v>
                </c:pt>
                <c:pt idx="3">
                  <c:v>1</c:v>
                </c:pt>
                <c:pt idx="4">
                  <c:v>1</c:v>
                </c:pt>
                <c:pt idx="5">
                  <c:v>1</c:v>
                </c:pt>
                <c:pt idx="6">
                  <c:v>1.0999999999999943</c:v>
                </c:pt>
                <c:pt idx="7">
                  <c:v>1</c:v>
                </c:pt>
                <c:pt idx="8">
                  <c:v>1</c:v>
                </c:pt>
                <c:pt idx="9">
                  <c:v>1</c:v>
                </c:pt>
                <c:pt idx="10">
                  <c:v>1</c:v>
                </c:pt>
                <c:pt idx="11">
                  <c:v>1.0999999999999943</c:v>
                </c:pt>
                <c:pt idx="12">
                  <c:v>1</c:v>
                </c:pt>
                <c:pt idx="13">
                  <c:v>1.0999999999999943</c:v>
                </c:pt>
                <c:pt idx="14">
                  <c:v>1</c:v>
                </c:pt>
              </c:numCache>
            </c:numRef>
          </c:val>
          <c:extLst>
            <c:ext xmlns:c16="http://schemas.microsoft.com/office/drawing/2014/chart" uri="{C3380CC4-5D6E-409C-BE32-E72D297353CC}">
              <c16:uniqueId val="{00000001-36D5-48A3-AC29-26DCFAF4079E}"/>
            </c:ext>
          </c:extLst>
        </c:ser>
        <c:ser>
          <c:idx val="2"/>
          <c:order val="2"/>
          <c:tx>
            <c:strRef>
              <c:f>'Figure 2b en ligne'!$E$2</c:f>
              <c:strCache>
                <c:ptCount val="1"/>
                <c:pt idx="0">
                  <c:v>Espagnol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ligne'!$E$3:$E$17</c:f>
              <c:numCache>
                <c:formatCode>0.0</c:formatCode>
                <c:ptCount val="15"/>
                <c:pt idx="0">
                  <c:v>79.2</c:v>
                </c:pt>
                <c:pt idx="1">
                  <c:v>80.7</c:v>
                </c:pt>
                <c:pt idx="2">
                  <c:v>78.7</c:v>
                </c:pt>
                <c:pt idx="3">
                  <c:v>81.2</c:v>
                </c:pt>
                <c:pt idx="4">
                  <c:v>76</c:v>
                </c:pt>
                <c:pt idx="5">
                  <c:v>75.3</c:v>
                </c:pt>
                <c:pt idx="6">
                  <c:v>76</c:v>
                </c:pt>
                <c:pt idx="7">
                  <c:v>75.2</c:v>
                </c:pt>
                <c:pt idx="8">
                  <c:v>77.7</c:v>
                </c:pt>
                <c:pt idx="9">
                  <c:v>72.3</c:v>
                </c:pt>
                <c:pt idx="10">
                  <c:v>74.099999999999994</c:v>
                </c:pt>
                <c:pt idx="11">
                  <c:v>75.900000000000006</c:v>
                </c:pt>
                <c:pt idx="12">
                  <c:v>75.5</c:v>
                </c:pt>
                <c:pt idx="13">
                  <c:v>77</c:v>
                </c:pt>
                <c:pt idx="14">
                  <c:v>70.8</c:v>
                </c:pt>
              </c:numCache>
            </c:numRef>
          </c:val>
          <c:extLst>
            <c:ext xmlns:c16="http://schemas.microsoft.com/office/drawing/2014/chart" uri="{C3380CC4-5D6E-409C-BE32-E72D297353CC}">
              <c16:uniqueId val="{00000002-36D5-48A3-AC29-26DCFAF4079E}"/>
            </c:ext>
          </c:extLst>
        </c:ser>
        <c:ser>
          <c:idx val="3"/>
          <c:order val="3"/>
          <c:tx>
            <c:strRef>
              <c:f>'Figure 2b en ligne'!$F$2</c:f>
              <c:strCache>
                <c:ptCount val="1"/>
                <c:pt idx="0">
                  <c:v>Format</c:v>
                </c:pt>
              </c:strCache>
            </c:strRef>
          </c:tx>
          <c:spPr>
            <a:noFill/>
            <a:ln>
              <a:noFill/>
            </a:ln>
            <a:effectLst/>
          </c:spPr>
          <c:invertIfNegative val="0"/>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ligne'!$F$3:$F$17</c:f>
              <c:numCache>
                <c:formatCode>0.0</c:formatCode>
                <c:ptCount val="15"/>
                <c:pt idx="0">
                  <c:v>3</c:v>
                </c:pt>
                <c:pt idx="1">
                  <c:v>1.5</c:v>
                </c:pt>
                <c:pt idx="2">
                  <c:v>3.5</c:v>
                </c:pt>
                <c:pt idx="3">
                  <c:v>1</c:v>
                </c:pt>
                <c:pt idx="4">
                  <c:v>6.2000000000000028</c:v>
                </c:pt>
                <c:pt idx="5">
                  <c:v>6.9000000000000057</c:v>
                </c:pt>
                <c:pt idx="6">
                  <c:v>6.2000000000000028</c:v>
                </c:pt>
                <c:pt idx="7">
                  <c:v>7</c:v>
                </c:pt>
                <c:pt idx="8">
                  <c:v>4.5</c:v>
                </c:pt>
                <c:pt idx="9">
                  <c:v>9.9000000000000057</c:v>
                </c:pt>
                <c:pt idx="10">
                  <c:v>8.1000000000000085</c:v>
                </c:pt>
                <c:pt idx="11">
                  <c:v>6.2999999999999972</c:v>
                </c:pt>
                <c:pt idx="12">
                  <c:v>6.7000000000000028</c:v>
                </c:pt>
                <c:pt idx="13">
                  <c:v>5.2000000000000028</c:v>
                </c:pt>
                <c:pt idx="14">
                  <c:v>11.400000000000006</c:v>
                </c:pt>
              </c:numCache>
            </c:numRef>
          </c:val>
          <c:extLst>
            <c:ext xmlns:c16="http://schemas.microsoft.com/office/drawing/2014/chart" uri="{C3380CC4-5D6E-409C-BE32-E72D297353CC}">
              <c16:uniqueId val="{00000003-36D5-48A3-AC29-26DCFAF4079E}"/>
            </c:ext>
          </c:extLst>
        </c:ser>
        <c:ser>
          <c:idx val="4"/>
          <c:order val="4"/>
          <c:tx>
            <c:strRef>
              <c:f>'Figure 2b en ligne'!$G$2</c:f>
              <c:strCache>
                <c:ptCount val="1"/>
                <c:pt idx="0">
                  <c:v>Allemand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ligne'!$G$3:$G$17</c:f>
              <c:numCache>
                <c:formatCode>0.0</c:formatCode>
                <c:ptCount val="15"/>
                <c:pt idx="0">
                  <c:v>15.6</c:v>
                </c:pt>
                <c:pt idx="1">
                  <c:v>13.6</c:v>
                </c:pt>
                <c:pt idx="2">
                  <c:v>16.8</c:v>
                </c:pt>
                <c:pt idx="3">
                  <c:v>13.2</c:v>
                </c:pt>
                <c:pt idx="4">
                  <c:v>19.399999999999999</c:v>
                </c:pt>
                <c:pt idx="5">
                  <c:v>17.7</c:v>
                </c:pt>
                <c:pt idx="6">
                  <c:v>16.8</c:v>
                </c:pt>
                <c:pt idx="7">
                  <c:v>18.2</c:v>
                </c:pt>
                <c:pt idx="8">
                  <c:v>15</c:v>
                </c:pt>
                <c:pt idx="9">
                  <c:v>20.7</c:v>
                </c:pt>
                <c:pt idx="10">
                  <c:v>17.8</c:v>
                </c:pt>
                <c:pt idx="11">
                  <c:v>15.2</c:v>
                </c:pt>
                <c:pt idx="12">
                  <c:v>17.2</c:v>
                </c:pt>
                <c:pt idx="13">
                  <c:v>14.6</c:v>
                </c:pt>
                <c:pt idx="14">
                  <c:v>21.5</c:v>
                </c:pt>
              </c:numCache>
            </c:numRef>
          </c:val>
          <c:extLst>
            <c:ext xmlns:c16="http://schemas.microsoft.com/office/drawing/2014/chart" uri="{C3380CC4-5D6E-409C-BE32-E72D297353CC}">
              <c16:uniqueId val="{00000004-36D5-48A3-AC29-26DCFAF4079E}"/>
            </c:ext>
          </c:extLst>
        </c:ser>
        <c:ser>
          <c:idx val="5"/>
          <c:order val="5"/>
          <c:tx>
            <c:strRef>
              <c:f>'Figure 2b en ligne'!$H$2</c:f>
              <c:strCache>
                <c:ptCount val="1"/>
                <c:pt idx="0">
                  <c:v>Format</c:v>
                </c:pt>
              </c:strCache>
            </c:strRef>
          </c:tx>
          <c:spPr>
            <a:noFill/>
            <a:ln>
              <a:noFill/>
            </a:ln>
            <a:effectLst/>
          </c:spPr>
          <c:invertIfNegative val="0"/>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ligne'!$H$3:$H$17</c:f>
              <c:numCache>
                <c:formatCode>0.0</c:formatCode>
                <c:ptCount val="15"/>
                <c:pt idx="0">
                  <c:v>6.9</c:v>
                </c:pt>
                <c:pt idx="1">
                  <c:v>8.9</c:v>
                </c:pt>
                <c:pt idx="2">
                  <c:v>5.6999999999999993</c:v>
                </c:pt>
                <c:pt idx="3">
                  <c:v>9.3000000000000007</c:v>
                </c:pt>
                <c:pt idx="4">
                  <c:v>3.1000000000000014</c:v>
                </c:pt>
                <c:pt idx="5">
                  <c:v>4.8000000000000007</c:v>
                </c:pt>
                <c:pt idx="6">
                  <c:v>5.6999999999999993</c:v>
                </c:pt>
                <c:pt idx="7">
                  <c:v>4.3000000000000007</c:v>
                </c:pt>
                <c:pt idx="8">
                  <c:v>7.5</c:v>
                </c:pt>
                <c:pt idx="9">
                  <c:v>1.8000000000000007</c:v>
                </c:pt>
                <c:pt idx="10">
                  <c:v>4.6999999999999993</c:v>
                </c:pt>
                <c:pt idx="11">
                  <c:v>7.3000000000000007</c:v>
                </c:pt>
                <c:pt idx="12">
                  <c:v>5.3000000000000007</c:v>
                </c:pt>
                <c:pt idx="13">
                  <c:v>7.9</c:v>
                </c:pt>
                <c:pt idx="14">
                  <c:v>1</c:v>
                </c:pt>
              </c:numCache>
            </c:numRef>
          </c:val>
          <c:extLst>
            <c:ext xmlns:c16="http://schemas.microsoft.com/office/drawing/2014/chart" uri="{C3380CC4-5D6E-409C-BE32-E72D297353CC}">
              <c16:uniqueId val="{00000005-36D5-48A3-AC29-26DCFAF4079E}"/>
            </c:ext>
          </c:extLst>
        </c:ser>
        <c:ser>
          <c:idx val="6"/>
          <c:order val="6"/>
          <c:tx>
            <c:strRef>
              <c:f>'Figure 2b en ligne'!$I$2</c:f>
              <c:strCache>
                <c:ptCount val="1"/>
                <c:pt idx="0">
                  <c:v>Italien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ligne'!$I$3:$I$17</c:f>
              <c:numCache>
                <c:formatCode>0.0</c:formatCode>
                <c:ptCount val="15"/>
                <c:pt idx="0">
                  <c:v>4.7</c:v>
                </c:pt>
                <c:pt idx="1">
                  <c:v>4.0999999999999996</c:v>
                </c:pt>
                <c:pt idx="2">
                  <c:v>4.4000000000000004</c:v>
                </c:pt>
                <c:pt idx="3">
                  <c:v>5.3</c:v>
                </c:pt>
                <c:pt idx="4">
                  <c:v>5</c:v>
                </c:pt>
                <c:pt idx="5">
                  <c:v>7.2</c:v>
                </c:pt>
                <c:pt idx="6">
                  <c:v>6.9</c:v>
                </c:pt>
                <c:pt idx="7">
                  <c:v>7.2</c:v>
                </c:pt>
                <c:pt idx="8">
                  <c:v>7.4</c:v>
                </c:pt>
                <c:pt idx="9">
                  <c:v>7.4</c:v>
                </c:pt>
                <c:pt idx="10">
                  <c:v>6.4</c:v>
                </c:pt>
                <c:pt idx="11">
                  <c:v>6.4</c:v>
                </c:pt>
                <c:pt idx="12">
                  <c:v>6.4</c:v>
                </c:pt>
                <c:pt idx="13">
                  <c:v>6.5</c:v>
                </c:pt>
                <c:pt idx="14">
                  <c:v>6.4</c:v>
                </c:pt>
              </c:numCache>
            </c:numRef>
          </c:val>
          <c:extLst>
            <c:ext xmlns:c16="http://schemas.microsoft.com/office/drawing/2014/chart" uri="{C3380CC4-5D6E-409C-BE32-E72D297353CC}">
              <c16:uniqueId val="{00000006-36D5-48A3-AC29-26DCFAF4079E}"/>
            </c:ext>
          </c:extLst>
        </c:ser>
        <c:ser>
          <c:idx val="7"/>
          <c:order val="7"/>
          <c:tx>
            <c:strRef>
              <c:f>'Figure 2b en ligne'!$J$2</c:f>
              <c:strCache>
                <c:ptCount val="1"/>
                <c:pt idx="0">
                  <c:v>Format</c:v>
                </c:pt>
              </c:strCache>
            </c:strRef>
          </c:tx>
          <c:spPr>
            <a:noFill/>
            <a:ln>
              <a:noFill/>
            </a:ln>
            <a:effectLst/>
          </c:spPr>
          <c:invertIfNegative val="0"/>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ligne'!$J$3:$J$17</c:f>
              <c:numCache>
                <c:formatCode>0.0</c:formatCode>
                <c:ptCount val="15"/>
                <c:pt idx="0">
                  <c:v>3.7</c:v>
                </c:pt>
                <c:pt idx="1">
                  <c:v>4.3000000000000007</c:v>
                </c:pt>
                <c:pt idx="2">
                  <c:v>4</c:v>
                </c:pt>
                <c:pt idx="3">
                  <c:v>3.1000000000000005</c:v>
                </c:pt>
                <c:pt idx="4">
                  <c:v>3.4000000000000004</c:v>
                </c:pt>
                <c:pt idx="5">
                  <c:v>1.2000000000000002</c:v>
                </c:pt>
                <c:pt idx="6">
                  <c:v>1.5</c:v>
                </c:pt>
                <c:pt idx="7">
                  <c:v>1.2000000000000002</c:v>
                </c:pt>
                <c:pt idx="8">
                  <c:v>1</c:v>
                </c:pt>
                <c:pt idx="9">
                  <c:v>1</c:v>
                </c:pt>
                <c:pt idx="10">
                  <c:v>2</c:v>
                </c:pt>
                <c:pt idx="11">
                  <c:v>2</c:v>
                </c:pt>
                <c:pt idx="12">
                  <c:v>2</c:v>
                </c:pt>
                <c:pt idx="13">
                  <c:v>1.9000000000000004</c:v>
                </c:pt>
                <c:pt idx="14">
                  <c:v>2</c:v>
                </c:pt>
              </c:numCache>
            </c:numRef>
          </c:val>
          <c:extLst>
            <c:ext xmlns:c16="http://schemas.microsoft.com/office/drawing/2014/chart" uri="{C3380CC4-5D6E-409C-BE32-E72D297353CC}">
              <c16:uniqueId val="{00000007-36D5-48A3-AC29-26DCFAF4079E}"/>
            </c:ext>
          </c:extLst>
        </c:ser>
        <c:ser>
          <c:idx val="8"/>
          <c:order val="8"/>
          <c:tx>
            <c:strRef>
              <c:f>'Figure 2b en ligne'!$K$2</c:f>
              <c:strCache>
                <c:ptCount val="1"/>
                <c:pt idx="0">
                  <c:v>Langues régionales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ligne'!$K$3:$K$17</c:f>
              <c:numCache>
                <c:formatCode>0.0</c:formatCode>
                <c:ptCount val="15"/>
                <c:pt idx="0">
                  <c:v>1.2</c:v>
                </c:pt>
                <c:pt idx="1">
                  <c:v>1.2</c:v>
                </c:pt>
                <c:pt idx="2">
                  <c:v>1</c:v>
                </c:pt>
                <c:pt idx="3">
                  <c:v>1.9</c:v>
                </c:pt>
                <c:pt idx="4">
                  <c:v>0.8</c:v>
                </c:pt>
                <c:pt idx="5">
                  <c:v>0.8</c:v>
                </c:pt>
                <c:pt idx="6">
                  <c:v>0.8</c:v>
                </c:pt>
                <c:pt idx="7">
                  <c:v>0.8</c:v>
                </c:pt>
                <c:pt idx="8">
                  <c:v>1</c:v>
                </c:pt>
                <c:pt idx="9">
                  <c:v>0.7</c:v>
                </c:pt>
                <c:pt idx="10">
                  <c:v>0.2</c:v>
                </c:pt>
                <c:pt idx="11">
                  <c:v>0.2</c:v>
                </c:pt>
                <c:pt idx="12">
                  <c:v>0.3</c:v>
                </c:pt>
                <c:pt idx="13">
                  <c:v>0.3</c:v>
                </c:pt>
                <c:pt idx="14">
                  <c:v>0.2</c:v>
                </c:pt>
              </c:numCache>
            </c:numRef>
          </c:val>
          <c:extLst>
            <c:ext xmlns:c16="http://schemas.microsoft.com/office/drawing/2014/chart" uri="{C3380CC4-5D6E-409C-BE32-E72D297353CC}">
              <c16:uniqueId val="{00000008-36D5-48A3-AC29-26DCFAF4079E}"/>
            </c:ext>
          </c:extLst>
        </c:ser>
        <c:ser>
          <c:idx val="9"/>
          <c:order val="9"/>
          <c:tx>
            <c:strRef>
              <c:f>'Figure 2b en ligne'!$L$2</c:f>
              <c:strCache>
                <c:ptCount val="1"/>
                <c:pt idx="0">
                  <c:v>Format</c:v>
                </c:pt>
              </c:strCache>
            </c:strRef>
          </c:tx>
          <c:spPr>
            <a:noFill/>
            <a:ln>
              <a:noFill/>
            </a:ln>
            <a:effectLst/>
          </c:spPr>
          <c:invertIfNegative val="0"/>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ligne'!$L$3:$L$17</c:f>
              <c:numCache>
                <c:formatCode>0.0</c:formatCode>
                <c:ptCount val="15"/>
                <c:pt idx="0">
                  <c:v>1.0000000000000002</c:v>
                </c:pt>
                <c:pt idx="1">
                  <c:v>1.0000000000000002</c:v>
                </c:pt>
                <c:pt idx="2">
                  <c:v>1.2000000000000002</c:v>
                </c:pt>
                <c:pt idx="3">
                  <c:v>0.30000000000000027</c:v>
                </c:pt>
                <c:pt idx="4">
                  <c:v>1.4000000000000001</c:v>
                </c:pt>
                <c:pt idx="5">
                  <c:v>1.4000000000000001</c:v>
                </c:pt>
                <c:pt idx="6">
                  <c:v>1.4000000000000001</c:v>
                </c:pt>
                <c:pt idx="7">
                  <c:v>1.4000000000000001</c:v>
                </c:pt>
                <c:pt idx="8">
                  <c:v>1.2000000000000002</c:v>
                </c:pt>
                <c:pt idx="9">
                  <c:v>1.5000000000000002</c:v>
                </c:pt>
                <c:pt idx="10">
                  <c:v>2</c:v>
                </c:pt>
                <c:pt idx="11">
                  <c:v>2</c:v>
                </c:pt>
                <c:pt idx="12">
                  <c:v>1.9000000000000001</c:v>
                </c:pt>
                <c:pt idx="13">
                  <c:v>1.9000000000000001</c:v>
                </c:pt>
                <c:pt idx="14">
                  <c:v>2</c:v>
                </c:pt>
              </c:numCache>
            </c:numRef>
          </c:val>
          <c:extLst>
            <c:ext xmlns:c16="http://schemas.microsoft.com/office/drawing/2014/chart" uri="{C3380CC4-5D6E-409C-BE32-E72D297353CC}">
              <c16:uniqueId val="{00000009-36D5-48A3-AC29-26DCFAF4079E}"/>
            </c:ext>
          </c:extLst>
        </c:ser>
        <c:ser>
          <c:idx val="10"/>
          <c:order val="10"/>
          <c:tx>
            <c:strRef>
              <c:f>'Figure 2b en ligne'!$M$2</c:f>
              <c:strCache>
                <c:ptCount val="1"/>
                <c:pt idx="0">
                  <c:v>Autres langues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en ligne'!$A$3:$B$17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'Figure 2b en ligne'!$M$3:$M$17</c:f>
              <c:numCache>
                <c:formatCode>0.0</c:formatCode>
                <c:ptCount val="15"/>
                <c:pt idx="0">
                  <c:v>1.2</c:v>
                </c:pt>
                <c:pt idx="1">
                  <c:v>2.1</c:v>
                </c:pt>
                <c:pt idx="2">
                  <c:v>0.7</c:v>
                </c:pt>
                <c:pt idx="3">
                  <c:v>0.9</c:v>
                </c:pt>
                <c:pt idx="4">
                  <c:v>0.8</c:v>
                </c:pt>
                <c:pt idx="5">
                  <c:v>1.5</c:v>
                </c:pt>
                <c:pt idx="6">
                  <c:v>1.8</c:v>
                </c:pt>
                <c:pt idx="7">
                  <c:v>1.3</c:v>
                </c:pt>
                <c:pt idx="8">
                  <c:v>1.5</c:v>
                </c:pt>
                <c:pt idx="9">
                  <c:v>1.5</c:v>
                </c:pt>
                <c:pt idx="10">
                  <c:v>4.0999999999999996</c:v>
                </c:pt>
                <c:pt idx="11">
                  <c:v>4.0999999999999996</c:v>
                </c:pt>
                <c:pt idx="12">
                  <c:v>3.3</c:v>
                </c:pt>
                <c:pt idx="13">
                  <c:v>4.0999999999999996</c:v>
                </c:pt>
                <c:pt idx="14">
                  <c:v>4.3</c:v>
                </c:pt>
              </c:numCache>
            </c:numRef>
          </c:val>
          <c:extLst>
            <c:ext xmlns:c16="http://schemas.microsoft.com/office/drawing/2014/chart" uri="{C3380CC4-5D6E-409C-BE32-E72D297353CC}">
              <c16:uniqueId val="{0000000A-36D5-48A3-AC29-26DCFAF4079E}"/>
            </c:ext>
          </c:extLst>
        </c:ser>
        <c:dLbls>
          <c:showLegendKey val="0"/>
          <c:showVal val="0"/>
          <c:showCatName val="0"/>
          <c:showSerName val="0"/>
          <c:showPercent val="0"/>
          <c:showBubbleSize val="0"/>
        </c:dLbls>
        <c:gapWidth val="57"/>
        <c:overlap val="100"/>
        <c:axId val="560750384"/>
        <c:axId val="560749728"/>
      </c:barChart>
      <c:catAx>
        <c:axId val="5607503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0749728"/>
        <c:crosses val="autoZero"/>
        <c:auto val="1"/>
        <c:lblAlgn val="ctr"/>
        <c:lblOffset val="100"/>
        <c:noMultiLvlLbl val="0"/>
      </c:catAx>
      <c:valAx>
        <c:axId val="560749728"/>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0750384"/>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9"/>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 Figure 2c en ligne'!$A$6</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2c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 Figure 2c en ligne'!$B$6:$M$6</c:f>
              <c:numCache>
                <c:formatCode>0.0</c:formatCode>
                <c:ptCount val="12"/>
                <c:pt idx="0">
                  <c:v>99.7</c:v>
                </c:pt>
                <c:pt idx="1">
                  <c:v>99.9</c:v>
                </c:pt>
                <c:pt idx="2">
                  <c:v>99.8</c:v>
                </c:pt>
                <c:pt idx="3">
                  <c:v>99.9</c:v>
                </c:pt>
                <c:pt idx="4">
                  <c:v>99.9</c:v>
                </c:pt>
                <c:pt idx="5">
                  <c:v>100</c:v>
                </c:pt>
                <c:pt idx="6">
                  <c:v>100</c:v>
                </c:pt>
                <c:pt idx="7">
                  <c:v>100</c:v>
                </c:pt>
                <c:pt idx="8">
                  <c:v>98.4</c:v>
                </c:pt>
                <c:pt idx="9">
                  <c:v>98.5</c:v>
                </c:pt>
                <c:pt idx="10">
                  <c:v>98.2</c:v>
                </c:pt>
                <c:pt idx="11">
                  <c:v>98.8</c:v>
                </c:pt>
              </c:numCache>
            </c:numRef>
          </c:val>
          <c:extLst>
            <c:ext xmlns:c16="http://schemas.microsoft.com/office/drawing/2014/chart" uri="{C3380CC4-5D6E-409C-BE32-E72D297353CC}">
              <c16:uniqueId val="{00000000-FEFB-4230-B6FC-628CD51A0714}"/>
            </c:ext>
          </c:extLst>
        </c:ser>
        <c:ser>
          <c:idx val="1"/>
          <c:order val="1"/>
          <c:tx>
            <c:strRef>
              <c:f>' Figure 2c en ligne'!$A$7</c:f>
              <c:strCache>
                <c:ptCount val="1"/>
                <c:pt idx="0">
                  <c:v>Format</c:v>
                </c:pt>
              </c:strCache>
            </c:strRef>
          </c:tx>
          <c:spPr>
            <a:noFill/>
            <a:ln>
              <a:noFill/>
            </a:ln>
            <a:effectLst/>
          </c:spPr>
          <c:invertIfNegative val="0"/>
          <c:cat>
            <c:multiLvlStrRef>
              <c:f>' Figure 2c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 Figure 2c en ligne'!$B$7:$M$7</c:f>
              <c:numCache>
                <c:formatCode>0.0</c:formatCode>
                <c:ptCount val="12"/>
                <c:pt idx="0">
                  <c:v>1.2999999999999972</c:v>
                </c:pt>
                <c:pt idx="1">
                  <c:v>1.0999999999999943</c:v>
                </c:pt>
                <c:pt idx="2">
                  <c:v>1.2000000000000028</c:v>
                </c:pt>
                <c:pt idx="3">
                  <c:v>1.0999999999999943</c:v>
                </c:pt>
                <c:pt idx="4">
                  <c:v>1.0999999999999943</c:v>
                </c:pt>
                <c:pt idx="5">
                  <c:v>1</c:v>
                </c:pt>
                <c:pt idx="6">
                  <c:v>1</c:v>
                </c:pt>
                <c:pt idx="7">
                  <c:v>1</c:v>
                </c:pt>
                <c:pt idx="8">
                  <c:v>2.5999999999999943</c:v>
                </c:pt>
                <c:pt idx="9">
                  <c:v>2.5</c:v>
                </c:pt>
                <c:pt idx="10">
                  <c:v>2.7999999999999972</c:v>
                </c:pt>
                <c:pt idx="11">
                  <c:v>2.2000000000000028</c:v>
                </c:pt>
              </c:numCache>
            </c:numRef>
          </c:val>
          <c:extLst>
            <c:ext xmlns:c16="http://schemas.microsoft.com/office/drawing/2014/chart" uri="{C3380CC4-5D6E-409C-BE32-E72D297353CC}">
              <c16:uniqueId val="{00000001-FEFB-4230-B6FC-628CD51A0714}"/>
            </c:ext>
          </c:extLst>
        </c:ser>
        <c:ser>
          <c:idx val="2"/>
          <c:order val="2"/>
          <c:tx>
            <c:strRef>
              <c:f>' Figure 2c en ligne'!$A$8</c:f>
              <c:strCache>
                <c:ptCount val="1"/>
                <c:pt idx="0">
                  <c:v>LV2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2c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 Figure 2c en ligne'!$B$8:$M$8</c:f>
              <c:numCache>
                <c:formatCode>0.0</c:formatCode>
                <c:ptCount val="12"/>
                <c:pt idx="0">
                  <c:v>75.7</c:v>
                </c:pt>
                <c:pt idx="1">
                  <c:v>78.099999999999994</c:v>
                </c:pt>
                <c:pt idx="2">
                  <c:v>75.599999999999994</c:v>
                </c:pt>
                <c:pt idx="3">
                  <c:v>77.900000000000006</c:v>
                </c:pt>
                <c:pt idx="4">
                  <c:v>99.4</c:v>
                </c:pt>
                <c:pt idx="5">
                  <c:v>99.5</c:v>
                </c:pt>
                <c:pt idx="6">
                  <c:v>99.2</c:v>
                </c:pt>
                <c:pt idx="7">
                  <c:v>99.3</c:v>
                </c:pt>
                <c:pt idx="8">
                  <c:v>34.200000000000003</c:v>
                </c:pt>
                <c:pt idx="9">
                  <c:v>41.4</c:v>
                </c:pt>
                <c:pt idx="10">
                  <c:v>34.799999999999997</c:v>
                </c:pt>
                <c:pt idx="11">
                  <c:v>45.4</c:v>
                </c:pt>
              </c:numCache>
            </c:numRef>
          </c:val>
          <c:extLst>
            <c:ext xmlns:c16="http://schemas.microsoft.com/office/drawing/2014/chart" uri="{C3380CC4-5D6E-409C-BE32-E72D297353CC}">
              <c16:uniqueId val="{00000002-FEFB-4230-B6FC-628CD51A0714}"/>
            </c:ext>
          </c:extLst>
        </c:ser>
        <c:ser>
          <c:idx val="3"/>
          <c:order val="3"/>
          <c:tx>
            <c:strRef>
              <c:f>' Figure 2c en ligne'!$A$9</c:f>
              <c:strCache>
                <c:ptCount val="1"/>
                <c:pt idx="0">
                  <c:v>Format</c:v>
                </c:pt>
              </c:strCache>
            </c:strRef>
          </c:tx>
          <c:spPr>
            <a:noFill/>
            <a:ln>
              <a:noFill/>
            </a:ln>
            <a:effectLst/>
          </c:spPr>
          <c:invertIfNegative val="0"/>
          <c:cat>
            <c:multiLvlStrRef>
              <c:f>' Figure 2c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 Figure 2c en ligne'!$B$9:$M$9</c:f>
              <c:numCache>
                <c:formatCode>0.0</c:formatCode>
                <c:ptCount val="12"/>
                <c:pt idx="0">
                  <c:v>24.799999999999997</c:v>
                </c:pt>
                <c:pt idx="1">
                  <c:v>22.400000000000006</c:v>
                </c:pt>
                <c:pt idx="2">
                  <c:v>24.900000000000006</c:v>
                </c:pt>
                <c:pt idx="3">
                  <c:v>22.599999999999994</c:v>
                </c:pt>
                <c:pt idx="4">
                  <c:v>1.0999999999999943</c:v>
                </c:pt>
                <c:pt idx="5">
                  <c:v>1</c:v>
                </c:pt>
                <c:pt idx="6">
                  <c:v>1.2999999999999972</c:v>
                </c:pt>
                <c:pt idx="7">
                  <c:v>1.2000000000000028</c:v>
                </c:pt>
                <c:pt idx="8">
                  <c:v>66.3</c:v>
                </c:pt>
                <c:pt idx="9">
                  <c:v>59.1</c:v>
                </c:pt>
                <c:pt idx="10">
                  <c:v>65.7</c:v>
                </c:pt>
                <c:pt idx="11">
                  <c:v>55.1</c:v>
                </c:pt>
              </c:numCache>
            </c:numRef>
          </c:val>
          <c:extLst>
            <c:ext xmlns:c16="http://schemas.microsoft.com/office/drawing/2014/chart" uri="{C3380CC4-5D6E-409C-BE32-E72D297353CC}">
              <c16:uniqueId val="{00000003-FEFB-4230-B6FC-628CD51A0714}"/>
            </c:ext>
          </c:extLst>
        </c:ser>
        <c:ser>
          <c:idx val="4"/>
          <c:order val="4"/>
          <c:tx>
            <c:strRef>
              <c:f>' Figure 2c en ligne'!$A$10</c:f>
              <c:strCache>
                <c:ptCount val="1"/>
                <c:pt idx="0">
                  <c:v>LV3</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D669-46A6-94B3-FA061B06F543}"/>
                </c:ext>
              </c:extLst>
            </c:dLbl>
            <c:dLbl>
              <c:idx val="3"/>
              <c:delete val="1"/>
              <c:extLst>
                <c:ext xmlns:c15="http://schemas.microsoft.com/office/drawing/2012/chart" uri="{CE6537A1-D6FC-4f65-9D91-7224C49458BB}"/>
                <c:ext xmlns:c16="http://schemas.microsoft.com/office/drawing/2014/chart" uri="{C3380CC4-5D6E-409C-BE32-E72D297353CC}">
                  <c16:uniqueId val="{00000004-D669-46A6-94B3-FA061B06F543}"/>
                </c:ext>
              </c:extLst>
            </c:dLbl>
            <c:dLbl>
              <c:idx val="8"/>
              <c:delete val="1"/>
              <c:extLst>
                <c:ext xmlns:c15="http://schemas.microsoft.com/office/drawing/2012/chart" uri="{CE6537A1-D6FC-4f65-9D91-7224C49458BB}"/>
                <c:ext xmlns:c16="http://schemas.microsoft.com/office/drawing/2014/chart" uri="{C3380CC4-5D6E-409C-BE32-E72D297353CC}">
                  <c16:uniqueId val="{00000005-D669-46A6-94B3-FA061B06F543}"/>
                </c:ext>
              </c:extLst>
            </c:dLbl>
            <c:dLbl>
              <c:idx val="9"/>
              <c:delete val="1"/>
              <c:extLst>
                <c:ext xmlns:c15="http://schemas.microsoft.com/office/drawing/2012/chart" uri="{CE6537A1-D6FC-4f65-9D91-7224C49458BB}"/>
                <c:ext xmlns:c16="http://schemas.microsoft.com/office/drawing/2014/chart" uri="{C3380CC4-5D6E-409C-BE32-E72D297353CC}">
                  <c16:uniqueId val="{00000006-D669-46A6-94B3-FA061B06F543}"/>
                </c:ext>
              </c:extLst>
            </c:dLbl>
            <c:dLbl>
              <c:idx val="11"/>
              <c:delete val="1"/>
              <c:extLst>
                <c:ext xmlns:c15="http://schemas.microsoft.com/office/drawing/2012/chart" uri="{CE6537A1-D6FC-4f65-9D91-7224C49458BB}"/>
                <c:ext xmlns:c16="http://schemas.microsoft.com/office/drawing/2014/chart" uri="{C3380CC4-5D6E-409C-BE32-E72D297353CC}">
                  <c16:uniqueId val="{00000007-D669-46A6-94B3-FA061B06F54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2c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 Figure 2c en ligne'!$B$10:$M$10</c:f>
              <c:numCache>
                <c:formatCode>0.0</c:formatCode>
                <c:ptCount val="12"/>
                <c:pt idx="0">
                  <c:v>0</c:v>
                </c:pt>
                <c:pt idx="1">
                  <c:v>0.1</c:v>
                </c:pt>
                <c:pt idx="2">
                  <c:v>0.1</c:v>
                </c:pt>
                <c:pt idx="3">
                  <c:v>0</c:v>
                </c:pt>
                <c:pt idx="4">
                  <c:v>3.9</c:v>
                </c:pt>
                <c:pt idx="5">
                  <c:v>6.4</c:v>
                </c:pt>
                <c:pt idx="6">
                  <c:v>2.9</c:v>
                </c:pt>
                <c:pt idx="7">
                  <c:v>4.4000000000000004</c:v>
                </c:pt>
                <c:pt idx="8">
                  <c:v>0</c:v>
                </c:pt>
                <c:pt idx="9">
                  <c:v>0</c:v>
                </c:pt>
                <c:pt idx="10">
                  <c:v>0.1</c:v>
                </c:pt>
                <c:pt idx="11">
                  <c:v>0</c:v>
                </c:pt>
              </c:numCache>
            </c:numRef>
          </c:val>
          <c:extLst>
            <c:ext xmlns:c16="http://schemas.microsoft.com/office/drawing/2014/chart" uri="{C3380CC4-5D6E-409C-BE32-E72D297353CC}">
              <c16:uniqueId val="{00000000-D669-46A6-94B3-FA061B06F543}"/>
            </c:ext>
          </c:extLst>
        </c:ser>
        <c:ser>
          <c:idx val="5"/>
          <c:order val="5"/>
          <c:tx>
            <c:strRef>
              <c:f>' Figure 2c en ligne'!$A$11</c:f>
              <c:strCache>
                <c:ptCount val="1"/>
                <c:pt idx="0">
                  <c:v>Format</c:v>
                </c:pt>
              </c:strCache>
            </c:strRef>
          </c:tx>
          <c:spPr>
            <a:noFill/>
            <a:ln>
              <a:noFill/>
            </a:ln>
            <a:effectLst/>
          </c:spPr>
          <c:invertIfNegative val="0"/>
          <c:cat>
            <c:multiLvlStrRef>
              <c:f>' Figure 2c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 Figure 2c en ligne'!$B$11:$M$11</c:f>
              <c:numCache>
                <c:formatCode>0.0</c:formatCode>
                <c:ptCount val="12"/>
                <c:pt idx="0">
                  <c:v>7.4</c:v>
                </c:pt>
                <c:pt idx="1">
                  <c:v>7.3000000000000007</c:v>
                </c:pt>
                <c:pt idx="2">
                  <c:v>7.3000000000000007</c:v>
                </c:pt>
                <c:pt idx="3">
                  <c:v>7.4</c:v>
                </c:pt>
                <c:pt idx="4">
                  <c:v>3.5000000000000004</c:v>
                </c:pt>
                <c:pt idx="5">
                  <c:v>1</c:v>
                </c:pt>
                <c:pt idx="6">
                  <c:v>4.5</c:v>
                </c:pt>
                <c:pt idx="7">
                  <c:v>3</c:v>
                </c:pt>
                <c:pt idx="8">
                  <c:v>7.4</c:v>
                </c:pt>
                <c:pt idx="9">
                  <c:v>7.4</c:v>
                </c:pt>
                <c:pt idx="10">
                  <c:v>7.3000000000000007</c:v>
                </c:pt>
                <c:pt idx="11">
                  <c:v>7.4</c:v>
                </c:pt>
              </c:numCache>
            </c:numRef>
          </c:val>
          <c:extLst>
            <c:ext xmlns:c16="http://schemas.microsoft.com/office/drawing/2014/chart" uri="{C3380CC4-5D6E-409C-BE32-E72D297353CC}">
              <c16:uniqueId val="{00000001-D669-46A6-94B3-FA061B06F543}"/>
            </c:ext>
          </c:extLst>
        </c:ser>
        <c:ser>
          <c:idx val="6"/>
          <c:order val="6"/>
          <c:tx>
            <c:strRef>
              <c:f>' Figure 2c en ligne'!$A$12</c:f>
              <c:strCache>
                <c:ptCount val="1"/>
                <c:pt idx="0">
                  <c:v>LV régionales</c:v>
                </c:pt>
              </c:strCache>
            </c:strRef>
          </c:tx>
          <c:spPr>
            <a:solidFill>
              <a:schemeClr val="accent1">
                <a:lumMod val="60000"/>
              </a:schemeClr>
            </a:solidFill>
            <a:ln>
              <a:noFill/>
            </a:ln>
            <a:effectLst/>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9-D669-46A6-94B3-FA061B06F543}"/>
                </c:ext>
              </c:extLst>
            </c:dLbl>
            <c:dLbl>
              <c:idx val="11"/>
              <c:delete val="1"/>
              <c:extLst>
                <c:ext xmlns:c15="http://schemas.microsoft.com/office/drawing/2012/chart" uri="{CE6537A1-D6FC-4f65-9D91-7224C49458BB}"/>
                <c:ext xmlns:c16="http://schemas.microsoft.com/office/drawing/2014/chart" uri="{C3380CC4-5D6E-409C-BE32-E72D297353CC}">
                  <c16:uniqueId val="{00000008-D669-46A6-94B3-FA061B06F54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2c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 Figure 2c en ligne'!$B$12:$M$12</c:f>
              <c:numCache>
                <c:formatCode>0.0</c:formatCode>
                <c:ptCount val="12"/>
                <c:pt idx="0">
                  <c:v>1.1000000000000001</c:v>
                </c:pt>
                <c:pt idx="1">
                  <c:v>0.9</c:v>
                </c:pt>
                <c:pt idx="2">
                  <c:v>0.4</c:v>
                </c:pt>
                <c:pt idx="3">
                  <c:v>0.5</c:v>
                </c:pt>
                <c:pt idx="4">
                  <c:v>0.1</c:v>
                </c:pt>
                <c:pt idx="5">
                  <c:v>0.1</c:v>
                </c:pt>
                <c:pt idx="6">
                  <c:v>0.1</c:v>
                </c:pt>
                <c:pt idx="7">
                  <c:v>0.1</c:v>
                </c:pt>
                <c:pt idx="8">
                  <c:v>0.2</c:v>
                </c:pt>
                <c:pt idx="9">
                  <c:v>0.1</c:v>
                </c:pt>
                <c:pt idx="10">
                  <c:v>0</c:v>
                </c:pt>
                <c:pt idx="11">
                  <c:v>0</c:v>
                </c:pt>
              </c:numCache>
            </c:numRef>
          </c:val>
          <c:extLst>
            <c:ext xmlns:c16="http://schemas.microsoft.com/office/drawing/2014/chart" uri="{C3380CC4-5D6E-409C-BE32-E72D297353CC}">
              <c16:uniqueId val="{00000002-D669-46A6-94B3-FA061B06F543}"/>
            </c:ext>
          </c:extLst>
        </c:ser>
        <c:dLbls>
          <c:showLegendKey val="0"/>
          <c:showVal val="0"/>
          <c:showCatName val="0"/>
          <c:showSerName val="0"/>
          <c:showPercent val="0"/>
          <c:showBubbleSize val="0"/>
        </c:dLbls>
        <c:gapWidth val="50"/>
        <c:overlap val="100"/>
        <c:axId val="563357376"/>
        <c:axId val="563350488"/>
      </c:barChart>
      <c:catAx>
        <c:axId val="563357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3350488"/>
        <c:crosses val="autoZero"/>
        <c:auto val="1"/>
        <c:lblAlgn val="ctr"/>
        <c:lblOffset val="100"/>
        <c:noMultiLvlLbl val="0"/>
      </c:catAx>
      <c:valAx>
        <c:axId val="563350488"/>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3357376"/>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2d en ligne'!$A$6</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ligne'!$B$6:$M$6</c:f>
              <c:numCache>
                <c:formatCode>0.0</c:formatCode>
                <c:ptCount val="12"/>
                <c:pt idx="0">
                  <c:v>99.5</c:v>
                </c:pt>
                <c:pt idx="1">
                  <c:v>99.7</c:v>
                </c:pt>
                <c:pt idx="2">
                  <c:v>99.6</c:v>
                </c:pt>
                <c:pt idx="3">
                  <c:v>99.7</c:v>
                </c:pt>
                <c:pt idx="4">
                  <c:v>99.9</c:v>
                </c:pt>
                <c:pt idx="5">
                  <c:v>100</c:v>
                </c:pt>
                <c:pt idx="6">
                  <c:v>100</c:v>
                </c:pt>
                <c:pt idx="7">
                  <c:v>100</c:v>
                </c:pt>
                <c:pt idx="8">
                  <c:v>96.6</c:v>
                </c:pt>
                <c:pt idx="9">
                  <c:v>97.4</c:v>
                </c:pt>
                <c:pt idx="10">
                  <c:v>96.8</c:v>
                </c:pt>
                <c:pt idx="11">
                  <c:v>97.8</c:v>
                </c:pt>
              </c:numCache>
            </c:numRef>
          </c:val>
          <c:extLst>
            <c:ext xmlns:c16="http://schemas.microsoft.com/office/drawing/2014/chart" uri="{C3380CC4-5D6E-409C-BE32-E72D297353CC}">
              <c16:uniqueId val="{00000000-32E0-4AF3-A2D5-BF5CDE069D46}"/>
            </c:ext>
          </c:extLst>
        </c:ser>
        <c:ser>
          <c:idx val="1"/>
          <c:order val="1"/>
          <c:tx>
            <c:strRef>
              <c:f>'Figure 2d en ligne'!$A$7</c:f>
              <c:strCache>
                <c:ptCount val="1"/>
                <c:pt idx="0">
                  <c:v>Format</c:v>
                </c:pt>
              </c:strCache>
            </c:strRef>
          </c:tx>
          <c:spPr>
            <a:noFill/>
            <a:ln>
              <a:noFill/>
            </a:ln>
            <a:effectLst/>
          </c:spPr>
          <c:invertIfNegative val="0"/>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ligne'!$B$7:$M$7</c:f>
              <c:numCache>
                <c:formatCode>0.0</c:formatCode>
                <c:ptCount val="12"/>
                <c:pt idx="0">
                  <c:v>1.5</c:v>
                </c:pt>
                <c:pt idx="1">
                  <c:v>1.2999999999999972</c:v>
                </c:pt>
                <c:pt idx="2">
                  <c:v>1.4000000000000057</c:v>
                </c:pt>
                <c:pt idx="3">
                  <c:v>1.2999999999999972</c:v>
                </c:pt>
                <c:pt idx="4">
                  <c:v>1.0999999999999943</c:v>
                </c:pt>
                <c:pt idx="5">
                  <c:v>1</c:v>
                </c:pt>
                <c:pt idx="6">
                  <c:v>1</c:v>
                </c:pt>
                <c:pt idx="7">
                  <c:v>1</c:v>
                </c:pt>
                <c:pt idx="8">
                  <c:v>4.4000000000000057</c:v>
                </c:pt>
                <c:pt idx="9">
                  <c:v>3.5999999999999943</c:v>
                </c:pt>
                <c:pt idx="10">
                  <c:v>4.2000000000000028</c:v>
                </c:pt>
                <c:pt idx="11">
                  <c:v>3.2000000000000028</c:v>
                </c:pt>
              </c:numCache>
            </c:numRef>
          </c:val>
          <c:extLst>
            <c:ext xmlns:c16="http://schemas.microsoft.com/office/drawing/2014/chart" uri="{C3380CC4-5D6E-409C-BE32-E72D297353CC}">
              <c16:uniqueId val="{00000001-32E0-4AF3-A2D5-BF5CDE069D46}"/>
            </c:ext>
          </c:extLst>
        </c:ser>
        <c:ser>
          <c:idx val="2"/>
          <c:order val="2"/>
          <c:tx>
            <c:strRef>
              <c:f>'Figure 2d en ligne'!$A$8</c:f>
              <c:strCache>
                <c:ptCount val="1"/>
                <c:pt idx="0">
                  <c:v>Espagnol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ligne'!$B$8:$M$8</c:f>
              <c:numCache>
                <c:formatCode>0.0</c:formatCode>
                <c:ptCount val="12"/>
                <c:pt idx="0">
                  <c:v>55.2</c:v>
                </c:pt>
                <c:pt idx="1">
                  <c:v>59.1</c:v>
                </c:pt>
                <c:pt idx="2">
                  <c:v>56.6</c:v>
                </c:pt>
                <c:pt idx="3">
                  <c:v>60.7</c:v>
                </c:pt>
                <c:pt idx="4">
                  <c:v>72.8</c:v>
                </c:pt>
                <c:pt idx="5">
                  <c:v>73.8</c:v>
                </c:pt>
                <c:pt idx="6">
                  <c:v>74.599999999999994</c:v>
                </c:pt>
                <c:pt idx="7">
                  <c:v>75.5</c:v>
                </c:pt>
                <c:pt idx="8">
                  <c:v>29.6</c:v>
                </c:pt>
                <c:pt idx="9">
                  <c:v>37</c:v>
                </c:pt>
                <c:pt idx="10">
                  <c:v>30.3</c:v>
                </c:pt>
                <c:pt idx="11">
                  <c:v>40.700000000000003</c:v>
                </c:pt>
              </c:numCache>
            </c:numRef>
          </c:val>
          <c:extLst>
            <c:ext xmlns:c16="http://schemas.microsoft.com/office/drawing/2014/chart" uri="{C3380CC4-5D6E-409C-BE32-E72D297353CC}">
              <c16:uniqueId val="{00000002-32E0-4AF3-A2D5-BF5CDE069D46}"/>
            </c:ext>
          </c:extLst>
        </c:ser>
        <c:ser>
          <c:idx val="3"/>
          <c:order val="3"/>
          <c:tx>
            <c:strRef>
              <c:f>'Figure 2d en ligne'!$A$9</c:f>
              <c:strCache>
                <c:ptCount val="1"/>
                <c:pt idx="0">
                  <c:v>Format</c:v>
                </c:pt>
              </c:strCache>
            </c:strRef>
          </c:tx>
          <c:spPr>
            <a:noFill/>
            <a:ln>
              <a:noFill/>
            </a:ln>
            <a:effectLst/>
          </c:spPr>
          <c:invertIfNegative val="0"/>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ligne'!$B$9:$M$9</c:f>
              <c:numCache>
                <c:formatCode>0.0</c:formatCode>
                <c:ptCount val="12"/>
                <c:pt idx="0">
                  <c:v>21.299999999999997</c:v>
                </c:pt>
                <c:pt idx="1">
                  <c:v>17.399999999999999</c:v>
                </c:pt>
                <c:pt idx="2">
                  <c:v>19.899999999999999</c:v>
                </c:pt>
                <c:pt idx="3">
                  <c:v>15.799999999999997</c:v>
                </c:pt>
                <c:pt idx="4">
                  <c:v>3.7000000000000028</c:v>
                </c:pt>
                <c:pt idx="5">
                  <c:v>2.7000000000000028</c:v>
                </c:pt>
                <c:pt idx="6">
                  <c:v>1.9000000000000057</c:v>
                </c:pt>
                <c:pt idx="7">
                  <c:v>1</c:v>
                </c:pt>
                <c:pt idx="8">
                  <c:v>46.9</c:v>
                </c:pt>
                <c:pt idx="9">
                  <c:v>39.5</c:v>
                </c:pt>
                <c:pt idx="10">
                  <c:v>46.2</c:v>
                </c:pt>
                <c:pt idx="11">
                  <c:v>35.799999999999997</c:v>
                </c:pt>
              </c:numCache>
            </c:numRef>
          </c:val>
          <c:extLst>
            <c:ext xmlns:c16="http://schemas.microsoft.com/office/drawing/2014/chart" uri="{C3380CC4-5D6E-409C-BE32-E72D297353CC}">
              <c16:uniqueId val="{00000007-32E0-4AF3-A2D5-BF5CDE069D46}"/>
            </c:ext>
          </c:extLst>
        </c:ser>
        <c:ser>
          <c:idx val="4"/>
          <c:order val="4"/>
          <c:tx>
            <c:strRef>
              <c:f>'Figure 2d en ligne'!$A$10</c:f>
              <c:strCache>
                <c:ptCount val="1"/>
                <c:pt idx="0">
                  <c:v>Allemand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ligne'!$B$10:$M$10</c:f>
              <c:numCache>
                <c:formatCode>0.0</c:formatCode>
                <c:ptCount val="12"/>
                <c:pt idx="0">
                  <c:v>14.5</c:v>
                </c:pt>
                <c:pt idx="1">
                  <c:v>14.9</c:v>
                </c:pt>
                <c:pt idx="2">
                  <c:v>12.5</c:v>
                </c:pt>
                <c:pt idx="3">
                  <c:v>12.5</c:v>
                </c:pt>
                <c:pt idx="4">
                  <c:v>20.3</c:v>
                </c:pt>
                <c:pt idx="5">
                  <c:v>21.5</c:v>
                </c:pt>
                <c:pt idx="6">
                  <c:v>17.399999999999999</c:v>
                </c:pt>
                <c:pt idx="7">
                  <c:v>18.5</c:v>
                </c:pt>
                <c:pt idx="8">
                  <c:v>4.3</c:v>
                </c:pt>
                <c:pt idx="9">
                  <c:v>3.5</c:v>
                </c:pt>
                <c:pt idx="10">
                  <c:v>3.9</c:v>
                </c:pt>
                <c:pt idx="11">
                  <c:v>3.4</c:v>
                </c:pt>
              </c:numCache>
            </c:numRef>
          </c:val>
          <c:extLst>
            <c:ext xmlns:c16="http://schemas.microsoft.com/office/drawing/2014/chart" uri="{C3380CC4-5D6E-409C-BE32-E72D297353CC}">
              <c16:uniqueId val="{00000010-32E0-4AF3-A2D5-BF5CDE069D46}"/>
            </c:ext>
          </c:extLst>
        </c:ser>
        <c:ser>
          <c:idx val="5"/>
          <c:order val="5"/>
          <c:tx>
            <c:strRef>
              <c:f>'Figure 2d en ligne'!$A$11</c:f>
              <c:strCache>
                <c:ptCount val="1"/>
                <c:pt idx="0">
                  <c:v>Format</c:v>
                </c:pt>
              </c:strCache>
            </c:strRef>
          </c:tx>
          <c:spPr>
            <a:noFill/>
            <a:ln>
              <a:noFill/>
            </a:ln>
            <a:effectLst/>
          </c:spPr>
          <c:invertIfNegative val="0"/>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ligne'!$B$11:$M$11</c:f>
              <c:numCache>
                <c:formatCode>0.0</c:formatCode>
                <c:ptCount val="12"/>
                <c:pt idx="0">
                  <c:v>8</c:v>
                </c:pt>
                <c:pt idx="1">
                  <c:v>7.6</c:v>
                </c:pt>
                <c:pt idx="2">
                  <c:v>10</c:v>
                </c:pt>
                <c:pt idx="3">
                  <c:v>10</c:v>
                </c:pt>
                <c:pt idx="4">
                  <c:v>2.1999999999999993</c:v>
                </c:pt>
                <c:pt idx="5">
                  <c:v>1</c:v>
                </c:pt>
                <c:pt idx="6">
                  <c:v>5.1000000000000014</c:v>
                </c:pt>
                <c:pt idx="7">
                  <c:v>4</c:v>
                </c:pt>
                <c:pt idx="8">
                  <c:v>18.2</c:v>
                </c:pt>
                <c:pt idx="9">
                  <c:v>19</c:v>
                </c:pt>
                <c:pt idx="10">
                  <c:v>18.600000000000001</c:v>
                </c:pt>
                <c:pt idx="11">
                  <c:v>19.100000000000001</c:v>
                </c:pt>
              </c:numCache>
            </c:numRef>
          </c:val>
          <c:extLst>
            <c:ext xmlns:c16="http://schemas.microsoft.com/office/drawing/2014/chart" uri="{C3380CC4-5D6E-409C-BE32-E72D297353CC}">
              <c16:uniqueId val="{00000011-32E0-4AF3-A2D5-BF5CDE069D46}"/>
            </c:ext>
          </c:extLst>
        </c:ser>
        <c:ser>
          <c:idx val="6"/>
          <c:order val="6"/>
          <c:tx>
            <c:strRef>
              <c:f>'Figure 2d en ligne'!$A$12</c:f>
              <c:strCache>
                <c:ptCount val="1"/>
                <c:pt idx="0">
                  <c:v>Italien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ligne'!$B$12:$M$12</c:f>
              <c:numCache>
                <c:formatCode>0.0</c:formatCode>
                <c:ptCount val="12"/>
                <c:pt idx="0">
                  <c:v>4.9000000000000004</c:v>
                </c:pt>
                <c:pt idx="1">
                  <c:v>2.9</c:v>
                </c:pt>
                <c:pt idx="2">
                  <c:v>5.4</c:v>
                </c:pt>
                <c:pt idx="3">
                  <c:v>3.4</c:v>
                </c:pt>
                <c:pt idx="4">
                  <c:v>7</c:v>
                </c:pt>
                <c:pt idx="5">
                  <c:v>5.5</c:v>
                </c:pt>
                <c:pt idx="6">
                  <c:v>7</c:v>
                </c:pt>
                <c:pt idx="7">
                  <c:v>5.4</c:v>
                </c:pt>
                <c:pt idx="8">
                  <c:v>1.7</c:v>
                </c:pt>
                <c:pt idx="9">
                  <c:v>1.8</c:v>
                </c:pt>
                <c:pt idx="10">
                  <c:v>1.7</c:v>
                </c:pt>
                <c:pt idx="11">
                  <c:v>1.9</c:v>
                </c:pt>
              </c:numCache>
            </c:numRef>
          </c:val>
          <c:extLst>
            <c:ext xmlns:c16="http://schemas.microsoft.com/office/drawing/2014/chart" uri="{C3380CC4-5D6E-409C-BE32-E72D297353CC}">
              <c16:uniqueId val="{00000000-CC36-4997-944D-1F96DAE2459F}"/>
            </c:ext>
          </c:extLst>
        </c:ser>
        <c:ser>
          <c:idx val="7"/>
          <c:order val="7"/>
          <c:tx>
            <c:strRef>
              <c:f>'Figure 2d en ligne'!$A$13</c:f>
              <c:strCache>
                <c:ptCount val="1"/>
                <c:pt idx="0">
                  <c:v>Format</c:v>
                </c:pt>
              </c:strCache>
            </c:strRef>
          </c:tx>
          <c:spPr>
            <a:noFill/>
            <a:ln>
              <a:noFill/>
            </a:ln>
            <a:effectLst/>
          </c:spPr>
          <c:invertIfNegative val="0"/>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ligne'!$B$13:$M$13</c:f>
              <c:numCache>
                <c:formatCode>0.0</c:formatCode>
                <c:ptCount val="12"/>
                <c:pt idx="0">
                  <c:v>3.0999999999999996</c:v>
                </c:pt>
                <c:pt idx="1">
                  <c:v>5.0999999999999996</c:v>
                </c:pt>
                <c:pt idx="2">
                  <c:v>2.5999999999999996</c:v>
                </c:pt>
                <c:pt idx="3">
                  <c:v>4.5999999999999996</c:v>
                </c:pt>
                <c:pt idx="4">
                  <c:v>1</c:v>
                </c:pt>
                <c:pt idx="5">
                  <c:v>2.5</c:v>
                </c:pt>
                <c:pt idx="6">
                  <c:v>1</c:v>
                </c:pt>
                <c:pt idx="7">
                  <c:v>2.5999999999999996</c:v>
                </c:pt>
                <c:pt idx="8">
                  <c:v>6.3</c:v>
                </c:pt>
                <c:pt idx="9">
                  <c:v>6.2</c:v>
                </c:pt>
                <c:pt idx="10">
                  <c:v>6.3</c:v>
                </c:pt>
                <c:pt idx="11">
                  <c:v>6.1</c:v>
                </c:pt>
              </c:numCache>
            </c:numRef>
          </c:val>
          <c:extLst>
            <c:ext xmlns:c16="http://schemas.microsoft.com/office/drawing/2014/chart" uri="{C3380CC4-5D6E-409C-BE32-E72D297353CC}">
              <c16:uniqueId val="{00000001-CC36-4997-944D-1F96DAE2459F}"/>
            </c:ext>
          </c:extLst>
        </c:ser>
        <c:ser>
          <c:idx val="8"/>
          <c:order val="8"/>
          <c:tx>
            <c:strRef>
              <c:f>'Figure 2d en ligne'!$A$14</c:f>
              <c:strCache>
                <c:ptCount val="1"/>
                <c:pt idx="0">
                  <c:v>Autres langues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ligne'!$B$14:$M$14</c:f>
              <c:numCache>
                <c:formatCode>0.0</c:formatCode>
                <c:ptCount val="12"/>
                <c:pt idx="0">
                  <c:v>1.4</c:v>
                </c:pt>
                <c:pt idx="1">
                  <c:v>1.5</c:v>
                </c:pt>
                <c:pt idx="2">
                  <c:v>1.3</c:v>
                </c:pt>
                <c:pt idx="3">
                  <c:v>1.5</c:v>
                </c:pt>
                <c:pt idx="4">
                  <c:v>3</c:v>
                </c:pt>
                <c:pt idx="5">
                  <c:v>4.5999999999999996</c:v>
                </c:pt>
                <c:pt idx="6">
                  <c:v>2.7</c:v>
                </c:pt>
                <c:pt idx="7">
                  <c:v>3.8</c:v>
                </c:pt>
                <c:pt idx="8">
                  <c:v>0.2</c:v>
                </c:pt>
                <c:pt idx="9">
                  <c:v>0.2</c:v>
                </c:pt>
                <c:pt idx="10">
                  <c:v>0.2</c:v>
                </c:pt>
                <c:pt idx="11">
                  <c:v>0.2</c:v>
                </c:pt>
              </c:numCache>
            </c:numRef>
          </c:val>
          <c:extLst>
            <c:ext xmlns:c16="http://schemas.microsoft.com/office/drawing/2014/chart" uri="{C3380CC4-5D6E-409C-BE32-E72D297353CC}">
              <c16:uniqueId val="{00000002-CC36-4997-944D-1F96DAE2459F}"/>
            </c:ext>
          </c:extLst>
        </c:ser>
        <c:ser>
          <c:idx val="9"/>
          <c:order val="9"/>
          <c:tx>
            <c:strRef>
              <c:f>'Figure 2d en ligne'!$A$15</c:f>
              <c:strCache>
                <c:ptCount val="1"/>
                <c:pt idx="0">
                  <c:v>Format</c:v>
                </c:pt>
              </c:strCache>
            </c:strRef>
          </c:tx>
          <c:spPr>
            <a:noFill/>
            <a:ln>
              <a:noFill/>
            </a:ln>
            <a:effectLst/>
          </c:spPr>
          <c:invertIfNegative val="0"/>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ligne'!$B$15:$M$15</c:f>
              <c:numCache>
                <c:formatCode>0.0</c:formatCode>
                <c:ptCount val="12"/>
                <c:pt idx="0">
                  <c:v>4.1999999999999993</c:v>
                </c:pt>
                <c:pt idx="1">
                  <c:v>4.0999999999999996</c:v>
                </c:pt>
                <c:pt idx="2">
                  <c:v>4.3</c:v>
                </c:pt>
                <c:pt idx="3">
                  <c:v>4.0999999999999996</c:v>
                </c:pt>
                <c:pt idx="4">
                  <c:v>2.5999999999999996</c:v>
                </c:pt>
                <c:pt idx="5">
                  <c:v>1</c:v>
                </c:pt>
                <c:pt idx="6">
                  <c:v>2.8999999999999995</c:v>
                </c:pt>
                <c:pt idx="7">
                  <c:v>1.7999999999999998</c:v>
                </c:pt>
                <c:pt idx="8">
                  <c:v>5.3999999999999995</c:v>
                </c:pt>
                <c:pt idx="9">
                  <c:v>5.3999999999999995</c:v>
                </c:pt>
                <c:pt idx="10">
                  <c:v>5.3999999999999995</c:v>
                </c:pt>
                <c:pt idx="11">
                  <c:v>5.3999999999999995</c:v>
                </c:pt>
              </c:numCache>
            </c:numRef>
          </c:val>
          <c:extLst>
            <c:ext xmlns:c16="http://schemas.microsoft.com/office/drawing/2014/chart" uri="{C3380CC4-5D6E-409C-BE32-E72D297353CC}">
              <c16:uniqueId val="{00000003-CC36-4997-944D-1F96DAE2459F}"/>
            </c:ext>
          </c:extLst>
        </c:ser>
        <c:ser>
          <c:idx val="10"/>
          <c:order val="10"/>
          <c:tx>
            <c:strRef>
              <c:f>'Figure 2d en ligne'!$A$16</c:f>
              <c:strCache>
                <c:ptCount val="1"/>
                <c:pt idx="0">
                  <c:v>Langues régionales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2d en ligne'!$B$3:$M$5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2020</c:v>
                  </c:pt>
                  <c:pt idx="2">
                    <c:v>2024</c:v>
                  </c:pt>
                  <c:pt idx="4">
                    <c:v>2020</c:v>
                  </c:pt>
                  <c:pt idx="6">
                    <c:v>2024</c:v>
                  </c:pt>
                  <c:pt idx="8">
                    <c:v>2020</c:v>
                  </c:pt>
                  <c:pt idx="10">
                    <c:v>2024</c:v>
                  </c:pt>
                </c:lvl>
                <c:lvl>
                  <c:pt idx="0">
                    <c:v>1er cycle</c:v>
                  </c:pt>
                  <c:pt idx="4">
                    <c:v>2nd cycle GT</c:v>
                  </c:pt>
                  <c:pt idx="8">
                    <c:v>2nd cycle pro</c:v>
                  </c:pt>
                </c:lvl>
              </c:multiLvlStrCache>
            </c:multiLvlStrRef>
          </c:cat>
          <c:val>
            <c:numRef>
              <c:f>'Figure 2d en ligne'!$B$16:$M$16</c:f>
              <c:numCache>
                <c:formatCode>0.0</c:formatCode>
                <c:ptCount val="12"/>
                <c:pt idx="0">
                  <c:v>1</c:v>
                </c:pt>
                <c:pt idx="1">
                  <c:v>0.9</c:v>
                </c:pt>
                <c:pt idx="2">
                  <c:v>0.4</c:v>
                </c:pt>
                <c:pt idx="3">
                  <c:v>0.7</c:v>
                </c:pt>
                <c:pt idx="4">
                  <c:v>0.4</c:v>
                </c:pt>
                <c:pt idx="5">
                  <c:v>0.6</c:v>
                </c:pt>
                <c:pt idx="6">
                  <c:v>0.5</c:v>
                </c:pt>
                <c:pt idx="7">
                  <c:v>0.6</c:v>
                </c:pt>
                <c:pt idx="8">
                  <c:v>0.3</c:v>
                </c:pt>
                <c:pt idx="9">
                  <c:v>0.1</c:v>
                </c:pt>
                <c:pt idx="10">
                  <c:v>0.3</c:v>
                </c:pt>
                <c:pt idx="11">
                  <c:v>0.2</c:v>
                </c:pt>
              </c:numCache>
            </c:numRef>
          </c:val>
          <c:extLst>
            <c:ext xmlns:c16="http://schemas.microsoft.com/office/drawing/2014/chart" uri="{C3380CC4-5D6E-409C-BE32-E72D297353CC}">
              <c16:uniqueId val="{00000004-CC36-4997-944D-1F96DAE2459F}"/>
            </c:ext>
          </c:extLst>
        </c:ser>
        <c:dLbls>
          <c:showLegendKey val="0"/>
          <c:showVal val="0"/>
          <c:showCatName val="0"/>
          <c:showSerName val="0"/>
          <c:showPercent val="0"/>
          <c:showBubbleSize val="0"/>
        </c:dLbls>
        <c:gapWidth val="50"/>
        <c:overlap val="100"/>
        <c:axId val="563357376"/>
        <c:axId val="563350488"/>
      </c:barChart>
      <c:catAx>
        <c:axId val="563357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3350488"/>
        <c:crosses val="autoZero"/>
        <c:auto val="1"/>
        <c:lblAlgn val="ctr"/>
        <c:lblOffset val="100"/>
        <c:noMultiLvlLbl val="0"/>
      </c:catAx>
      <c:valAx>
        <c:axId val="563350488"/>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3357376"/>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9"/>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3 en ligne '!$A$5</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 en ligne '!$B$5:$M$5</c:f>
              <c:numCache>
                <c:formatCode>0.0</c:formatCode>
                <c:ptCount val="12"/>
                <c:pt idx="0">
                  <c:v>99.6</c:v>
                </c:pt>
                <c:pt idx="1">
                  <c:v>99.8</c:v>
                </c:pt>
                <c:pt idx="2">
                  <c:v>99.9</c:v>
                </c:pt>
                <c:pt idx="3">
                  <c:v>99.9</c:v>
                </c:pt>
                <c:pt idx="4">
                  <c:v>99.9</c:v>
                </c:pt>
                <c:pt idx="5">
                  <c:v>100</c:v>
                </c:pt>
                <c:pt idx="6">
                  <c:v>100</c:v>
                </c:pt>
                <c:pt idx="7">
                  <c:v>100</c:v>
                </c:pt>
                <c:pt idx="8">
                  <c:v>98.1</c:v>
                </c:pt>
                <c:pt idx="9">
                  <c:v>98.6</c:v>
                </c:pt>
                <c:pt idx="10">
                  <c:v>98.6</c:v>
                </c:pt>
                <c:pt idx="11">
                  <c:v>98.5</c:v>
                </c:pt>
              </c:numCache>
            </c:numRef>
          </c:val>
          <c:extLst>
            <c:ext xmlns:c16="http://schemas.microsoft.com/office/drawing/2014/chart" uri="{C3380CC4-5D6E-409C-BE32-E72D297353CC}">
              <c16:uniqueId val="{00000000-DFBE-41BC-9950-4AB02B1A1234}"/>
            </c:ext>
          </c:extLst>
        </c:ser>
        <c:ser>
          <c:idx val="1"/>
          <c:order val="1"/>
          <c:tx>
            <c:strRef>
              <c:f>'Figure 3 en ligne '!$A$6</c:f>
              <c:strCache>
                <c:ptCount val="1"/>
                <c:pt idx="0">
                  <c:v>Format</c:v>
                </c:pt>
              </c:strCache>
            </c:strRef>
          </c:tx>
          <c:spPr>
            <a:noFill/>
            <a:ln>
              <a:noFill/>
            </a:ln>
            <a:effectLst/>
          </c:spPr>
          <c:invertIfNegative val="0"/>
          <c:cat>
            <c:multiLvlStrRef>
              <c:f>'Figure 3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 en ligne '!$B$6:$M$6</c:f>
              <c:numCache>
                <c:formatCode>0.0</c:formatCode>
                <c:ptCount val="12"/>
                <c:pt idx="0">
                  <c:v>1.4000000000000057</c:v>
                </c:pt>
                <c:pt idx="1">
                  <c:v>1.2000000000000028</c:v>
                </c:pt>
                <c:pt idx="2">
                  <c:v>1.0999999999999943</c:v>
                </c:pt>
                <c:pt idx="3">
                  <c:v>1.0999999999999943</c:v>
                </c:pt>
                <c:pt idx="4">
                  <c:v>1.0999999999999943</c:v>
                </c:pt>
                <c:pt idx="5">
                  <c:v>1</c:v>
                </c:pt>
                <c:pt idx="6">
                  <c:v>1</c:v>
                </c:pt>
                <c:pt idx="7">
                  <c:v>1</c:v>
                </c:pt>
                <c:pt idx="8">
                  <c:v>2.9000000000000057</c:v>
                </c:pt>
                <c:pt idx="9">
                  <c:v>2.4000000000000057</c:v>
                </c:pt>
                <c:pt idx="10">
                  <c:v>2.4000000000000057</c:v>
                </c:pt>
                <c:pt idx="11">
                  <c:v>2.5</c:v>
                </c:pt>
              </c:numCache>
            </c:numRef>
          </c:val>
          <c:extLst>
            <c:ext xmlns:c16="http://schemas.microsoft.com/office/drawing/2014/chart" uri="{C3380CC4-5D6E-409C-BE32-E72D297353CC}">
              <c16:uniqueId val="{00000001-DFBE-41BC-9950-4AB02B1A1234}"/>
            </c:ext>
          </c:extLst>
        </c:ser>
        <c:ser>
          <c:idx val="2"/>
          <c:order val="2"/>
          <c:tx>
            <c:strRef>
              <c:f>'Figure 3 en ligne '!$A$7</c:f>
              <c:strCache>
                <c:ptCount val="1"/>
                <c:pt idx="0">
                  <c:v>LV2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 en ligne '!$B$7:$M$7</c:f>
              <c:numCache>
                <c:formatCode>0.0</c:formatCode>
                <c:ptCount val="12"/>
                <c:pt idx="0">
                  <c:v>73</c:v>
                </c:pt>
                <c:pt idx="1">
                  <c:v>76.400000000000006</c:v>
                </c:pt>
                <c:pt idx="2">
                  <c:v>77.8</c:v>
                </c:pt>
                <c:pt idx="3">
                  <c:v>79.599999999999994</c:v>
                </c:pt>
                <c:pt idx="4">
                  <c:v>99</c:v>
                </c:pt>
                <c:pt idx="5">
                  <c:v>99.3</c:v>
                </c:pt>
                <c:pt idx="6">
                  <c:v>99.4</c:v>
                </c:pt>
                <c:pt idx="7">
                  <c:v>99.2</c:v>
                </c:pt>
                <c:pt idx="8">
                  <c:v>34.799999999999997</c:v>
                </c:pt>
                <c:pt idx="9">
                  <c:v>39.200000000000003</c:v>
                </c:pt>
                <c:pt idx="10">
                  <c:v>36.5</c:v>
                </c:pt>
                <c:pt idx="11">
                  <c:v>40.5</c:v>
                </c:pt>
              </c:numCache>
            </c:numRef>
          </c:val>
          <c:extLst>
            <c:ext xmlns:c16="http://schemas.microsoft.com/office/drawing/2014/chart" uri="{C3380CC4-5D6E-409C-BE32-E72D297353CC}">
              <c16:uniqueId val="{00000002-DFBE-41BC-9950-4AB02B1A1234}"/>
            </c:ext>
          </c:extLst>
        </c:ser>
        <c:ser>
          <c:idx val="3"/>
          <c:order val="3"/>
          <c:tx>
            <c:strRef>
              <c:f>'Figure 3 en ligne '!$A$8</c:f>
              <c:strCache>
                <c:ptCount val="1"/>
                <c:pt idx="0">
                  <c:v>Format</c:v>
                </c:pt>
              </c:strCache>
            </c:strRef>
          </c:tx>
          <c:spPr>
            <a:noFill/>
            <a:ln>
              <a:noFill/>
            </a:ln>
            <a:effectLst/>
          </c:spPr>
          <c:invertIfNegative val="0"/>
          <c:cat>
            <c:multiLvlStrRef>
              <c:f>'Figure 3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 en ligne '!$B$8:$M$8</c:f>
              <c:numCache>
                <c:formatCode>0.0</c:formatCode>
                <c:ptCount val="12"/>
                <c:pt idx="0">
                  <c:v>27.400000000000006</c:v>
                </c:pt>
                <c:pt idx="1">
                  <c:v>24</c:v>
                </c:pt>
                <c:pt idx="2">
                  <c:v>22.600000000000009</c:v>
                </c:pt>
                <c:pt idx="3">
                  <c:v>20.800000000000011</c:v>
                </c:pt>
                <c:pt idx="4">
                  <c:v>1.4000000000000057</c:v>
                </c:pt>
                <c:pt idx="5">
                  <c:v>1.1000000000000085</c:v>
                </c:pt>
                <c:pt idx="6">
                  <c:v>1</c:v>
                </c:pt>
                <c:pt idx="7">
                  <c:v>1.2000000000000028</c:v>
                </c:pt>
                <c:pt idx="8">
                  <c:v>65.600000000000009</c:v>
                </c:pt>
                <c:pt idx="9">
                  <c:v>61.2</c:v>
                </c:pt>
                <c:pt idx="10">
                  <c:v>63.900000000000006</c:v>
                </c:pt>
                <c:pt idx="11">
                  <c:v>59.900000000000006</c:v>
                </c:pt>
              </c:numCache>
            </c:numRef>
          </c:val>
          <c:extLst>
            <c:ext xmlns:c16="http://schemas.microsoft.com/office/drawing/2014/chart" uri="{C3380CC4-5D6E-409C-BE32-E72D297353CC}">
              <c16:uniqueId val="{00000007-DFBE-41BC-9950-4AB02B1A1234}"/>
            </c:ext>
          </c:extLst>
        </c:ser>
        <c:ser>
          <c:idx val="4"/>
          <c:order val="4"/>
          <c:tx>
            <c:strRef>
              <c:f>'Figure 3 en ligne '!$A$9</c:f>
              <c:strCache>
                <c:ptCount val="1"/>
                <c:pt idx="0">
                  <c:v>LV3</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C619-4B5E-B4A0-E0D322744E04}"/>
                </c:ext>
              </c:extLst>
            </c:dLbl>
            <c:dLbl>
              <c:idx val="1"/>
              <c:delete val="1"/>
              <c:extLst>
                <c:ext xmlns:c15="http://schemas.microsoft.com/office/drawing/2012/chart" uri="{CE6537A1-D6FC-4f65-9D91-7224C49458BB}"/>
                <c:ext xmlns:c16="http://schemas.microsoft.com/office/drawing/2014/chart" uri="{C3380CC4-5D6E-409C-BE32-E72D297353CC}">
                  <c16:uniqueId val="{00000004-C619-4B5E-B4A0-E0D322744E04}"/>
                </c:ext>
              </c:extLst>
            </c:dLbl>
            <c:dLbl>
              <c:idx val="2"/>
              <c:delete val="1"/>
              <c:extLst>
                <c:ext xmlns:c15="http://schemas.microsoft.com/office/drawing/2012/chart" uri="{CE6537A1-D6FC-4f65-9D91-7224C49458BB}"/>
                <c:ext xmlns:c16="http://schemas.microsoft.com/office/drawing/2014/chart" uri="{C3380CC4-5D6E-409C-BE32-E72D297353CC}">
                  <c16:uniqueId val="{00000005-C619-4B5E-B4A0-E0D322744E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 en ligne '!$B$9:$M$9</c:f>
              <c:numCache>
                <c:formatCode>0.0</c:formatCode>
                <c:ptCount val="12"/>
                <c:pt idx="0">
                  <c:v>0</c:v>
                </c:pt>
                <c:pt idx="1">
                  <c:v>0</c:v>
                </c:pt>
                <c:pt idx="2">
                  <c:v>0</c:v>
                </c:pt>
                <c:pt idx="3">
                  <c:v>0.2</c:v>
                </c:pt>
                <c:pt idx="4">
                  <c:v>2.9</c:v>
                </c:pt>
                <c:pt idx="5">
                  <c:v>3.1</c:v>
                </c:pt>
                <c:pt idx="6">
                  <c:v>3</c:v>
                </c:pt>
                <c:pt idx="7">
                  <c:v>3.7</c:v>
                </c:pt>
                <c:pt idx="8">
                  <c:v>0.1</c:v>
                </c:pt>
                <c:pt idx="9">
                  <c:v>0.1</c:v>
                </c:pt>
                <c:pt idx="10">
                  <c:v>0.1</c:v>
                </c:pt>
                <c:pt idx="11">
                  <c:v>0.1</c:v>
                </c:pt>
              </c:numCache>
            </c:numRef>
          </c:val>
          <c:extLst>
            <c:ext xmlns:c16="http://schemas.microsoft.com/office/drawing/2014/chart" uri="{C3380CC4-5D6E-409C-BE32-E72D297353CC}">
              <c16:uniqueId val="{00000000-C619-4B5E-B4A0-E0D322744E04}"/>
            </c:ext>
          </c:extLst>
        </c:ser>
        <c:ser>
          <c:idx val="5"/>
          <c:order val="5"/>
          <c:tx>
            <c:strRef>
              <c:f>'Figure 3 en ligne '!$A$10</c:f>
              <c:strCache>
                <c:ptCount val="1"/>
                <c:pt idx="0">
                  <c:v>Format</c:v>
                </c:pt>
              </c:strCache>
            </c:strRef>
          </c:tx>
          <c:spPr>
            <a:noFill/>
            <a:ln>
              <a:noFill/>
            </a:ln>
            <a:effectLst/>
          </c:spPr>
          <c:invertIfNegative val="0"/>
          <c:cat>
            <c:multiLvlStrRef>
              <c:f>'Figure 3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 en ligne '!$B$10:$M$10</c:f>
              <c:numCache>
                <c:formatCode>0.0</c:formatCode>
                <c:ptCount val="12"/>
                <c:pt idx="0">
                  <c:v>4.7</c:v>
                </c:pt>
                <c:pt idx="1">
                  <c:v>4.7</c:v>
                </c:pt>
                <c:pt idx="2">
                  <c:v>4.7</c:v>
                </c:pt>
                <c:pt idx="3">
                  <c:v>4.5</c:v>
                </c:pt>
                <c:pt idx="4">
                  <c:v>1.8000000000000003</c:v>
                </c:pt>
                <c:pt idx="5">
                  <c:v>1.6</c:v>
                </c:pt>
                <c:pt idx="6">
                  <c:v>1.7000000000000002</c:v>
                </c:pt>
                <c:pt idx="7">
                  <c:v>1</c:v>
                </c:pt>
                <c:pt idx="8">
                  <c:v>4.6000000000000005</c:v>
                </c:pt>
                <c:pt idx="9">
                  <c:v>4.6000000000000005</c:v>
                </c:pt>
                <c:pt idx="10">
                  <c:v>4.6000000000000005</c:v>
                </c:pt>
                <c:pt idx="11">
                  <c:v>4.6000000000000005</c:v>
                </c:pt>
              </c:numCache>
            </c:numRef>
          </c:val>
          <c:extLst>
            <c:ext xmlns:c16="http://schemas.microsoft.com/office/drawing/2014/chart" uri="{C3380CC4-5D6E-409C-BE32-E72D297353CC}">
              <c16:uniqueId val="{00000001-C619-4B5E-B4A0-E0D322744E04}"/>
            </c:ext>
          </c:extLst>
        </c:ser>
        <c:ser>
          <c:idx val="6"/>
          <c:order val="6"/>
          <c:tx>
            <c:strRef>
              <c:f>'Figure 3 en ligne '!$A$11</c:f>
              <c:strCache>
                <c:ptCount val="1"/>
                <c:pt idx="0">
                  <c:v>LV régionales</c:v>
                </c:pt>
              </c:strCache>
            </c:strRef>
          </c:tx>
          <c:spPr>
            <a:solidFill>
              <a:schemeClr val="accent1">
                <a:lumMod val="60000"/>
              </a:schemeClr>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A-C619-4B5E-B4A0-E0D322744E04}"/>
                </c:ext>
              </c:extLst>
            </c:dLbl>
            <c:dLbl>
              <c:idx val="8"/>
              <c:delete val="1"/>
              <c:extLst>
                <c:ext xmlns:c15="http://schemas.microsoft.com/office/drawing/2012/chart" uri="{CE6537A1-D6FC-4f65-9D91-7224C49458BB}"/>
                <c:ext xmlns:c16="http://schemas.microsoft.com/office/drawing/2014/chart" uri="{C3380CC4-5D6E-409C-BE32-E72D297353CC}">
                  <c16:uniqueId val="{00000009-C619-4B5E-B4A0-E0D322744E04}"/>
                </c:ext>
              </c:extLst>
            </c:dLbl>
            <c:dLbl>
              <c:idx val="9"/>
              <c:delete val="1"/>
              <c:extLst>
                <c:ext xmlns:c15="http://schemas.microsoft.com/office/drawing/2012/chart" uri="{CE6537A1-D6FC-4f65-9D91-7224C49458BB}"/>
                <c:ext xmlns:c16="http://schemas.microsoft.com/office/drawing/2014/chart" uri="{C3380CC4-5D6E-409C-BE32-E72D297353CC}">
                  <c16:uniqueId val="{00000008-C619-4B5E-B4A0-E0D322744E04}"/>
                </c:ext>
              </c:extLst>
            </c:dLbl>
            <c:dLbl>
              <c:idx val="10"/>
              <c:delete val="1"/>
              <c:extLst>
                <c:ext xmlns:c15="http://schemas.microsoft.com/office/drawing/2012/chart" uri="{CE6537A1-D6FC-4f65-9D91-7224C49458BB}"/>
                <c:ext xmlns:c16="http://schemas.microsoft.com/office/drawing/2014/chart" uri="{C3380CC4-5D6E-409C-BE32-E72D297353CC}">
                  <c16:uniqueId val="{00000007-C619-4B5E-B4A0-E0D322744E04}"/>
                </c:ext>
              </c:extLst>
            </c:dLbl>
            <c:dLbl>
              <c:idx val="11"/>
              <c:delete val="1"/>
              <c:extLst>
                <c:ext xmlns:c15="http://schemas.microsoft.com/office/drawing/2012/chart" uri="{CE6537A1-D6FC-4f65-9D91-7224C49458BB}"/>
                <c:ext xmlns:c16="http://schemas.microsoft.com/office/drawing/2014/chart" uri="{C3380CC4-5D6E-409C-BE32-E72D297353CC}">
                  <c16:uniqueId val="{00000006-C619-4B5E-B4A0-E0D322744E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 en ligne '!$B$11:$M$11</c:f>
              <c:numCache>
                <c:formatCode>0.0</c:formatCode>
                <c:ptCount val="12"/>
                <c:pt idx="0">
                  <c:v>0.3</c:v>
                </c:pt>
                <c:pt idx="1">
                  <c:v>0.5</c:v>
                </c:pt>
                <c:pt idx="2">
                  <c:v>0.4</c:v>
                </c:pt>
                <c:pt idx="3">
                  <c:v>0.4</c:v>
                </c:pt>
                <c:pt idx="4">
                  <c:v>0</c:v>
                </c:pt>
                <c:pt idx="5">
                  <c:v>0.1</c:v>
                </c:pt>
                <c:pt idx="6">
                  <c:v>0.1</c:v>
                </c:pt>
                <c:pt idx="7">
                  <c:v>0.1</c:v>
                </c:pt>
                <c:pt idx="8">
                  <c:v>0</c:v>
                </c:pt>
                <c:pt idx="9">
                  <c:v>0</c:v>
                </c:pt>
                <c:pt idx="10">
                  <c:v>0</c:v>
                </c:pt>
                <c:pt idx="11">
                  <c:v>0</c:v>
                </c:pt>
              </c:numCache>
            </c:numRef>
          </c:val>
          <c:extLst>
            <c:ext xmlns:c16="http://schemas.microsoft.com/office/drawing/2014/chart" uri="{C3380CC4-5D6E-409C-BE32-E72D297353CC}">
              <c16:uniqueId val="{00000002-C619-4B5E-B4A0-E0D322744E04}"/>
            </c:ext>
          </c:extLst>
        </c:ser>
        <c:dLbls>
          <c:showLegendKey val="0"/>
          <c:showVal val="0"/>
          <c:showCatName val="0"/>
          <c:showSerName val="0"/>
          <c:showPercent val="0"/>
          <c:showBubbleSize val="0"/>
        </c:dLbls>
        <c:gapWidth val="28"/>
        <c:overlap val="100"/>
        <c:axId val="437059248"/>
        <c:axId val="437054984"/>
      </c:barChart>
      <c:catAx>
        <c:axId val="43705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054984"/>
        <c:crosses val="autoZero"/>
        <c:auto val="1"/>
        <c:lblAlgn val="ctr"/>
        <c:lblOffset val="100"/>
        <c:noMultiLvlLbl val="0"/>
      </c:catAx>
      <c:valAx>
        <c:axId val="437054984"/>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37059248"/>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3a en ligne '!$A$5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'!$B$5:$M$5</c:f>
              <c:numCache>
                <c:formatCode>0.0</c:formatCode>
                <c:ptCount val="12"/>
                <c:pt idx="0">
                  <c:v>99.4</c:v>
                </c:pt>
                <c:pt idx="1">
                  <c:v>99.7</c:v>
                </c:pt>
                <c:pt idx="2">
                  <c:v>99.8</c:v>
                </c:pt>
                <c:pt idx="3">
                  <c:v>99.7</c:v>
                </c:pt>
                <c:pt idx="4">
                  <c:v>99.9</c:v>
                </c:pt>
                <c:pt idx="5">
                  <c:v>100</c:v>
                </c:pt>
                <c:pt idx="6">
                  <c:v>100</c:v>
                </c:pt>
                <c:pt idx="7">
                  <c:v>100</c:v>
                </c:pt>
                <c:pt idx="8">
                  <c:v>96.6</c:v>
                </c:pt>
                <c:pt idx="9">
                  <c:v>97.2</c:v>
                </c:pt>
                <c:pt idx="10">
                  <c:v>97.4</c:v>
                </c:pt>
                <c:pt idx="11">
                  <c:v>97.6</c:v>
                </c:pt>
              </c:numCache>
            </c:numRef>
          </c:val>
          <c:extLst>
            <c:ext xmlns:c16="http://schemas.microsoft.com/office/drawing/2014/chart" uri="{C3380CC4-5D6E-409C-BE32-E72D297353CC}">
              <c16:uniqueId val="{00000000-283A-4418-9F47-19AE777ABF68}"/>
            </c:ext>
          </c:extLst>
        </c:ser>
        <c:ser>
          <c:idx val="1"/>
          <c:order val="1"/>
          <c:tx>
            <c:strRef>
              <c:f>'Figure 3a en ligne '!$A$6</c:f>
              <c:strCache>
                <c:ptCount val="1"/>
                <c:pt idx="0">
                  <c:v>Format</c:v>
                </c:pt>
              </c:strCache>
            </c:strRef>
          </c:tx>
          <c:spPr>
            <a:noFill/>
            <a:ln>
              <a:noFill/>
            </a:ln>
            <a:effectLst/>
          </c:spPr>
          <c:invertIfNegative val="0"/>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'!$B$6:$M$6</c:f>
              <c:numCache>
                <c:formatCode>0.0</c:formatCode>
                <c:ptCount val="12"/>
                <c:pt idx="0">
                  <c:v>1.5999999999999943</c:v>
                </c:pt>
                <c:pt idx="1">
                  <c:v>1.2999999999999972</c:v>
                </c:pt>
                <c:pt idx="2">
                  <c:v>1.2000000000000028</c:v>
                </c:pt>
                <c:pt idx="3">
                  <c:v>1.2999999999999972</c:v>
                </c:pt>
                <c:pt idx="4">
                  <c:v>1.0999999999999943</c:v>
                </c:pt>
                <c:pt idx="5">
                  <c:v>1</c:v>
                </c:pt>
                <c:pt idx="6">
                  <c:v>1</c:v>
                </c:pt>
                <c:pt idx="7">
                  <c:v>1</c:v>
                </c:pt>
                <c:pt idx="8">
                  <c:v>4.4000000000000057</c:v>
                </c:pt>
                <c:pt idx="9">
                  <c:v>3.7999999999999972</c:v>
                </c:pt>
                <c:pt idx="10">
                  <c:v>3.5999999999999943</c:v>
                </c:pt>
                <c:pt idx="11">
                  <c:v>3.4000000000000057</c:v>
                </c:pt>
              </c:numCache>
            </c:numRef>
          </c:val>
          <c:extLst>
            <c:ext xmlns:c16="http://schemas.microsoft.com/office/drawing/2014/chart" uri="{C3380CC4-5D6E-409C-BE32-E72D297353CC}">
              <c16:uniqueId val="{00000001-283A-4418-9F47-19AE777ABF68}"/>
            </c:ext>
          </c:extLst>
        </c:ser>
        <c:ser>
          <c:idx val="2"/>
          <c:order val="2"/>
          <c:tx>
            <c:strRef>
              <c:f>'Figure 3a en ligne '!$A$7</c:f>
              <c:strCache>
                <c:ptCount val="1"/>
                <c:pt idx="0">
                  <c:v>Espagnol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'!$B$7:$M$7</c:f>
              <c:numCache>
                <c:formatCode>0.0</c:formatCode>
                <c:ptCount val="12"/>
                <c:pt idx="0">
                  <c:v>55.9</c:v>
                </c:pt>
                <c:pt idx="1">
                  <c:v>59.5</c:v>
                </c:pt>
                <c:pt idx="2">
                  <c:v>59</c:v>
                </c:pt>
                <c:pt idx="3">
                  <c:v>57</c:v>
                </c:pt>
                <c:pt idx="4">
                  <c:v>76.2</c:v>
                </c:pt>
                <c:pt idx="5">
                  <c:v>77.5</c:v>
                </c:pt>
                <c:pt idx="6">
                  <c:v>75.5</c:v>
                </c:pt>
                <c:pt idx="7">
                  <c:v>71.5</c:v>
                </c:pt>
                <c:pt idx="8">
                  <c:v>30.2</c:v>
                </c:pt>
                <c:pt idx="9">
                  <c:v>35</c:v>
                </c:pt>
                <c:pt idx="10">
                  <c:v>32.299999999999997</c:v>
                </c:pt>
                <c:pt idx="11">
                  <c:v>35.9</c:v>
                </c:pt>
              </c:numCache>
            </c:numRef>
          </c:val>
          <c:extLst>
            <c:ext xmlns:c16="http://schemas.microsoft.com/office/drawing/2014/chart" uri="{C3380CC4-5D6E-409C-BE32-E72D297353CC}">
              <c16:uniqueId val="{00000002-283A-4418-9F47-19AE777ABF68}"/>
            </c:ext>
          </c:extLst>
        </c:ser>
        <c:ser>
          <c:idx val="3"/>
          <c:order val="3"/>
          <c:tx>
            <c:strRef>
              <c:f>'Figure 3a en ligne '!$A$8</c:f>
              <c:strCache>
                <c:ptCount val="1"/>
                <c:pt idx="0">
                  <c:v>Format</c:v>
                </c:pt>
              </c:strCache>
            </c:strRef>
          </c:tx>
          <c:spPr>
            <a:noFill/>
            <a:ln>
              <a:noFill/>
            </a:ln>
            <a:effectLst/>
          </c:spPr>
          <c:invertIfNegative val="0"/>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'!$B$8:$M$8</c:f>
              <c:numCache>
                <c:formatCode>0.0</c:formatCode>
                <c:ptCount val="12"/>
                <c:pt idx="0">
                  <c:v>22.6</c:v>
                </c:pt>
                <c:pt idx="1">
                  <c:v>19</c:v>
                </c:pt>
                <c:pt idx="2">
                  <c:v>19.5</c:v>
                </c:pt>
                <c:pt idx="3">
                  <c:v>21.5</c:v>
                </c:pt>
                <c:pt idx="4">
                  <c:v>2.2999999999999972</c:v>
                </c:pt>
                <c:pt idx="5">
                  <c:v>1</c:v>
                </c:pt>
                <c:pt idx="6">
                  <c:v>3</c:v>
                </c:pt>
                <c:pt idx="7">
                  <c:v>7</c:v>
                </c:pt>
                <c:pt idx="8">
                  <c:v>48.3</c:v>
                </c:pt>
                <c:pt idx="9">
                  <c:v>43.5</c:v>
                </c:pt>
                <c:pt idx="10">
                  <c:v>46.2</c:v>
                </c:pt>
                <c:pt idx="11">
                  <c:v>42.6</c:v>
                </c:pt>
              </c:numCache>
            </c:numRef>
          </c:val>
          <c:extLst>
            <c:ext xmlns:c16="http://schemas.microsoft.com/office/drawing/2014/chart" uri="{C3380CC4-5D6E-409C-BE32-E72D297353CC}">
              <c16:uniqueId val="{00000003-283A-4418-9F47-19AE777ABF68}"/>
            </c:ext>
          </c:extLst>
        </c:ser>
        <c:ser>
          <c:idx val="4"/>
          <c:order val="4"/>
          <c:tx>
            <c:strRef>
              <c:f>'Figure 3a en ligne '!$A$9</c:f>
              <c:strCache>
                <c:ptCount val="1"/>
                <c:pt idx="0">
                  <c:v>Allemand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'!$B$9:$M$9</c:f>
              <c:numCache>
                <c:formatCode>0.0</c:formatCode>
                <c:ptCount val="12"/>
                <c:pt idx="0">
                  <c:v>11.3</c:v>
                </c:pt>
                <c:pt idx="1">
                  <c:v>10.6</c:v>
                </c:pt>
                <c:pt idx="2">
                  <c:v>12.8</c:v>
                </c:pt>
                <c:pt idx="3">
                  <c:v>16.3</c:v>
                </c:pt>
                <c:pt idx="4">
                  <c:v>15.8</c:v>
                </c:pt>
                <c:pt idx="5">
                  <c:v>14.7</c:v>
                </c:pt>
                <c:pt idx="6">
                  <c:v>17.600000000000001</c:v>
                </c:pt>
                <c:pt idx="7">
                  <c:v>21.1</c:v>
                </c:pt>
                <c:pt idx="8">
                  <c:v>4.2</c:v>
                </c:pt>
                <c:pt idx="9">
                  <c:v>3.3</c:v>
                </c:pt>
                <c:pt idx="10">
                  <c:v>3.6</c:v>
                </c:pt>
                <c:pt idx="11">
                  <c:v>3.3</c:v>
                </c:pt>
              </c:numCache>
            </c:numRef>
          </c:val>
          <c:extLst>
            <c:ext xmlns:c16="http://schemas.microsoft.com/office/drawing/2014/chart" uri="{C3380CC4-5D6E-409C-BE32-E72D297353CC}">
              <c16:uniqueId val="{00000004-283A-4418-9F47-19AE777ABF68}"/>
            </c:ext>
          </c:extLst>
        </c:ser>
        <c:ser>
          <c:idx val="5"/>
          <c:order val="5"/>
          <c:tx>
            <c:strRef>
              <c:f>'Figure 3a en ligne '!$A$10</c:f>
              <c:strCache>
                <c:ptCount val="1"/>
                <c:pt idx="0">
                  <c:v>Format</c:v>
                </c:pt>
              </c:strCache>
            </c:strRef>
          </c:tx>
          <c:spPr>
            <a:noFill/>
            <a:ln>
              <a:noFill/>
            </a:ln>
            <a:effectLst/>
          </c:spPr>
          <c:invertIfNegative val="0"/>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'!$B$10:$M$10</c:f>
              <c:numCache>
                <c:formatCode>0.0</c:formatCode>
                <c:ptCount val="12"/>
                <c:pt idx="0">
                  <c:v>10.8</c:v>
                </c:pt>
                <c:pt idx="1">
                  <c:v>11.500000000000002</c:v>
                </c:pt>
                <c:pt idx="2">
                  <c:v>9.3000000000000007</c:v>
                </c:pt>
                <c:pt idx="3">
                  <c:v>5.8000000000000007</c:v>
                </c:pt>
                <c:pt idx="4">
                  <c:v>6.3000000000000007</c:v>
                </c:pt>
                <c:pt idx="5">
                  <c:v>7.4000000000000021</c:v>
                </c:pt>
                <c:pt idx="6">
                  <c:v>4.5</c:v>
                </c:pt>
                <c:pt idx="7">
                  <c:v>1</c:v>
                </c:pt>
                <c:pt idx="8">
                  <c:v>17.900000000000002</c:v>
                </c:pt>
                <c:pt idx="9">
                  <c:v>18.8</c:v>
                </c:pt>
                <c:pt idx="10">
                  <c:v>18.5</c:v>
                </c:pt>
                <c:pt idx="11">
                  <c:v>18.8</c:v>
                </c:pt>
              </c:numCache>
            </c:numRef>
          </c:val>
          <c:extLst>
            <c:ext xmlns:c16="http://schemas.microsoft.com/office/drawing/2014/chart" uri="{C3380CC4-5D6E-409C-BE32-E72D297353CC}">
              <c16:uniqueId val="{00000005-283A-4418-9F47-19AE777ABF68}"/>
            </c:ext>
          </c:extLst>
        </c:ser>
        <c:ser>
          <c:idx val="6"/>
          <c:order val="6"/>
          <c:tx>
            <c:strRef>
              <c:f>'Figure 3a en ligne '!$A$11</c:f>
              <c:strCache>
                <c:ptCount val="1"/>
                <c:pt idx="0">
                  <c:v>Italien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'!$B$11:$M$11</c:f>
              <c:numCache>
                <c:formatCode>0.0</c:formatCode>
                <c:ptCount val="12"/>
                <c:pt idx="0">
                  <c:v>4.5999999999999996</c:v>
                </c:pt>
                <c:pt idx="1">
                  <c:v>5.3</c:v>
                </c:pt>
                <c:pt idx="2">
                  <c:v>5.2</c:v>
                </c:pt>
                <c:pt idx="3">
                  <c:v>5.2</c:v>
                </c:pt>
                <c:pt idx="4">
                  <c:v>6.5</c:v>
                </c:pt>
                <c:pt idx="5">
                  <c:v>6.8</c:v>
                </c:pt>
                <c:pt idx="6">
                  <c:v>6.6</c:v>
                </c:pt>
                <c:pt idx="7">
                  <c:v>6.7</c:v>
                </c:pt>
                <c:pt idx="8">
                  <c:v>1.5</c:v>
                </c:pt>
                <c:pt idx="9">
                  <c:v>2.1</c:v>
                </c:pt>
                <c:pt idx="10">
                  <c:v>1.6</c:v>
                </c:pt>
                <c:pt idx="11">
                  <c:v>2</c:v>
                </c:pt>
              </c:numCache>
            </c:numRef>
          </c:val>
          <c:extLst>
            <c:ext xmlns:c16="http://schemas.microsoft.com/office/drawing/2014/chart" uri="{C3380CC4-5D6E-409C-BE32-E72D297353CC}">
              <c16:uniqueId val="{00000000-D45E-45FE-98EC-216BC36695CB}"/>
            </c:ext>
          </c:extLst>
        </c:ser>
        <c:ser>
          <c:idx val="7"/>
          <c:order val="7"/>
          <c:tx>
            <c:strRef>
              <c:f>'Figure 3a en ligne '!$A$12</c:f>
              <c:strCache>
                <c:ptCount val="1"/>
                <c:pt idx="0">
                  <c:v>Format</c:v>
                </c:pt>
              </c:strCache>
            </c:strRef>
          </c:tx>
          <c:spPr>
            <a:noFill/>
            <a:ln>
              <a:noFill/>
            </a:ln>
            <a:effectLst/>
          </c:spPr>
          <c:invertIfNegative val="0"/>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'!$B$12:$M$12</c:f>
              <c:numCache>
                <c:formatCode>0.0</c:formatCode>
                <c:ptCount val="12"/>
                <c:pt idx="0">
                  <c:v>3.1000000000000005</c:v>
                </c:pt>
                <c:pt idx="1">
                  <c:v>2.4000000000000004</c:v>
                </c:pt>
                <c:pt idx="2">
                  <c:v>2.5</c:v>
                </c:pt>
                <c:pt idx="3">
                  <c:v>2.5</c:v>
                </c:pt>
                <c:pt idx="4">
                  <c:v>1.2000000000000002</c:v>
                </c:pt>
                <c:pt idx="5">
                  <c:v>0.90000000000000036</c:v>
                </c:pt>
                <c:pt idx="6">
                  <c:v>1.1000000000000005</c:v>
                </c:pt>
                <c:pt idx="7">
                  <c:v>1</c:v>
                </c:pt>
                <c:pt idx="8">
                  <c:v>6.2</c:v>
                </c:pt>
                <c:pt idx="9">
                  <c:v>5.6</c:v>
                </c:pt>
                <c:pt idx="10">
                  <c:v>6.1</c:v>
                </c:pt>
                <c:pt idx="11">
                  <c:v>5.7</c:v>
                </c:pt>
              </c:numCache>
            </c:numRef>
          </c:val>
          <c:extLst>
            <c:ext xmlns:c16="http://schemas.microsoft.com/office/drawing/2014/chart" uri="{C3380CC4-5D6E-409C-BE32-E72D297353CC}">
              <c16:uniqueId val="{00000001-D45E-45FE-98EC-216BC36695CB}"/>
            </c:ext>
          </c:extLst>
        </c:ser>
        <c:ser>
          <c:idx val="8"/>
          <c:order val="8"/>
          <c:tx>
            <c:strRef>
              <c:f>'Figure 3a en ligne '!$A$13</c:f>
              <c:strCache>
                <c:ptCount val="1"/>
                <c:pt idx="0">
                  <c:v>Autres langues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'!$B$13:$M$13</c:f>
              <c:numCache>
                <c:formatCode>0.0</c:formatCode>
                <c:ptCount val="12"/>
                <c:pt idx="0">
                  <c:v>1.4</c:v>
                </c:pt>
                <c:pt idx="1">
                  <c:v>1.2</c:v>
                </c:pt>
                <c:pt idx="2">
                  <c:v>1</c:v>
                </c:pt>
                <c:pt idx="3">
                  <c:v>1.6</c:v>
                </c:pt>
                <c:pt idx="4">
                  <c:v>3</c:v>
                </c:pt>
                <c:pt idx="5">
                  <c:v>2.8</c:v>
                </c:pt>
                <c:pt idx="6">
                  <c:v>2.2000000000000002</c:v>
                </c:pt>
                <c:pt idx="7">
                  <c:v>3.2</c:v>
                </c:pt>
                <c:pt idx="8">
                  <c:v>0.3</c:v>
                </c:pt>
                <c:pt idx="9">
                  <c:v>0.2</c:v>
                </c:pt>
                <c:pt idx="10">
                  <c:v>0.1</c:v>
                </c:pt>
                <c:pt idx="11">
                  <c:v>0.1</c:v>
                </c:pt>
              </c:numCache>
            </c:numRef>
          </c:val>
          <c:extLst>
            <c:ext xmlns:c16="http://schemas.microsoft.com/office/drawing/2014/chart" uri="{C3380CC4-5D6E-409C-BE32-E72D297353CC}">
              <c16:uniqueId val="{00000002-D45E-45FE-98EC-216BC36695CB}"/>
            </c:ext>
          </c:extLst>
        </c:ser>
        <c:ser>
          <c:idx val="9"/>
          <c:order val="9"/>
          <c:tx>
            <c:strRef>
              <c:f>'Figure 3a en ligne '!$A$14</c:f>
              <c:strCache>
                <c:ptCount val="1"/>
                <c:pt idx="0">
                  <c:v>Format</c:v>
                </c:pt>
              </c:strCache>
            </c:strRef>
          </c:tx>
          <c:spPr>
            <a:noFill/>
            <a:ln>
              <a:noFill/>
            </a:ln>
            <a:effectLst/>
          </c:spPr>
          <c:invertIfNegative val="0"/>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'!$B$14:$M$14</c:f>
              <c:numCache>
                <c:formatCode>0.0</c:formatCode>
                <c:ptCount val="12"/>
                <c:pt idx="0">
                  <c:v>2.8000000000000003</c:v>
                </c:pt>
                <c:pt idx="1">
                  <c:v>2.8000000000000003</c:v>
                </c:pt>
                <c:pt idx="2">
                  <c:v>2.8000000000000003</c:v>
                </c:pt>
                <c:pt idx="3">
                  <c:v>2.8000000000000003</c:v>
                </c:pt>
                <c:pt idx="4">
                  <c:v>2.8000000000000003</c:v>
                </c:pt>
                <c:pt idx="5">
                  <c:v>2.8000000000000003</c:v>
                </c:pt>
                <c:pt idx="6">
                  <c:v>2.8000000000000003</c:v>
                </c:pt>
                <c:pt idx="7">
                  <c:v>2.8000000000000003</c:v>
                </c:pt>
                <c:pt idx="8">
                  <c:v>2.8000000000000003</c:v>
                </c:pt>
                <c:pt idx="9">
                  <c:v>2.8000000000000003</c:v>
                </c:pt>
                <c:pt idx="10">
                  <c:v>2.8000000000000003</c:v>
                </c:pt>
                <c:pt idx="11">
                  <c:v>2.8000000000000003</c:v>
                </c:pt>
              </c:numCache>
            </c:numRef>
          </c:val>
          <c:extLst>
            <c:ext xmlns:c16="http://schemas.microsoft.com/office/drawing/2014/chart" uri="{C3380CC4-5D6E-409C-BE32-E72D297353CC}">
              <c16:uniqueId val="{00000003-D45E-45FE-98EC-216BC36695CB}"/>
            </c:ext>
          </c:extLst>
        </c:ser>
        <c:ser>
          <c:idx val="10"/>
          <c:order val="10"/>
          <c:tx>
            <c:strRef>
              <c:f>'Figure 3a en ligne '!$A$15</c:f>
              <c:strCache>
                <c:ptCount val="1"/>
                <c:pt idx="0">
                  <c:v>Langues régionales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3a en ligne '!$B$3:$M$4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'Figure 3a en ligne '!$B$15:$M$15</c:f>
              <c:numCache>
                <c:formatCode>0.0</c:formatCode>
                <c:ptCount val="12"/>
                <c:pt idx="0">
                  <c:v>0.3</c:v>
                </c:pt>
                <c:pt idx="1">
                  <c:v>0.7</c:v>
                </c:pt>
                <c:pt idx="2">
                  <c:v>0.6</c:v>
                </c:pt>
                <c:pt idx="3">
                  <c:v>0.5</c:v>
                </c:pt>
                <c:pt idx="4">
                  <c:v>0.5</c:v>
                </c:pt>
                <c:pt idx="5">
                  <c:v>0.7</c:v>
                </c:pt>
                <c:pt idx="6">
                  <c:v>0.6</c:v>
                </c:pt>
                <c:pt idx="7">
                  <c:v>0.4</c:v>
                </c:pt>
                <c:pt idx="8">
                  <c:v>0.3</c:v>
                </c:pt>
                <c:pt idx="9">
                  <c:v>0.4</c:v>
                </c:pt>
                <c:pt idx="10">
                  <c:v>0.2</c:v>
                </c:pt>
                <c:pt idx="11">
                  <c:v>0.3</c:v>
                </c:pt>
              </c:numCache>
            </c:numRef>
          </c:val>
          <c:extLst>
            <c:ext xmlns:c16="http://schemas.microsoft.com/office/drawing/2014/chart" uri="{C3380CC4-5D6E-409C-BE32-E72D297353CC}">
              <c16:uniqueId val="{00000004-D45E-45FE-98EC-216BC36695CB}"/>
            </c:ext>
          </c:extLst>
        </c:ser>
        <c:dLbls>
          <c:showLegendKey val="0"/>
          <c:showVal val="0"/>
          <c:showCatName val="0"/>
          <c:showSerName val="0"/>
          <c:showPercent val="0"/>
          <c:showBubbleSize val="0"/>
        </c:dLbls>
        <c:gapWidth val="28"/>
        <c:overlap val="100"/>
        <c:axId val="437059248"/>
        <c:axId val="437054984"/>
      </c:barChart>
      <c:catAx>
        <c:axId val="43705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054984"/>
        <c:crosses val="autoZero"/>
        <c:auto val="1"/>
        <c:lblAlgn val="ctr"/>
        <c:lblOffset val="100"/>
        <c:noMultiLvlLbl val="0"/>
      </c:catAx>
      <c:valAx>
        <c:axId val="437054984"/>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37059248"/>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9"/>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95356575359197"/>
          <c:y val="0.22457347670250896"/>
          <c:w val="0.8347161542111311"/>
          <c:h val="0.68420760308187278"/>
        </c:manualLayout>
      </c:layout>
      <c:barChart>
        <c:barDir val="bar"/>
        <c:grouping val="stacked"/>
        <c:varyColors val="0"/>
        <c:ser>
          <c:idx val="0"/>
          <c:order val="0"/>
          <c:tx>
            <c:strRef>
              <c:f>'Figure 3b en ligne '!$A$5</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3b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 en ligne '!$B$5:$G$5</c:f>
              <c:numCache>
                <c:formatCode>0.0</c:formatCode>
                <c:ptCount val="6"/>
                <c:pt idx="0">
                  <c:v>99.8</c:v>
                </c:pt>
                <c:pt idx="1">
                  <c:v>99.7</c:v>
                </c:pt>
                <c:pt idx="2">
                  <c:v>100</c:v>
                </c:pt>
                <c:pt idx="3">
                  <c:v>100</c:v>
                </c:pt>
                <c:pt idx="4">
                  <c:v>98</c:v>
                </c:pt>
                <c:pt idx="5">
                  <c:v>98.5</c:v>
                </c:pt>
              </c:numCache>
            </c:numRef>
          </c:val>
          <c:extLst>
            <c:ext xmlns:c16="http://schemas.microsoft.com/office/drawing/2014/chart" uri="{C3380CC4-5D6E-409C-BE32-E72D297353CC}">
              <c16:uniqueId val="{00000000-915A-436C-B72B-1677EC4227AE}"/>
            </c:ext>
          </c:extLst>
        </c:ser>
        <c:ser>
          <c:idx val="1"/>
          <c:order val="1"/>
          <c:tx>
            <c:strRef>
              <c:f>'Figure 3b en ligne '!$A$6</c:f>
              <c:strCache>
                <c:ptCount val="1"/>
                <c:pt idx="0">
                  <c:v>Format</c:v>
                </c:pt>
              </c:strCache>
            </c:strRef>
          </c:tx>
          <c:spPr>
            <a:noFill/>
            <a:ln>
              <a:noFill/>
            </a:ln>
            <a:effectLst/>
          </c:spPr>
          <c:invertIfNegative val="0"/>
          <c:cat>
            <c:multiLvlStrRef>
              <c:f>'Figure 3b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 en ligne '!$B$6:$G$6</c:f>
              <c:numCache>
                <c:formatCode>0.0</c:formatCode>
                <c:ptCount val="6"/>
                <c:pt idx="0">
                  <c:v>1.2000000000000028</c:v>
                </c:pt>
                <c:pt idx="1">
                  <c:v>1.2999999999999972</c:v>
                </c:pt>
                <c:pt idx="2">
                  <c:v>1</c:v>
                </c:pt>
                <c:pt idx="3">
                  <c:v>1</c:v>
                </c:pt>
                <c:pt idx="4">
                  <c:v>3</c:v>
                </c:pt>
                <c:pt idx="5">
                  <c:v>2.5</c:v>
                </c:pt>
              </c:numCache>
            </c:numRef>
          </c:val>
          <c:extLst>
            <c:ext xmlns:c16="http://schemas.microsoft.com/office/drawing/2014/chart" uri="{C3380CC4-5D6E-409C-BE32-E72D297353CC}">
              <c16:uniqueId val="{00000001-915A-436C-B72B-1677EC4227AE}"/>
            </c:ext>
          </c:extLst>
        </c:ser>
        <c:ser>
          <c:idx val="2"/>
          <c:order val="2"/>
          <c:tx>
            <c:strRef>
              <c:f>'Figure 3b en ligne '!$A$7</c:f>
              <c:strCache>
                <c:ptCount val="1"/>
                <c:pt idx="0">
                  <c:v>LV2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3b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 en ligne '!$B$7:$G$7</c:f>
              <c:numCache>
                <c:formatCode>0.0</c:formatCode>
                <c:ptCount val="6"/>
                <c:pt idx="0">
                  <c:v>76.8</c:v>
                </c:pt>
                <c:pt idx="1">
                  <c:v>75.400000000000006</c:v>
                </c:pt>
                <c:pt idx="2">
                  <c:v>99.2</c:v>
                </c:pt>
                <c:pt idx="3">
                  <c:v>99.2</c:v>
                </c:pt>
                <c:pt idx="4">
                  <c:v>47.2</c:v>
                </c:pt>
                <c:pt idx="5">
                  <c:v>29.2</c:v>
                </c:pt>
              </c:numCache>
            </c:numRef>
          </c:val>
          <c:extLst>
            <c:ext xmlns:c16="http://schemas.microsoft.com/office/drawing/2014/chart" uri="{C3380CC4-5D6E-409C-BE32-E72D297353CC}">
              <c16:uniqueId val="{00000002-915A-436C-B72B-1677EC4227AE}"/>
            </c:ext>
          </c:extLst>
        </c:ser>
        <c:ser>
          <c:idx val="3"/>
          <c:order val="3"/>
          <c:tx>
            <c:strRef>
              <c:f>'Figure 3b en ligne '!$A$8</c:f>
              <c:strCache>
                <c:ptCount val="1"/>
                <c:pt idx="0">
                  <c:v>Format</c:v>
                </c:pt>
              </c:strCache>
            </c:strRef>
          </c:tx>
          <c:spPr>
            <a:noFill/>
            <a:ln>
              <a:noFill/>
            </a:ln>
            <a:effectLst/>
          </c:spPr>
          <c:invertIfNegative val="0"/>
          <c:cat>
            <c:multiLvlStrRef>
              <c:f>'Figure 3b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 en ligne '!$B$8:$G$8</c:f>
              <c:numCache>
                <c:formatCode>0.0</c:formatCode>
                <c:ptCount val="6"/>
                <c:pt idx="0">
                  <c:v>23.400000000000006</c:v>
                </c:pt>
                <c:pt idx="1">
                  <c:v>24.799999999999997</c:v>
                </c:pt>
                <c:pt idx="2">
                  <c:v>1</c:v>
                </c:pt>
                <c:pt idx="3">
                  <c:v>1</c:v>
                </c:pt>
                <c:pt idx="4">
                  <c:v>53</c:v>
                </c:pt>
                <c:pt idx="5">
                  <c:v>71</c:v>
                </c:pt>
              </c:numCache>
            </c:numRef>
          </c:val>
          <c:extLst>
            <c:ext xmlns:c16="http://schemas.microsoft.com/office/drawing/2014/chart" uri="{C3380CC4-5D6E-409C-BE32-E72D297353CC}">
              <c16:uniqueId val="{00000003-915A-436C-B72B-1677EC4227AE}"/>
            </c:ext>
          </c:extLst>
        </c:ser>
        <c:ser>
          <c:idx val="4"/>
          <c:order val="4"/>
          <c:tx>
            <c:strRef>
              <c:f>'Figure 3b en ligne '!$A$9</c:f>
              <c:strCache>
                <c:ptCount val="1"/>
                <c:pt idx="0">
                  <c:v>LV3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3b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 en ligne '!$B$9:$G$9</c:f>
              <c:numCache>
                <c:formatCode>0.0</c:formatCode>
                <c:ptCount val="6"/>
                <c:pt idx="0">
                  <c:v>0.1</c:v>
                </c:pt>
                <c:pt idx="1">
                  <c:v>0.1</c:v>
                </c:pt>
                <c:pt idx="2">
                  <c:v>4</c:v>
                </c:pt>
                <c:pt idx="3">
                  <c:v>2.2999999999999998</c:v>
                </c:pt>
                <c:pt idx="4">
                  <c:v>0.1</c:v>
                </c:pt>
                <c:pt idx="5">
                  <c:v>0.1</c:v>
                </c:pt>
              </c:numCache>
            </c:numRef>
          </c:val>
          <c:extLst>
            <c:ext xmlns:c16="http://schemas.microsoft.com/office/drawing/2014/chart" uri="{C3380CC4-5D6E-409C-BE32-E72D297353CC}">
              <c16:uniqueId val="{00000000-6B4C-4184-AA7A-13978EA84867}"/>
            </c:ext>
          </c:extLst>
        </c:ser>
        <c:ser>
          <c:idx val="5"/>
          <c:order val="5"/>
          <c:tx>
            <c:strRef>
              <c:f>'Figure 3b en ligne '!$A$10</c:f>
              <c:strCache>
                <c:ptCount val="1"/>
                <c:pt idx="0">
                  <c:v>Format</c:v>
                </c:pt>
              </c:strCache>
            </c:strRef>
          </c:tx>
          <c:spPr>
            <a:noFill/>
            <a:ln>
              <a:noFill/>
            </a:ln>
            <a:effectLst/>
          </c:spPr>
          <c:invertIfNegative val="0"/>
          <c:cat>
            <c:multiLvlStrRef>
              <c:f>'Figure 3b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 en ligne '!$B$10:$G$10</c:f>
              <c:numCache>
                <c:formatCode>0.0</c:formatCode>
                <c:ptCount val="6"/>
                <c:pt idx="0">
                  <c:v>4.9000000000000004</c:v>
                </c:pt>
                <c:pt idx="1">
                  <c:v>4.9000000000000004</c:v>
                </c:pt>
                <c:pt idx="2">
                  <c:v>1</c:v>
                </c:pt>
                <c:pt idx="3">
                  <c:v>2.7</c:v>
                </c:pt>
                <c:pt idx="4">
                  <c:v>4.9000000000000004</c:v>
                </c:pt>
                <c:pt idx="5">
                  <c:v>4.9000000000000004</c:v>
                </c:pt>
              </c:numCache>
            </c:numRef>
          </c:val>
          <c:extLst>
            <c:ext xmlns:c16="http://schemas.microsoft.com/office/drawing/2014/chart" uri="{C3380CC4-5D6E-409C-BE32-E72D297353CC}">
              <c16:uniqueId val="{00000001-6B4C-4184-AA7A-13978EA84867}"/>
            </c:ext>
          </c:extLst>
        </c:ser>
        <c:ser>
          <c:idx val="6"/>
          <c:order val="6"/>
          <c:tx>
            <c:strRef>
              <c:f>'Figure 3b en ligne '!$A$11</c:f>
              <c:strCache>
                <c:ptCount val="1"/>
                <c:pt idx="0">
                  <c:v>LV régionales</c:v>
                </c:pt>
              </c:strCache>
            </c:strRef>
          </c:tx>
          <c:spPr>
            <a:solidFill>
              <a:schemeClr val="accent1">
                <a:lumMod val="60000"/>
              </a:schemeClr>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3-6B4C-4184-AA7A-13978EA84867}"/>
                </c:ext>
              </c:extLst>
            </c:dLbl>
            <c:dLbl>
              <c:idx val="5"/>
              <c:delete val="1"/>
              <c:extLst>
                <c:ext xmlns:c15="http://schemas.microsoft.com/office/drawing/2012/chart" uri="{CE6537A1-D6FC-4f65-9D91-7224C49458BB}"/>
                <c:ext xmlns:c16="http://schemas.microsoft.com/office/drawing/2014/chart" uri="{C3380CC4-5D6E-409C-BE32-E72D297353CC}">
                  <c16:uniqueId val="{00000004-6B4C-4184-AA7A-13978EA8486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3b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 en ligne '!$B$11:$G$11</c:f>
              <c:numCache>
                <c:formatCode>0.0</c:formatCode>
                <c:ptCount val="6"/>
                <c:pt idx="0">
                  <c:v>0.4</c:v>
                </c:pt>
                <c:pt idx="1">
                  <c:v>0.4</c:v>
                </c:pt>
                <c:pt idx="2">
                  <c:v>0.1</c:v>
                </c:pt>
                <c:pt idx="3">
                  <c:v>0.1</c:v>
                </c:pt>
                <c:pt idx="4">
                  <c:v>0</c:v>
                </c:pt>
                <c:pt idx="5">
                  <c:v>0</c:v>
                </c:pt>
              </c:numCache>
            </c:numRef>
          </c:val>
          <c:extLst>
            <c:ext xmlns:c16="http://schemas.microsoft.com/office/drawing/2014/chart" uri="{C3380CC4-5D6E-409C-BE32-E72D297353CC}">
              <c16:uniqueId val="{00000002-6B4C-4184-AA7A-13978EA84867}"/>
            </c:ext>
          </c:extLst>
        </c:ser>
        <c:dLbls>
          <c:showLegendKey val="0"/>
          <c:showVal val="0"/>
          <c:showCatName val="0"/>
          <c:showSerName val="0"/>
          <c:showPercent val="0"/>
          <c:showBubbleSize val="0"/>
        </c:dLbls>
        <c:gapWidth val="88"/>
        <c:overlap val="100"/>
        <c:axId val="711549376"/>
        <c:axId val="711548064"/>
      </c:barChart>
      <c:catAx>
        <c:axId val="711549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711548064"/>
        <c:crosses val="autoZero"/>
        <c:auto val="1"/>
        <c:lblAlgn val="ctr"/>
        <c:lblOffset val="100"/>
        <c:noMultiLvlLbl val="0"/>
      </c:catAx>
      <c:valAx>
        <c:axId val="711548064"/>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711549376"/>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28886201137082"/>
          <c:y val="8.694007696011144E-2"/>
          <c:w val="0.8347161542111311"/>
          <c:h val="0.81260009772333319"/>
        </c:manualLayout>
      </c:layout>
      <c:barChart>
        <c:barDir val="bar"/>
        <c:grouping val="stacked"/>
        <c:varyColors val="0"/>
        <c:ser>
          <c:idx val="0"/>
          <c:order val="0"/>
          <c:tx>
            <c:strRef>
              <c:f>' Figure 3c en ligne '!$A$5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'!$B$5:$G$5</c:f>
              <c:numCache>
                <c:formatCode>0.0</c:formatCode>
                <c:ptCount val="6"/>
                <c:pt idx="0">
                  <c:v>99.6</c:v>
                </c:pt>
                <c:pt idx="1">
                  <c:v>99.5</c:v>
                </c:pt>
                <c:pt idx="2">
                  <c:v>100</c:v>
                </c:pt>
                <c:pt idx="3">
                  <c:v>100</c:v>
                </c:pt>
                <c:pt idx="4">
                  <c:v>96.4</c:v>
                </c:pt>
                <c:pt idx="5">
                  <c:v>97.4</c:v>
                </c:pt>
              </c:numCache>
            </c:numRef>
          </c:val>
          <c:extLst>
            <c:ext xmlns:c16="http://schemas.microsoft.com/office/drawing/2014/chart" uri="{C3380CC4-5D6E-409C-BE32-E72D297353CC}">
              <c16:uniqueId val="{00000000-824B-4348-880B-8F9193D8A5A7}"/>
            </c:ext>
          </c:extLst>
        </c:ser>
        <c:ser>
          <c:idx val="1"/>
          <c:order val="1"/>
          <c:tx>
            <c:strRef>
              <c:f>' Figure 3c en ligne '!$A$6</c:f>
              <c:strCache>
                <c:ptCount val="1"/>
                <c:pt idx="0">
                  <c:v>Format</c:v>
                </c:pt>
              </c:strCache>
            </c:strRef>
          </c:tx>
          <c:spPr>
            <a:noFill/>
            <a:ln>
              <a:noFill/>
            </a:ln>
            <a:effectLst/>
          </c:spPr>
          <c:invertIfNegative val="0"/>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'!$B$6:$G$6</c:f>
              <c:numCache>
                <c:formatCode>0.0</c:formatCode>
                <c:ptCount val="6"/>
                <c:pt idx="0">
                  <c:v>1.4000000000000057</c:v>
                </c:pt>
                <c:pt idx="1">
                  <c:v>1.5</c:v>
                </c:pt>
                <c:pt idx="2">
                  <c:v>1</c:v>
                </c:pt>
                <c:pt idx="3">
                  <c:v>1</c:v>
                </c:pt>
                <c:pt idx="4">
                  <c:v>4.5999999999999943</c:v>
                </c:pt>
                <c:pt idx="5">
                  <c:v>3.5999999999999943</c:v>
                </c:pt>
              </c:numCache>
            </c:numRef>
          </c:val>
          <c:extLst>
            <c:ext xmlns:c16="http://schemas.microsoft.com/office/drawing/2014/chart" uri="{C3380CC4-5D6E-409C-BE32-E72D297353CC}">
              <c16:uniqueId val="{00000001-824B-4348-880B-8F9193D8A5A7}"/>
            </c:ext>
          </c:extLst>
        </c:ser>
        <c:ser>
          <c:idx val="2"/>
          <c:order val="2"/>
          <c:tx>
            <c:strRef>
              <c:f>' Figure 3c en ligne '!$A$7</c:f>
              <c:strCache>
                <c:ptCount val="1"/>
                <c:pt idx="0">
                  <c:v>Espagnol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'!$B$7:$G$7</c:f>
              <c:numCache>
                <c:formatCode>0.0</c:formatCode>
                <c:ptCount val="6"/>
                <c:pt idx="0">
                  <c:v>58.5</c:v>
                </c:pt>
                <c:pt idx="1">
                  <c:v>56.4</c:v>
                </c:pt>
                <c:pt idx="2">
                  <c:v>76</c:v>
                </c:pt>
                <c:pt idx="3">
                  <c:v>73.400000000000006</c:v>
                </c:pt>
                <c:pt idx="4">
                  <c:v>41.4</c:v>
                </c:pt>
                <c:pt idx="5">
                  <c:v>25.6</c:v>
                </c:pt>
              </c:numCache>
            </c:numRef>
          </c:val>
          <c:extLst>
            <c:ext xmlns:c16="http://schemas.microsoft.com/office/drawing/2014/chart" uri="{C3380CC4-5D6E-409C-BE32-E72D297353CC}">
              <c16:uniqueId val="{00000002-824B-4348-880B-8F9193D8A5A7}"/>
            </c:ext>
          </c:extLst>
        </c:ser>
        <c:ser>
          <c:idx val="3"/>
          <c:order val="3"/>
          <c:tx>
            <c:strRef>
              <c:f>' Figure 3c en ligne '!$A$8</c:f>
              <c:strCache>
                <c:ptCount val="1"/>
                <c:pt idx="0">
                  <c:v>Format</c:v>
                </c:pt>
              </c:strCache>
            </c:strRef>
          </c:tx>
          <c:spPr>
            <a:noFill/>
            <a:ln>
              <a:noFill/>
            </a:ln>
            <a:effectLst/>
          </c:spPr>
          <c:invertIfNegative val="0"/>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'!$B$8:$G$8</c:f>
              <c:numCache>
                <c:formatCode>0.0</c:formatCode>
                <c:ptCount val="6"/>
                <c:pt idx="0">
                  <c:v>18.5</c:v>
                </c:pt>
                <c:pt idx="1">
                  <c:v>20.6</c:v>
                </c:pt>
                <c:pt idx="2">
                  <c:v>1</c:v>
                </c:pt>
                <c:pt idx="3">
                  <c:v>3.5999999999999943</c:v>
                </c:pt>
                <c:pt idx="4">
                  <c:v>35.6</c:v>
                </c:pt>
                <c:pt idx="5">
                  <c:v>51.4</c:v>
                </c:pt>
              </c:numCache>
            </c:numRef>
          </c:val>
          <c:extLst>
            <c:ext xmlns:c16="http://schemas.microsoft.com/office/drawing/2014/chart" uri="{C3380CC4-5D6E-409C-BE32-E72D297353CC}">
              <c16:uniqueId val="{00000005-824B-4348-880B-8F9193D8A5A7}"/>
            </c:ext>
          </c:extLst>
        </c:ser>
        <c:ser>
          <c:idx val="4"/>
          <c:order val="4"/>
          <c:tx>
            <c:strRef>
              <c:f>' Figure 3c en ligne '!$A$9</c:f>
              <c:strCache>
                <c:ptCount val="1"/>
                <c:pt idx="0">
                  <c:v>Allemand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'!$B$9:$G$9</c:f>
              <c:numCache>
                <c:formatCode>0.0</c:formatCode>
                <c:ptCount val="6"/>
                <c:pt idx="0">
                  <c:v>12.1</c:v>
                </c:pt>
                <c:pt idx="1">
                  <c:v>12.9</c:v>
                </c:pt>
                <c:pt idx="2">
                  <c:v>16.5</c:v>
                </c:pt>
                <c:pt idx="3">
                  <c:v>19</c:v>
                </c:pt>
                <c:pt idx="4">
                  <c:v>4.7</c:v>
                </c:pt>
                <c:pt idx="5">
                  <c:v>3.1</c:v>
                </c:pt>
              </c:numCache>
            </c:numRef>
          </c:val>
          <c:extLst>
            <c:ext xmlns:c16="http://schemas.microsoft.com/office/drawing/2014/chart" uri="{C3380CC4-5D6E-409C-BE32-E72D297353CC}">
              <c16:uniqueId val="{0000000A-824B-4348-880B-8F9193D8A5A7}"/>
            </c:ext>
          </c:extLst>
        </c:ser>
        <c:ser>
          <c:idx val="5"/>
          <c:order val="5"/>
          <c:tx>
            <c:strRef>
              <c:f>' Figure 3c en ligne '!$A$10</c:f>
              <c:strCache>
                <c:ptCount val="1"/>
                <c:pt idx="0">
                  <c:v>Format</c:v>
                </c:pt>
              </c:strCache>
            </c:strRef>
          </c:tx>
          <c:spPr>
            <a:noFill/>
            <a:ln>
              <a:noFill/>
            </a:ln>
            <a:effectLst/>
          </c:spPr>
          <c:invertIfNegative val="0"/>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'!$B$10:$G$10</c:f>
              <c:numCache>
                <c:formatCode>0.0</c:formatCode>
                <c:ptCount val="6"/>
                <c:pt idx="0">
                  <c:v>7.9</c:v>
                </c:pt>
                <c:pt idx="1">
                  <c:v>7.1</c:v>
                </c:pt>
                <c:pt idx="2">
                  <c:v>3.5</c:v>
                </c:pt>
                <c:pt idx="3">
                  <c:v>1</c:v>
                </c:pt>
                <c:pt idx="4">
                  <c:v>15.3</c:v>
                </c:pt>
                <c:pt idx="5">
                  <c:v>16.899999999999999</c:v>
                </c:pt>
              </c:numCache>
            </c:numRef>
          </c:val>
          <c:extLst>
            <c:ext xmlns:c16="http://schemas.microsoft.com/office/drawing/2014/chart" uri="{C3380CC4-5D6E-409C-BE32-E72D297353CC}">
              <c16:uniqueId val="{0000000B-824B-4348-880B-8F9193D8A5A7}"/>
            </c:ext>
          </c:extLst>
        </c:ser>
        <c:ser>
          <c:idx val="6"/>
          <c:order val="6"/>
          <c:tx>
            <c:strRef>
              <c:f>' Figure 3c en ligne '!$A$11</c:f>
              <c:strCache>
                <c:ptCount val="1"/>
                <c:pt idx="0">
                  <c:v>Italien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'!$B$11:$G$11</c:f>
              <c:numCache>
                <c:formatCode>0.0</c:formatCode>
                <c:ptCount val="6"/>
                <c:pt idx="0">
                  <c:v>5</c:v>
                </c:pt>
                <c:pt idx="1">
                  <c:v>4.9000000000000004</c:v>
                </c:pt>
                <c:pt idx="2">
                  <c:v>7.2</c:v>
                </c:pt>
                <c:pt idx="3">
                  <c:v>6.1</c:v>
                </c:pt>
                <c:pt idx="4">
                  <c:v>2.2999999999999998</c:v>
                </c:pt>
                <c:pt idx="5">
                  <c:v>1.3</c:v>
                </c:pt>
              </c:numCache>
            </c:numRef>
          </c:val>
          <c:extLst>
            <c:ext xmlns:c16="http://schemas.microsoft.com/office/drawing/2014/chart" uri="{C3380CC4-5D6E-409C-BE32-E72D297353CC}">
              <c16:uniqueId val="{00000000-A6C5-4C08-8CD8-381F7E57B325}"/>
            </c:ext>
          </c:extLst>
        </c:ser>
        <c:ser>
          <c:idx val="7"/>
          <c:order val="7"/>
          <c:tx>
            <c:strRef>
              <c:f>' Figure 3c en ligne '!$A$12</c:f>
              <c:strCache>
                <c:ptCount val="1"/>
                <c:pt idx="0">
                  <c:v>Format</c:v>
                </c:pt>
              </c:strCache>
            </c:strRef>
          </c:tx>
          <c:spPr>
            <a:noFill/>
            <a:ln>
              <a:noFill/>
            </a:ln>
            <a:effectLst/>
          </c:spPr>
          <c:invertIfNegative val="0"/>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'!$B$12:$G$12</c:f>
              <c:numCache>
                <c:formatCode>0.0</c:formatCode>
                <c:ptCount val="6"/>
                <c:pt idx="0">
                  <c:v>3.1999999999999993</c:v>
                </c:pt>
                <c:pt idx="1">
                  <c:v>3.2999999999999989</c:v>
                </c:pt>
                <c:pt idx="2">
                  <c:v>0.99999999999999911</c:v>
                </c:pt>
                <c:pt idx="3">
                  <c:v>2.0999999999999996</c:v>
                </c:pt>
                <c:pt idx="4">
                  <c:v>5.8999999999999995</c:v>
                </c:pt>
                <c:pt idx="5">
                  <c:v>6.8999999999999995</c:v>
                </c:pt>
              </c:numCache>
            </c:numRef>
          </c:val>
          <c:extLst>
            <c:ext xmlns:c16="http://schemas.microsoft.com/office/drawing/2014/chart" uri="{C3380CC4-5D6E-409C-BE32-E72D297353CC}">
              <c16:uniqueId val="{00000001-A6C5-4C08-8CD8-381F7E57B325}"/>
            </c:ext>
          </c:extLst>
        </c:ser>
        <c:ser>
          <c:idx val="8"/>
          <c:order val="8"/>
          <c:tx>
            <c:strRef>
              <c:f>' Figure 3c en ligne '!$A$13</c:f>
              <c:strCache>
                <c:ptCount val="1"/>
                <c:pt idx="0">
                  <c:v>Autres langues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'!$B$13:$G$13</c:f>
              <c:numCache>
                <c:formatCode>0.0</c:formatCode>
                <c:ptCount val="6"/>
                <c:pt idx="0">
                  <c:v>1.4</c:v>
                </c:pt>
                <c:pt idx="1">
                  <c:v>1.3</c:v>
                </c:pt>
                <c:pt idx="2">
                  <c:v>3.2</c:v>
                </c:pt>
                <c:pt idx="3">
                  <c:v>2.6</c:v>
                </c:pt>
                <c:pt idx="4">
                  <c:v>0.3</c:v>
                </c:pt>
                <c:pt idx="5">
                  <c:v>0.2</c:v>
                </c:pt>
              </c:numCache>
            </c:numRef>
          </c:val>
          <c:extLst>
            <c:ext xmlns:c16="http://schemas.microsoft.com/office/drawing/2014/chart" uri="{C3380CC4-5D6E-409C-BE32-E72D297353CC}">
              <c16:uniqueId val="{00000002-A6C5-4C08-8CD8-381F7E57B325}"/>
            </c:ext>
          </c:extLst>
        </c:ser>
        <c:ser>
          <c:idx val="9"/>
          <c:order val="9"/>
          <c:tx>
            <c:strRef>
              <c:f>' Figure 3c en ligne '!$A$14</c:f>
              <c:strCache>
                <c:ptCount val="1"/>
                <c:pt idx="0">
                  <c:v>Format</c:v>
                </c:pt>
              </c:strCache>
            </c:strRef>
          </c:tx>
          <c:spPr>
            <a:noFill/>
            <a:ln>
              <a:noFill/>
            </a:ln>
            <a:effectLst/>
          </c:spPr>
          <c:invertIfNegative val="0"/>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'!$B$14:$G$14</c:f>
              <c:numCache>
                <c:formatCode>0.0</c:formatCode>
                <c:ptCount val="6"/>
                <c:pt idx="0">
                  <c:v>2.8000000000000003</c:v>
                </c:pt>
                <c:pt idx="1">
                  <c:v>2.9000000000000004</c:v>
                </c:pt>
                <c:pt idx="2">
                  <c:v>1</c:v>
                </c:pt>
                <c:pt idx="3">
                  <c:v>1.6</c:v>
                </c:pt>
                <c:pt idx="4">
                  <c:v>3.9000000000000004</c:v>
                </c:pt>
                <c:pt idx="5">
                  <c:v>4</c:v>
                </c:pt>
              </c:numCache>
            </c:numRef>
          </c:val>
          <c:extLst>
            <c:ext xmlns:c16="http://schemas.microsoft.com/office/drawing/2014/chart" uri="{C3380CC4-5D6E-409C-BE32-E72D297353CC}">
              <c16:uniqueId val="{00000003-A6C5-4C08-8CD8-381F7E57B325}"/>
            </c:ext>
          </c:extLst>
        </c:ser>
        <c:ser>
          <c:idx val="10"/>
          <c:order val="10"/>
          <c:tx>
            <c:strRef>
              <c:f>' Figure 3c en ligne '!$A$15</c:f>
              <c:strCache>
                <c:ptCount val="1"/>
                <c:pt idx="0">
                  <c:v>Langues régionales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3c en ligne '!$B$3:$G$4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 Figure 3c en ligne '!$B$15:$G$15</c:f>
              <c:numCache>
                <c:formatCode>0.0</c:formatCode>
                <c:ptCount val="6"/>
                <c:pt idx="0">
                  <c:v>0.5</c:v>
                </c:pt>
                <c:pt idx="1">
                  <c:v>0.5</c:v>
                </c:pt>
                <c:pt idx="2">
                  <c:v>0.5</c:v>
                </c:pt>
                <c:pt idx="3">
                  <c:v>0.5</c:v>
                </c:pt>
                <c:pt idx="4">
                  <c:v>0.4</c:v>
                </c:pt>
                <c:pt idx="5">
                  <c:v>0.2</c:v>
                </c:pt>
              </c:numCache>
            </c:numRef>
          </c:val>
          <c:extLst>
            <c:ext xmlns:c16="http://schemas.microsoft.com/office/drawing/2014/chart" uri="{C3380CC4-5D6E-409C-BE32-E72D297353CC}">
              <c16:uniqueId val="{00000004-A6C5-4C08-8CD8-381F7E57B325}"/>
            </c:ext>
          </c:extLst>
        </c:ser>
        <c:dLbls>
          <c:showLegendKey val="0"/>
          <c:showVal val="0"/>
          <c:showCatName val="0"/>
          <c:showSerName val="0"/>
          <c:showPercent val="0"/>
          <c:showBubbleSize val="0"/>
        </c:dLbls>
        <c:gapWidth val="88"/>
        <c:overlap val="100"/>
        <c:axId val="711549376"/>
        <c:axId val="711548064"/>
      </c:barChart>
      <c:catAx>
        <c:axId val="711549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1548064"/>
        <c:crosses val="autoZero"/>
        <c:auto val="1"/>
        <c:lblAlgn val="ctr"/>
        <c:lblOffset val="100"/>
        <c:noMultiLvlLbl val="0"/>
      </c:catAx>
      <c:valAx>
        <c:axId val="711548064"/>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711549376"/>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9"/>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148590</xdr:rowOff>
    </xdr:from>
    <xdr:to>
      <xdr:col>9</xdr:col>
      <xdr:colOff>180975</xdr:colOff>
      <xdr:row>36</xdr:row>
      <xdr:rowOff>57150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474923</xdr:colOff>
      <xdr:row>18</xdr:row>
      <xdr:rowOff>58555</xdr:rowOff>
    </xdr:from>
    <xdr:to>
      <xdr:col>9</xdr:col>
      <xdr:colOff>70997</xdr:colOff>
      <xdr:row>33</xdr:row>
      <xdr:rowOff>122913</xdr:rowOff>
    </xdr:to>
    <xdr:grpSp>
      <xdr:nvGrpSpPr>
        <xdr:cNvPr id="17" name="Groupe 16"/>
        <xdr:cNvGrpSpPr/>
      </xdr:nvGrpSpPr>
      <xdr:grpSpPr>
        <a:xfrm>
          <a:off x="6732115" y="3106555"/>
          <a:ext cx="1882074" cy="3031762"/>
          <a:chOff x="6732115" y="3700036"/>
          <a:chExt cx="1882074" cy="3031762"/>
        </a:xfrm>
      </xdr:grpSpPr>
      <xdr:sp macro="" textlink="">
        <xdr:nvSpPr>
          <xdr:cNvPr id="6" name="ZoneTexte 1"/>
          <xdr:cNvSpPr txBox="1"/>
        </xdr:nvSpPr>
        <xdr:spPr>
          <a:xfrm>
            <a:off x="7457170" y="4456845"/>
            <a:ext cx="431964" cy="24916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1,8</a:t>
            </a:r>
          </a:p>
        </xdr:txBody>
      </xdr:sp>
      <xdr:sp macro="" textlink="">
        <xdr:nvSpPr>
          <xdr:cNvPr id="5" name="ZoneTexte 2"/>
          <xdr:cNvSpPr txBox="1"/>
        </xdr:nvSpPr>
        <xdr:spPr>
          <a:xfrm>
            <a:off x="6732115" y="3700036"/>
            <a:ext cx="1882074" cy="414381"/>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Nombre moyen de langues vivantes par élève</a:t>
            </a:r>
          </a:p>
        </xdr:txBody>
      </xdr:sp>
      <xdr:sp macro="" textlink="">
        <xdr:nvSpPr>
          <xdr:cNvPr id="7" name="ZoneTexte 1"/>
          <xdr:cNvSpPr txBox="1"/>
        </xdr:nvSpPr>
        <xdr:spPr>
          <a:xfrm>
            <a:off x="7457170" y="4746375"/>
            <a:ext cx="431964" cy="24916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1,8</a:t>
            </a:r>
          </a:p>
        </xdr:txBody>
      </xdr:sp>
      <xdr:sp macro="" textlink="">
        <xdr:nvSpPr>
          <xdr:cNvPr id="8" name="ZoneTexte 1"/>
          <xdr:cNvSpPr txBox="1"/>
        </xdr:nvSpPr>
        <xdr:spPr>
          <a:xfrm>
            <a:off x="7457170" y="5035905"/>
            <a:ext cx="431964" cy="24916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000">
                <a:effectLst/>
                <a:latin typeface="+mn-lt"/>
                <a:ea typeface="+mn-ea"/>
                <a:cs typeface="+mn-cs"/>
              </a:rPr>
              <a:t>2,0</a:t>
            </a:r>
            <a:endParaRPr lang="fr-FR" sz="1000">
              <a:effectLst/>
            </a:endParaRPr>
          </a:p>
          <a:p>
            <a:pPr algn="ctr"/>
            <a:endParaRPr lang="fr-FR" sz="900"/>
          </a:p>
        </xdr:txBody>
      </xdr:sp>
      <xdr:sp macro="" textlink="">
        <xdr:nvSpPr>
          <xdr:cNvPr id="9" name="ZoneTexte 1"/>
          <xdr:cNvSpPr txBox="1"/>
        </xdr:nvSpPr>
        <xdr:spPr>
          <a:xfrm>
            <a:off x="7457170" y="5615605"/>
            <a:ext cx="431964" cy="24916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2,0</a:t>
            </a:r>
          </a:p>
        </xdr:txBody>
      </xdr:sp>
      <xdr:sp macro="" textlink="">
        <xdr:nvSpPr>
          <xdr:cNvPr id="10" name="ZoneTexte 1"/>
          <xdr:cNvSpPr txBox="1"/>
        </xdr:nvSpPr>
        <xdr:spPr>
          <a:xfrm>
            <a:off x="7457170" y="5905135"/>
            <a:ext cx="431964" cy="24916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1000">
                <a:effectLst/>
                <a:latin typeface="+mn-lt"/>
                <a:ea typeface="+mn-ea"/>
                <a:cs typeface="+mn-cs"/>
              </a:rPr>
              <a:t>1,3</a:t>
            </a:r>
            <a:endParaRPr lang="fr-FR" sz="700">
              <a:effectLst/>
            </a:endParaRPr>
          </a:p>
        </xdr:txBody>
      </xdr:sp>
      <xdr:sp macro="" textlink="">
        <xdr:nvSpPr>
          <xdr:cNvPr id="11" name="ZoneTexte 1"/>
          <xdr:cNvSpPr txBox="1"/>
        </xdr:nvSpPr>
        <xdr:spPr>
          <a:xfrm>
            <a:off x="7457170" y="6482636"/>
            <a:ext cx="431964" cy="24916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1,4</a:t>
            </a:r>
          </a:p>
        </xdr:txBody>
      </xdr:sp>
      <xdr:sp macro="" textlink="">
        <xdr:nvSpPr>
          <xdr:cNvPr id="13" name="ZoneTexte 1"/>
          <xdr:cNvSpPr txBox="1"/>
        </xdr:nvSpPr>
        <xdr:spPr>
          <a:xfrm>
            <a:off x="7456756" y="4166675"/>
            <a:ext cx="432792" cy="24980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1,5</a:t>
            </a:r>
          </a:p>
        </xdr:txBody>
      </xdr:sp>
      <xdr:sp macro="" textlink="">
        <xdr:nvSpPr>
          <xdr:cNvPr id="14" name="ZoneTexte 1"/>
          <xdr:cNvSpPr txBox="1"/>
        </xdr:nvSpPr>
        <xdr:spPr>
          <a:xfrm>
            <a:off x="7456756" y="5325435"/>
            <a:ext cx="432792" cy="249802"/>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000">
                <a:effectLst/>
                <a:latin typeface="+mn-lt"/>
                <a:ea typeface="+mn-ea"/>
                <a:cs typeface="+mn-cs"/>
              </a:rPr>
              <a:t>2,0</a:t>
            </a:r>
            <a:endParaRPr lang="fr-FR" sz="1000">
              <a:effectLst/>
            </a:endParaRPr>
          </a:p>
          <a:p>
            <a:pPr algn="ctr"/>
            <a:endParaRPr lang="fr-FR" sz="900"/>
          </a:p>
        </xdr:txBody>
      </xdr:sp>
      <xdr:sp macro="" textlink="">
        <xdr:nvSpPr>
          <xdr:cNvPr id="15" name="ZoneTexte 1"/>
          <xdr:cNvSpPr txBox="1"/>
        </xdr:nvSpPr>
        <xdr:spPr>
          <a:xfrm>
            <a:off x="7456756" y="6194665"/>
            <a:ext cx="432792" cy="247604"/>
          </a:xfrm>
          <a:prstGeom prst="rect">
            <a:avLst/>
          </a:prstGeom>
          <a:solidFill>
            <a:schemeClr val="bg2">
              <a:lumMod val="7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1000">
                <a:effectLst/>
                <a:latin typeface="+mn-lt"/>
                <a:ea typeface="+mn-ea"/>
                <a:cs typeface="+mn-cs"/>
              </a:rPr>
              <a:t>1,3</a:t>
            </a:r>
            <a:endParaRPr lang="fr-FR" sz="700">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120015</xdr:colOff>
      <xdr:row>21</xdr:row>
      <xdr:rowOff>24765</xdr:rowOff>
    </xdr:from>
    <xdr:to>
      <xdr:col>7</xdr:col>
      <xdr:colOff>733425</xdr:colOff>
      <xdr:row>43</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323850</xdr:colOff>
      <xdr:row>19</xdr:row>
      <xdr:rowOff>85725</xdr:rowOff>
    </xdr:from>
    <xdr:to>
      <xdr:col>8</xdr:col>
      <xdr:colOff>581026</xdr:colOff>
      <xdr:row>41</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19050</xdr:colOff>
      <xdr:row>3</xdr:row>
      <xdr:rowOff>171449</xdr:rowOff>
    </xdr:from>
    <xdr:to>
      <xdr:col>26</xdr:col>
      <xdr:colOff>409575</xdr:colOff>
      <xdr:row>34</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1476375</xdr:colOff>
      <xdr:row>14</xdr:row>
      <xdr:rowOff>57150</xdr:rowOff>
    </xdr:from>
    <xdr:to>
      <xdr:col>6</xdr:col>
      <xdr:colOff>381000</xdr:colOff>
      <xdr:row>28</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17</xdr:row>
      <xdr:rowOff>80962</xdr:rowOff>
    </xdr:from>
    <xdr:to>
      <xdr:col>10</xdr:col>
      <xdr:colOff>19050</xdr:colOff>
      <xdr:row>36</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71436</xdr:rowOff>
    </xdr:from>
    <xdr:to>
      <xdr:col>10</xdr:col>
      <xdr:colOff>57151</xdr:colOff>
      <xdr:row>51</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53340</xdr:rowOff>
    </xdr:from>
    <xdr:to>
      <xdr:col>11</xdr:col>
      <xdr:colOff>632460</xdr:colOff>
      <xdr:row>42</xdr:row>
      <xdr:rowOff>83820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cdr:x>
      <cdr:y>0</cdr:y>
    </cdr:to>
    <cdr:grpSp>
      <cdr:nvGrpSpPr>
        <cdr:cNvPr id="9" name="Groupe 8"/>
        <cdr:cNvGrpSpPr/>
      </cdr:nvGrpSpPr>
      <cdr:grpSpPr>
        <a:xfrm xmlns:a="http://schemas.openxmlformats.org/drawingml/2006/main">
          <a:off x="0" y="0"/>
          <a:ext cx="0" cy="0"/>
          <a:chOff x="0" y="0"/>
          <a:chExt cx="0" cy="0"/>
        </a:xfrm>
      </cdr:grpSpPr>
    </cdr:grp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21</xdr:row>
      <xdr:rowOff>372718</xdr:rowOff>
    </xdr:from>
    <xdr:to>
      <xdr:col>10</xdr:col>
      <xdr:colOff>1208930</xdr:colOff>
      <xdr:row>45</xdr:row>
      <xdr:rowOff>17062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xdr:colOff>
      <xdr:row>13</xdr:row>
      <xdr:rowOff>99060</xdr:rowOff>
    </xdr:from>
    <xdr:to>
      <xdr:col>8</xdr:col>
      <xdr:colOff>26670</xdr:colOff>
      <xdr:row>33</xdr:row>
      <xdr:rowOff>179070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xdr:colOff>
      <xdr:row>17</xdr:row>
      <xdr:rowOff>99060</xdr:rowOff>
    </xdr:from>
    <xdr:to>
      <xdr:col>8</xdr:col>
      <xdr:colOff>26670</xdr:colOff>
      <xdr:row>37</xdr:row>
      <xdr:rowOff>179070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148590</xdr:rowOff>
    </xdr:from>
    <xdr:to>
      <xdr:col>12</xdr:col>
      <xdr:colOff>331305</xdr:colOff>
      <xdr:row>32</xdr:row>
      <xdr:rowOff>99391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31360</xdr:rowOff>
    </xdr:from>
    <xdr:to>
      <xdr:col>13</xdr:col>
      <xdr:colOff>87923</xdr:colOff>
      <xdr:row>45</xdr:row>
      <xdr:rowOff>126610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148590</xdr:colOff>
      <xdr:row>17</xdr:row>
      <xdr:rowOff>152400</xdr:rowOff>
    </xdr:from>
    <xdr:to>
      <xdr:col>8</xdr:col>
      <xdr:colOff>209550</xdr:colOff>
      <xdr:row>41</xdr:row>
      <xdr:rowOff>9525</xdr:rowOff>
    </xdr:to>
    <xdr:grpSp>
      <xdr:nvGrpSpPr>
        <xdr:cNvPr id="12" name="Groupe 11"/>
        <xdr:cNvGrpSpPr/>
      </xdr:nvGrpSpPr>
      <xdr:grpSpPr>
        <a:xfrm>
          <a:off x="148590" y="3291509"/>
          <a:ext cx="7324808" cy="5423038"/>
          <a:chOff x="148590" y="2762250"/>
          <a:chExt cx="7328535" cy="4429125"/>
        </a:xfrm>
      </xdr:grpSpPr>
      <xdr:graphicFrame macro="">
        <xdr:nvGraphicFramePr>
          <xdr:cNvPr id="2" name="Graphique 1"/>
          <xdr:cNvGraphicFramePr/>
        </xdr:nvGraphicFramePr>
        <xdr:xfrm>
          <a:off x="148590" y="2762250"/>
          <a:ext cx="7328535" cy="44291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1" name="Groupe 10"/>
          <xdr:cNvGrpSpPr/>
        </xdr:nvGrpSpPr>
        <xdr:grpSpPr>
          <a:xfrm>
            <a:off x="6210300" y="2962275"/>
            <a:ext cx="1062565" cy="3663300"/>
            <a:chOff x="6210300" y="2962275"/>
            <a:chExt cx="1062565" cy="3663300"/>
          </a:xfrm>
        </xdr:grpSpPr>
        <xdr:sp macro="" textlink="">
          <xdr:nvSpPr>
            <xdr:cNvPr id="4" name="ZoneTexte 2"/>
            <xdr:cNvSpPr txBox="1"/>
          </xdr:nvSpPr>
          <xdr:spPr>
            <a:xfrm>
              <a:off x="6210300" y="2962275"/>
              <a:ext cx="1062565" cy="495246"/>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Nombre moyen de langues vivantes par élève</a:t>
              </a:r>
            </a:p>
          </xdr:txBody>
        </xdr:sp>
        <xdr:sp macro="" textlink="">
          <xdr:nvSpPr>
            <xdr:cNvPr id="5" name="ZoneTexte 1"/>
            <xdr:cNvSpPr txBox="1"/>
          </xdr:nvSpPr>
          <xdr:spPr>
            <a:xfrm>
              <a:off x="6534175" y="3912040"/>
              <a:ext cx="414816" cy="188661"/>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1,8</a:t>
              </a:r>
            </a:p>
          </xdr:txBody>
        </xdr:sp>
        <xdr:sp macro="" textlink="">
          <xdr:nvSpPr>
            <xdr:cNvPr id="6" name="ZoneTexte 1"/>
            <xdr:cNvSpPr txBox="1"/>
          </xdr:nvSpPr>
          <xdr:spPr>
            <a:xfrm>
              <a:off x="6534175" y="4417015"/>
              <a:ext cx="414816" cy="188661"/>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1,8</a:t>
              </a:r>
            </a:p>
          </xdr:txBody>
        </xdr:sp>
        <xdr:sp macro="" textlink="">
          <xdr:nvSpPr>
            <xdr:cNvPr id="7" name="ZoneTexte 1"/>
            <xdr:cNvSpPr txBox="1"/>
          </xdr:nvSpPr>
          <xdr:spPr>
            <a:xfrm>
              <a:off x="6534175" y="4921990"/>
              <a:ext cx="414816" cy="188661"/>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2,0</a:t>
              </a:r>
            </a:p>
          </xdr:txBody>
        </xdr:sp>
        <xdr:sp macro="" textlink="">
          <xdr:nvSpPr>
            <xdr:cNvPr id="8" name="ZoneTexte 1"/>
            <xdr:cNvSpPr txBox="1"/>
          </xdr:nvSpPr>
          <xdr:spPr>
            <a:xfrm>
              <a:off x="6534175" y="5426965"/>
              <a:ext cx="414816" cy="188661"/>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2,0</a:t>
              </a:r>
            </a:p>
          </xdr:txBody>
        </xdr:sp>
        <xdr:sp macro="" textlink="">
          <xdr:nvSpPr>
            <xdr:cNvPr id="9" name="ZoneTexte 1"/>
            <xdr:cNvSpPr txBox="1"/>
          </xdr:nvSpPr>
          <xdr:spPr>
            <a:xfrm>
              <a:off x="6534175" y="5931940"/>
              <a:ext cx="414816" cy="188661"/>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1,5</a:t>
              </a:r>
            </a:p>
          </xdr:txBody>
        </xdr:sp>
        <xdr:sp macro="" textlink="">
          <xdr:nvSpPr>
            <xdr:cNvPr id="10" name="ZoneTexte 1"/>
            <xdr:cNvSpPr txBox="1"/>
          </xdr:nvSpPr>
          <xdr:spPr>
            <a:xfrm>
              <a:off x="6534175" y="6436914"/>
              <a:ext cx="414816" cy="188661"/>
            </a:xfrm>
            <a:prstGeom prst="rect">
              <a:avLst/>
            </a:prstGeom>
            <a:solidFill>
              <a:schemeClr val="bg2">
                <a:lumMod val="75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900"/>
                <a:t>1,3</a:t>
              </a:r>
            </a:p>
          </xdr:txBody>
        </xdr:sp>
      </xdr:grp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tabSelected="1" zoomScale="115" zoomScaleNormal="115" workbookViewId="0">
      <selection activeCell="A17" sqref="A17"/>
    </sheetView>
  </sheetViews>
  <sheetFormatPr baseColWidth="10" defaultRowHeight="15.75"/>
  <cols>
    <col min="1" max="1" width="139.28515625" style="4" customWidth="1"/>
    <col min="2" max="2" width="13.85546875" style="22" customWidth="1"/>
    <col min="3" max="16384" width="11.42578125" style="4"/>
  </cols>
  <sheetData>
    <row r="2" spans="1:7">
      <c r="A2" s="20" t="s">
        <v>370</v>
      </c>
    </row>
    <row r="3" spans="1:7">
      <c r="A3" s="20"/>
    </row>
    <row r="4" spans="1:7" s="23" customFormat="1" ht="110.25">
      <c r="A4" s="1" t="s">
        <v>125</v>
      </c>
      <c r="B4" s="1"/>
      <c r="C4" s="1"/>
      <c r="D4" s="1"/>
      <c r="E4" s="1"/>
      <c r="F4" s="1"/>
      <c r="G4" s="1"/>
    </row>
    <row r="5" spans="1:7">
      <c r="A5" s="22"/>
      <c r="B5" s="4"/>
    </row>
    <row r="6" spans="1:7" ht="47.25">
      <c r="A6" s="24" t="s">
        <v>369</v>
      </c>
      <c r="B6" s="4"/>
    </row>
    <row r="7" spans="1:7">
      <c r="A7" s="25"/>
      <c r="B7" s="4"/>
    </row>
    <row r="8" spans="1:7">
      <c r="A8" s="25" t="s">
        <v>127</v>
      </c>
      <c r="B8" s="4"/>
    </row>
    <row r="9" spans="1:7">
      <c r="A9" s="25" t="s">
        <v>128</v>
      </c>
      <c r="B9" s="4"/>
    </row>
    <row r="10" spans="1:7">
      <c r="A10" s="25" t="s">
        <v>129</v>
      </c>
      <c r="B10" s="4"/>
    </row>
    <row r="11" spans="1:7">
      <c r="A11" s="25" t="s">
        <v>130</v>
      </c>
      <c r="B11" s="4"/>
    </row>
    <row r="12" spans="1:7">
      <c r="A12" s="22"/>
      <c r="B12" s="4"/>
    </row>
    <row r="13" spans="1:7" ht="94.5">
      <c r="A13" s="14" t="s">
        <v>470</v>
      </c>
    </row>
    <row r="15" spans="1:7">
      <c r="A15" s="2" t="s">
        <v>126</v>
      </c>
    </row>
    <row r="16" spans="1:7">
      <c r="A16" s="231" t="s">
        <v>421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zoomScale="130" zoomScaleNormal="130" workbookViewId="0">
      <selection activeCell="A13" sqref="A13"/>
    </sheetView>
  </sheetViews>
  <sheetFormatPr baseColWidth="10" defaultRowHeight="18"/>
  <cols>
    <col min="1" max="1" width="29" style="19" customWidth="1"/>
    <col min="2" max="2" width="15.5703125" style="19" customWidth="1"/>
    <col min="3" max="3" width="14.7109375" style="19" customWidth="1"/>
    <col min="4" max="4" width="15.5703125" style="19" customWidth="1"/>
    <col min="5" max="5" width="14.7109375" style="19" customWidth="1"/>
    <col min="6" max="6" width="15.5703125" style="19" customWidth="1"/>
    <col min="7" max="7" width="14.7109375" style="19" customWidth="1"/>
    <col min="8" max="8" width="15.5703125" style="19" customWidth="1"/>
    <col min="9" max="9" width="14.7109375" style="19" customWidth="1"/>
    <col min="10" max="10" width="15.5703125" style="19" customWidth="1"/>
    <col min="11" max="11" width="14.7109375" style="19" customWidth="1"/>
    <col min="12" max="12" width="15.5703125" style="19" customWidth="1"/>
    <col min="13" max="13" width="14.7109375" style="19" customWidth="1"/>
    <col min="14" max="16384" width="11.42578125" style="19"/>
  </cols>
  <sheetData>
    <row r="1" spans="1:34">
      <c r="A1" s="15" t="s">
        <v>367</v>
      </c>
      <c r="B1" s="15"/>
      <c r="C1" s="15"/>
      <c r="D1" s="15"/>
      <c r="E1" s="15"/>
      <c r="F1" s="15"/>
      <c r="G1" s="15"/>
      <c r="H1" s="15"/>
      <c r="I1" s="15"/>
    </row>
    <row r="2" spans="1:34" ht="18.75" thickBot="1"/>
    <row r="3" spans="1:34">
      <c r="A3" s="98"/>
      <c r="B3" s="410" t="s">
        <v>405</v>
      </c>
      <c r="C3" s="411"/>
      <c r="D3" s="411"/>
      <c r="E3" s="412"/>
      <c r="F3" s="413" t="s">
        <v>407</v>
      </c>
      <c r="G3" s="411"/>
      <c r="H3" s="411"/>
      <c r="I3" s="412"/>
      <c r="J3" s="413" t="s">
        <v>406</v>
      </c>
      <c r="K3" s="411"/>
      <c r="L3" s="411"/>
      <c r="M3" s="414"/>
    </row>
    <row r="4" spans="1:34">
      <c r="A4" s="98"/>
      <c r="B4" s="418" t="s">
        <v>38</v>
      </c>
      <c r="C4" s="415"/>
      <c r="D4" s="415" t="s">
        <v>108</v>
      </c>
      <c r="E4" s="415"/>
      <c r="F4" s="415" t="s">
        <v>38</v>
      </c>
      <c r="G4" s="415"/>
      <c r="H4" s="415" t="s">
        <v>108</v>
      </c>
      <c r="I4" s="415"/>
      <c r="J4" s="415" t="s">
        <v>38</v>
      </c>
      <c r="K4" s="415"/>
      <c r="L4" s="416" t="s">
        <v>108</v>
      </c>
      <c r="M4" s="417"/>
    </row>
    <row r="5" spans="1:34">
      <c r="A5" s="98"/>
      <c r="B5" s="148" t="s">
        <v>76</v>
      </c>
      <c r="C5" s="31" t="s">
        <v>75</v>
      </c>
      <c r="D5" s="31" t="s">
        <v>76</v>
      </c>
      <c r="E5" s="31" t="s">
        <v>75</v>
      </c>
      <c r="F5" s="31" t="s">
        <v>76</v>
      </c>
      <c r="G5" s="31" t="s">
        <v>75</v>
      </c>
      <c r="H5" s="31" t="s">
        <v>76</v>
      </c>
      <c r="I5" s="31" t="s">
        <v>75</v>
      </c>
      <c r="J5" s="31" t="s">
        <v>76</v>
      </c>
      <c r="K5" s="149" t="s">
        <v>75</v>
      </c>
      <c r="L5" s="149" t="s">
        <v>76</v>
      </c>
      <c r="M5" s="150" t="s">
        <v>75</v>
      </c>
    </row>
    <row r="6" spans="1:34">
      <c r="A6" s="151" t="s">
        <v>72</v>
      </c>
      <c r="B6" s="152">
        <v>99.7</v>
      </c>
      <c r="C6" s="153">
        <v>99.9</v>
      </c>
      <c r="D6" s="153">
        <v>99.8</v>
      </c>
      <c r="E6" s="153">
        <v>99.9</v>
      </c>
      <c r="F6" s="153">
        <v>99.9</v>
      </c>
      <c r="G6" s="153">
        <v>100</v>
      </c>
      <c r="H6" s="153">
        <v>100</v>
      </c>
      <c r="I6" s="153">
        <v>100</v>
      </c>
      <c r="J6" s="153">
        <v>98.4</v>
      </c>
      <c r="K6" s="154">
        <v>98.5</v>
      </c>
      <c r="L6" s="154">
        <v>98.2</v>
      </c>
      <c r="M6" s="155">
        <v>98.8</v>
      </c>
      <c r="P6" s="156"/>
      <c r="Q6" s="156"/>
      <c r="R6" s="156"/>
      <c r="S6" s="156"/>
      <c r="T6" s="156"/>
      <c r="U6" s="156"/>
      <c r="V6" s="156"/>
      <c r="W6" s="156"/>
      <c r="X6" s="156"/>
      <c r="Y6" s="156"/>
      <c r="Z6" s="156"/>
      <c r="AA6" s="156"/>
      <c r="AB6" s="156"/>
      <c r="AC6" s="156"/>
      <c r="AD6" s="156"/>
      <c r="AE6" s="156"/>
      <c r="AF6" s="156"/>
      <c r="AG6" s="156"/>
      <c r="AH6" s="156"/>
    </row>
    <row r="7" spans="1:34" ht="0.2" customHeight="1">
      <c r="A7" s="217" t="s">
        <v>416</v>
      </c>
      <c r="B7" s="213">
        <v>1.2999999999999972</v>
      </c>
      <c r="C7" s="214">
        <v>1.0999999999999943</v>
      </c>
      <c r="D7" s="214">
        <v>1.2000000000000028</v>
      </c>
      <c r="E7" s="214">
        <v>1.0999999999999943</v>
      </c>
      <c r="F7" s="214">
        <v>1.0999999999999943</v>
      </c>
      <c r="G7" s="214">
        <v>1</v>
      </c>
      <c r="H7" s="214">
        <v>1</v>
      </c>
      <c r="I7" s="214">
        <v>1</v>
      </c>
      <c r="J7" s="214">
        <v>2.5999999999999943</v>
      </c>
      <c r="K7" s="215">
        <v>2.5</v>
      </c>
      <c r="L7" s="215">
        <v>2.7999999999999972</v>
      </c>
      <c r="M7" s="216">
        <v>2.2000000000000028</v>
      </c>
      <c r="P7" s="156"/>
      <c r="Q7" s="156"/>
      <c r="R7" s="156"/>
      <c r="S7" s="156"/>
      <c r="T7" s="156"/>
      <c r="U7" s="156"/>
      <c r="V7" s="156"/>
      <c r="W7" s="156"/>
      <c r="X7" s="156"/>
      <c r="Y7" s="156"/>
      <c r="Z7" s="156"/>
      <c r="AA7" s="156"/>
      <c r="AB7" s="156"/>
      <c r="AC7" s="156"/>
      <c r="AD7" s="156"/>
      <c r="AE7" s="156"/>
      <c r="AF7" s="156"/>
      <c r="AG7" s="156"/>
      <c r="AH7" s="156"/>
    </row>
    <row r="8" spans="1:34">
      <c r="A8" s="151" t="s">
        <v>73</v>
      </c>
      <c r="B8" s="152">
        <v>75.7</v>
      </c>
      <c r="C8" s="153">
        <v>78.099999999999994</v>
      </c>
      <c r="D8" s="153">
        <v>75.599999999999994</v>
      </c>
      <c r="E8" s="153">
        <v>77.900000000000006</v>
      </c>
      <c r="F8" s="153">
        <v>99.4</v>
      </c>
      <c r="G8" s="153">
        <v>99.5</v>
      </c>
      <c r="H8" s="153">
        <v>99.2</v>
      </c>
      <c r="I8" s="153">
        <v>99.3</v>
      </c>
      <c r="J8" s="153">
        <v>34.200000000000003</v>
      </c>
      <c r="K8" s="154">
        <v>41.4</v>
      </c>
      <c r="L8" s="154">
        <v>34.799999999999997</v>
      </c>
      <c r="M8" s="155">
        <v>45.4</v>
      </c>
      <c r="P8" s="156"/>
      <c r="Q8" s="156"/>
      <c r="R8" s="156"/>
      <c r="S8" s="156"/>
      <c r="T8" s="156"/>
      <c r="U8" s="156"/>
      <c r="V8" s="156"/>
      <c r="W8" s="156"/>
      <c r="X8" s="156"/>
      <c r="Y8" s="156"/>
      <c r="Z8" s="156"/>
      <c r="AA8" s="156"/>
      <c r="AB8" s="156"/>
      <c r="AC8" s="156"/>
      <c r="AD8" s="156"/>
      <c r="AE8" s="156"/>
      <c r="AF8" s="156"/>
      <c r="AG8" s="156"/>
      <c r="AH8" s="156"/>
    </row>
    <row r="9" spans="1:34" ht="0.2" customHeight="1">
      <c r="A9" s="217" t="s">
        <v>416</v>
      </c>
      <c r="B9" s="213">
        <v>24.799999999999997</v>
      </c>
      <c r="C9" s="214">
        <v>22.400000000000006</v>
      </c>
      <c r="D9" s="214">
        <v>24.900000000000006</v>
      </c>
      <c r="E9" s="214">
        <v>22.599999999999994</v>
      </c>
      <c r="F9" s="214">
        <v>1.0999999999999943</v>
      </c>
      <c r="G9" s="214">
        <v>1</v>
      </c>
      <c r="H9" s="214">
        <v>1.2999999999999972</v>
      </c>
      <c r="I9" s="214">
        <v>1.2000000000000028</v>
      </c>
      <c r="J9" s="214">
        <v>66.3</v>
      </c>
      <c r="K9" s="215">
        <v>59.1</v>
      </c>
      <c r="L9" s="215">
        <v>65.7</v>
      </c>
      <c r="M9" s="216">
        <v>55.1</v>
      </c>
      <c r="P9" s="156"/>
      <c r="Q9" s="156"/>
      <c r="R9" s="156"/>
      <c r="S9" s="156"/>
      <c r="T9" s="156"/>
      <c r="U9" s="156"/>
      <c r="V9" s="156"/>
      <c r="W9" s="156"/>
      <c r="X9" s="156"/>
      <c r="Y9" s="156"/>
      <c r="Z9" s="156"/>
      <c r="AA9" s="156"/>
      <c r="AB9" s="156"/>
      <c r="AC9" s="156"/>
      <c r="AD9" s="156"/>
      <c r="AE9" s="156"/>
      <c r="AF9" s="156"/>
      <c r="AG9" s="156"/>
      <c r="AH9" s="156"/>
    </row>
    <row r="10" spans="1:34">
      <c r="A10" s="151" t="s">
        <v>74</v>
      </c>
      <c r="B10" s="152">
        <v>0</v>
      </c>
      <c r="C10" s="153">
        <v>0.1</v>
      </c>
      <c r="D10" s="153">
        <v>0.1</v>
      </c>
      <c r="E10" s="153">
        <v>0</v>
      </c>
      <c r="F10" s="153">
        <v>3.9</v>
      </c>
      <c r="G10" s="153">
        <v>6.4</v>
      </c>
      <c r="H10" s="153">
        <v>2.9</v>
      </c>
      <c r="I10" s="153">
        <v>4.4000000000000004</v>
      </c>
      <c r="J10" s="153">
        <v>0</v>
      </c>
      <c r="K10" s="154">
        <v>0</v>
      </c>
      <c r="L10" s="154">
        <v>0.1</v>
      </c>
      <c r="M10" s="155">
        <v>0</v>
      </c>
      <c r="P10" s="156"/>
      <c r="Q10" s="156"/>
      <c r="R10" s="156"/>
      <c r="S10" s="156"/>
      <c r="T10" s="156"/>
      <c r="U10" s="156"/>
      <c r="V10" s="156"/>
      <c r="W10" s="156"/>
      <c r="X10" s="156"/>
      <c r="Y10" s="156"/>
      <c r="Z10" s="156"/>
      <c r="AA10" s="156"/>
      <c r="AB10" s="156"/>
      <c r="AC10" s="156"/>
      <c r="AD10" s="156"/>
      <c r="AE10" s="156"/>
      <c r="AF10" s="156"/>
      <c r="AG10" s="156"/>
      <c r="AH10" s="156"/>
    </row>
    <row r="11" spans="1:34" ht="0.2" customHeight="1">
      <c r="A11" s="217" t="s">
        <v>416</v>
      </c>
      <c r="B11" s="213">
        <v>7.4</v>
      </c>
      <c r="C11" s="214">
        <v>7.3000000000000007</v>
      </c>
      <c r="D11" s="214">
        <v>7.3000000000000007</v>
      </c>
      <c r="E11" s="214">
        <v>7.4</v>
      </c>
      <c r="F11" s="214">
        <v>3.5000000000000004</v>
      </c>
      <c r="G11" s="214">
        <v>1</v>
      </c>
      <c r="H11" s="214">
        <v>4.5</v>
      </c>
      <c r="I11" s="214">
        <v>3</v>
      </c>
      <c r="J11" s="214">
        <v>7.4</v>
      </c>
      <c r="K11" s="215">
        <v>7.4</v>
      </c>
      <c r="L11" s="215">
        <v>7.3000000000000007</v>
      </c>
      <c r="M11" s="216">
        <v>7.4</v>
      </c>
      <c r="P11" s="156"/>
      <c r="Q11" s="156"/>
      <c r="R11" s="156"/>
      <c r="S11" s="156"/>
      <c r="T11" s="156"/>
      <c r="U11" s="156"/>
      <c r="V11" s="156"/>
      <c r="W11" s="156"/>
      <c r="X11" s="156"/>
      <c r="Y11" s="156"/>
      <c r="Z11" s="156"/>
      <c r="AA11" s="156"/>
      <c r="AB11" s="156"/>
      <c r="AC11" s="156"/>
      <c r="AD11" s="156"/>
      <c r="AE11" s="156"/>
      <c r="AF11" s="156"/>
      <c r="AG11" s="156"/>
      <c r="AH11" s="156"/>
    </row>
    <row r="12" spans="1:34" ht="18.75" thickBot="1">
      <c r="A12" s="151" t="s">
        <v>418</v>
      </c>
      <c r="B12" s="157">
        <v>1.1000000000000001</v>
      </c>
      <c r="C12" s="158">
        <v>0.9</v>
      </c>
      <c r="D12" s="158">
        <v>0.4</v>
      </c>
      <c r="E12" s="158">
        <v>0.5</v>
      </c>
      <c r="F12" s="158">
        <v>0.1</v>
      </c>
      <c r="G12" s="158">
        <v>0.1</v>
      </c>
      <c r="H12" s="158">
        <v>0.1</v>
      </c>
      <c r="I12" s="158">
        <v>0.1</v>
      </c>
      <c r="J12" s="158">
        <v>0.2</v>
      </c>
      <c r="K12" s="159">
        <v>0.1</v>
      </c>
      <c r="L12" s="159">
        <v>0</v>
      </c>
      <c r="M12" s="160">
        <v>0</v>
      </c>
    </row>
    <row r="17" spans="7:9">
      <c r="G17" s="156"/>
      <c r="I17" s="156"/>
    </row>
    <row r="34" spans="1:13" s="4" customFormat="1">
      <c r="A34" s="19"/>
      <c r="B34" s="19"/>
      <c r="C34" s="19"/>
      <c r="D34" s="19"/>
      <c r="E34" s="19"/>
      <c r="F34" s="19"/>
      <c r="G34" s="19"/>
      <c r="H34" s="19"/>
      <c r="I34" s="19"/>
      <c r="J34" s="19"/>
      <c r="K34" s="19"/>
      <c r="L34" s="19"/>
      <c r="M34" s="19"/>
    </row>
    <row r="35" spans="1:13" s="4" customFormat="1" ht="16.5">
      <c r="A35" s="118" t="s">
        <v>409</v>
      </c>
      <c r="B35" s="118"/>
      <c r="C35" s="118"/>
      <c r="D35" s="118"/>
      <c r="E35" s="118"/>
    </row>
    <row r="36" spans="1:13" s="4" customFormat="1" ht="15.75">
      <c r="A36" s="384" t="s">
        <v>408</v>
      </c>
      <c r="B36" s="384"/>
      <c r="C36" s="384"/>
      <c r="D36" s="384"/>
      <c r="E36" s="384"/>
      <c r="F36" s="384"/>
      <c r="G36" s="384"/>
      <c r="H36" s="384"/>
    </row>
    <row r="37" spans="1:13" s="4" customFormat="1" ht="15.75">
      <c r="A37" s="2" t="s">
        <v>126</v>
      </c>
      <c r="B37" s="16"/>
      <c r="C37" s="16"/>
      <c r="D37" s="16"/>
      <c r="E37" s="16"/>
      <c r="F37" s="16"/>
      <c r="G37" s="16"/>
      <c r="H37" s="23"/>
    </row>
    <row r="38" spans="1:13">
      <c r="A38" s="117" t="s">
        <v>425</v>
      </c>
      <c r="B38" s="23"/>
      <c r="C38" s="23"/>
      <c r="D38" s="23"/>
      <c r="E38" s="23"/>
      <c r="F38" s="23"/>
      <c r="G38" s="4"/>
      <c r="H38" s="23"/>
      <c r="I38" s="4"/>
      <c r="J38" s="4"/>
      <c r="K38" s="4"/>
      <c r="L38" s="4"/>
      <c r="M38" s="4"/>
    </row>
  </sheetData>
  <mergeCells count="10">
    <mergeCell ref="B3:E3"/>
    <mergeCell ref="F3:I3"/>
    <mergeCell ref="J3:M3"/>
    <mergeCell ref="A36:H36"/>
    <mergeCell ref="D4:E4"/>
    <mergeCell ref="H4:I4"/>
    <mergeCell ref="L4:M4"/>
    <mergeCell ref="B4:C4"/>
    <mergeCell ref="F4:G4"/>
    <mergeCell ref="J4:K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topLeftCell="A22" zoomScale="130" zoomScaleNormal="130" workbookViewId="0">
      <selection activeCell="J29" sqref="J29"/>
    </sheetView>
  </sheetViews>
  <sheetFormatPr baseColWidth="10" defaultRowHeight="18"/>
  <cols>
    <col min="1" max="1" width="29" style="19" customWidth="1"/>
    <col min="2" max="2" width="15.5703125" style="19" customWidth="1"/>
    <col min="3" max="3" width="14.7109375" style="19" customWidth="1"/>
    <col min="4" max="4" width="15.5703125" style="19" customWidth="1"/>
    <col min="5" max="5" width="14.7109375" style="19" customWidth="1"/>
    <col min="6" max="6" width="15.5703125" style="19" customWidth="1"/>
    <col min="7" max="7" width="14.7109375" style="19" customWidth="1"/>
    <col min="8" max="8" width="15.5703125" style="19" customWidth="1"/>
    <col min="9" max="9" width="14.7109375" style="19" customWidth="1"/>
    <col min="10" max="10" width="15.5703125" style="19" customWidth="1"/>
    <col min="11" max="11" width="14.7109375" style="19" customWidth="1"/>
    <col min="12" max="12" width="15.5703125" style="19" customWidth="1"/>
    <col min="13" max="13" width="14.7109375" style="19" customWidth="1"/>
    <col min="14" max="16384" width="11.42578125" style="19"/>
  </cols>
  <sheetData>
    <row r="1" spans="1:17">
      <c r="A1" s="17" t="s">
        <v>368</v>
      </c>
      <c r="B1" s="17"/>
      <c r="C1" s="17"/>
      <c r="D1" s="17"/>
      <c r="E1" s="17"/>
      <c r="F1" s="17"/>
      <c r="G1" s="17"/>
      <c r="H1" s="17"/>
      <c r="I1" s="17"/>
      <c r="J1" s="17"/>
    </row>
    <row r="2" spans="1:17" ht="18.75" thickBot="1"/>
    <row r="3" spans="1:17">
      <c r="A3" s="98"/>
      <c r="B3" s="410" t="s">
        <v>405</v>
      </c>
      <c r="C3" s="411"/>
      <c r="D3" s="411"/>
      <c r="E3" s="412"/>
      <c r="F3" s="413" t="s">
        <v>407</v>
      </c>
      <c r="G3" s="411"/>
      <c r="H3" s="411"/>
      <c r="I3" s="412"/>
      <c r="J3" s="413" t="s">
        <v>406</v>
      </c>
      <c r="K3" s="411"/>
      <c r="L3" s="411"/>
      <c r="M3" s="414"/>
    </row>
    <row r="4" spans="1:17">
      <c r="A4" s="98"/>
      <c r="B4" s="418" t="s">
        <v>38</v>
      </c>
      <c r="C4" s="415"/>
      <c r="D4" s="415" t="s">
        <v>108</v>
      </c>
      <c r="E4" s="415"/>
      <c r="F4" s="415" t="s">
        <v>38</v>
      </c>
      <c r="G4" s="415"/>
      <c r="H4" s="415" t="s">
        <v>108</v>
      </c>
      <c r="I4" s="415"/>
      <c r="J4" s="415" t="s">
        <v>38</v>
      </c>
      <c r="K4" s="415"/>
      <c r="L4" s="415" t="s">
        <v>108</v>
      </c>
      <c r="M4" s="417"/>
    </row>
    <row r="5" spans="1:17" ht="18.75" thickBot="1">
      <c r="A5" s="98"/>
      <c r="B5" s="148" t="s">
        <v>76</v>
      </c>
      <c r="C5" s="31" t="s">
        <v>75</v>
      </c>
      <c r="D5" s="31" t="s">
        <v>76</v>
      </c>
      <c r="E5" s="31" t="s">
        <v>75</v>
      </c>
      <c r="F5" s="31" t="s">
        <v>76</v>
      </c>
      <c r="G5" s="31" t="s">
        <v>75</v>
      </c>
      <c r="H5" s="31" t="s">
        <v>76</v>
      </c>
      <c r="I5" s="31" t="s">
        <v>75</v>
      </c>
      <c r="J5" s="31" t="s">
        <v>76</v>
      </c>
      <c r="K5" s="31" t="s">
        <v>75</v>
      </c>
      <c r="L5" s="31" t="s">
        <v>76</v>
      </c>
      <c r="M5" s="150" t="s">
        <v>75</v>
      </c>
    </row>
    <row r="6" spans="1:17">
      <c r="A6" s="161" t="s">
        <v>39</v>
      </c>
      <c r="B6" s="152">
        <v>99.5</v>
      </c>
      <c r="C6" s="153">
        <v>99.7</v>
      </c>
      <c r="D6" s="153">
        <v>99.6</v>
      </c>
      <c r="E6" s="153">
        <v>99.7</v>
      </c>
      <c r="F6" s="153">
        <v>99.9</v>
      </c>
      <c r="G6" s="153">
        <v>100</v>
      </c>
      <c r="H6" s="153">
        <v>100</v>
      </c>
      <c r="I6" s="153">
        <v>100</v>
      </c>
      <c r="J6" s="153">
        <v>96.6</v>
      </c>
      <c r="K6" s="153">
        <v>97.4</v>
      </c>
      <c r="L6" s="153">
        <v>96.8</v>
      </c>
      <c r="M6" s="155">
        <v>97.8</v>
      </c>
      <c r="O6" s="156"/>
      <c r="P6" s="156"/>
      <c r="Q6" s="156"/>
    </row>
    <row r="7" spans="1:17" s="222" customFormat="1" ht="0.2" customHeight="1">
      <c r="A7" s="218" t="s">
        <v>416</v>
      </c>
      <c r="B7" s="219">
        <v>1.5</v>
      </c>
      <c r="C7" s="220">
        <v>1.2999999999999972</v>
      </c>
      <c r="D7" s="220">
        <v>1.4000000000000057</v>
      </c>
      <c r="E7" s="220">
        <v>1.2999999999999972</v>
      </c>
      <c r="F7" s="220">
        <v>1.0999999999999943</v>
      </c>
      <c r="G7" s="220">
        <v>1</v>
      </c>
      <c r="H7" s="220">
        <v>1</v>
      </c>
      <c r="I7" s="220">
        <v>1</v>
      </c>
      <c r="J7" s="220">
        <v>4.4000000000000057</v>
      </c>
      <c r="K7" s="220">
        <v>3.5999999999999943</v>
      </c>
      <c r="L7" s="220">
        <v>4.2000000000000028</v>
      </c>
      <c r="M7" s="221">
        <v>3.2000000000000028</v>
      </c>
      <c r="O7" s="223"/>
      <c r="P7" s="223"/>
      <c r="Q7" s="223"/>
    </row>
    <row r="8" spans="1:17">
      <c r="A8" s="162" t="s">
        <v>40</v>
      </c>
      <c r="B8" s="152">
        <v>55.2</v>
      </c>
      <c r="C8" s="153">
        <v>59.1</v>
      </c>
      <c r="D8" s="153">
        <v>56.6</v>
      </c>
      <c r="E8" s="153">
        <v>60.7</v>
      </c>
      <c r="F8" s="153">
        <v>72.8</v>
      </c>
      <c r="G8" s="153">
        <v>73.8</v>
      </c>
      <c r="H8" s="153">
        <v>74.599999999999994</v>
      </c>
      <c r="I8" s="153">
        <v>75.5</v>
      </c>
      <c r="J8" s="153">
        <v>29.6</v>
      </c>
      <c r="K8" s="153">
        <v>37</v>
      </c>
      <c r="L8" s="153">
        <v>30.3</v>
      </c>
      <c r="M8" s="155">
        <v>40.700000000000003</v>
      </c>
    </row>
    <row r="9" spans="1:17" s="222" customFormat="1" ht="0.2" customHeight="1">
      <c r="A9" s="218" t="s">
        <v>416</v>
      </c>
      <c r="B9" s="219">
        <v>21.299999999999997</v>
      </c>
      <c r="C9" s="220">
        <v>17.399999999999999</v>
      </c>
      <c r="D9" s="220">
        <v>19.899999999999999</v>
      </c>
      <c r="E9" s="220">
        <v>15.799999999999997</v>
      </c>
      <c r="F9" s="220">
        <v>3.7000000000000028</v>
      </c>
      <c r="G9" s="220">
        <v>2.7000000000000028</v>
      </c>
      <c r="H9" s="220">
        <v>1.9000000000000057</v>
      </c>
      <c r="I9" s="220">
        <v>1</v>
      </c>
      <c r="J9" s="220">
        <v>46.9</v>
      </c>
      <c r="K9" s="220">
        <v>39.5</v>
      </c>
      <c r="L9" s="220">
        <v>46.2</v>
      </c>
      <c r="M9" s="221">
        <v>35.799999999999997</v>
      </c>
      <c r="O9" s="223"/>
      <c r="P9" s="223"/>
      <c r="Q9" s="223"/>
    </row>
    <row r="10" spans="1:17">
      <c r="A10" s="162" t="s">
        <v>41</v>
      </c>
      <c r="B10" s="152">
        <v>14.5</v>
      </c>
      <c r="C10" s="153">
        <v>14.9</v>
      </c>
      <c r="D10" s="153">
        <v>12.5</v>
      </c>
      <c r="E10" s="153">
        <v>12.5</v>
      </c>
      <c r="F10" s="153">
        <v>20.3</v>
      </c>
      <c r="G10" s="153">
        <v>21.5</v>
      </c>
      <c r="H10" s="153">
        <v>17.399999999999999</v>
      </c>
      <c r="I10" s="153">
        <v>18.5</v>
      </c>
      <c r="J10" s="153">
        <v>4.3</v>
      </c>
      <c r="K10" s="153">
        <v>3.5</v>
      </c>
      <c r="L10" s="153">
        <v>3.9</v>
      </c>
      <c r="M10" s="155">
        <v>3.4</v>
      </c>
    </row>
    <row r="11" spans="1:17" s="222" customFormat="1" ht="0.2" customHeight="1">
      <c r="A11" s="218" t="s">
        <v>416</v>
      </c>
      <c r="B11" s="219">
        <v>8</v>
      </c>
      <c r="C11" s="220">
        <v>7.6</v>
      </c>
      <c r="D11" s="220">
        <v>10</v>
      </c>
      <c r="E11" s="220">
        <v>10</v>
      </c>
      <c r="F11" s="220">
        <v>2.1999999999999993</v>
      </c>
      <c r="G11" s="220">
        <v>1</v>
      </c>
      <c r="H11" s="220">
        <v>5.1000000000000014</v>
      </c>
      <c r="I11" s="220">
        <v>4</v>
      </c>
      <c r="J11" s="220">
        <v>18.2</v>
      </c>
      <c r="K11" s="220">
        <v>19</v>
      </c>
      <c r="L11" s="220">
        <v>18.600000000000001</v>
      </c>
      <c r="M11" s="221">
        <v>19.100000000000001</v>
      </c>
      <c r="O11" s="223"/>
      <c r="P11" s="223"/>
      <c r="Q11" s="223"/>
    </row>
    <row r="12" spans="1:17">
      <c r="A12" s="162" t="s">
        <v>42</v>
      </c>
      <c r="B12" s="152">
        <v>4.9000000000000004</v>
      </c>
      <c r="C12" s="153">
        <v>2.9</v>
      </c>
      <c r="D12" s="153">
        <v>5.4</v>
      </c>
      <c r="E12" s="153">
        <v>3.4</v>
      </c>
      <c r="F12" s="153">
        <v>7</v>
      </c>
      <c r="G12" s="153">
        <v>5.5</v>
      </c>
      <c r="H12" s="153">
        <v>7</v>
      </c>
      <c r="I12" s="153">
        <v>5.4</v>
      </c>
      <c r="J12" s="153">
        <v>1.7</v>
      </c>
      <c r="K12" s="153">
        <v>1.8</v>
      </c>
      <c r="L12" s="153">
        <v>1.7</v>
      </c>
      <c r="M12" s="155">
        <v>1.9</v>
      </c>
    </row>
    <row r="13" spans="1:17" s="222" customFormat="1" ht="0.2" customHeight="1">
      <c r="A13" s="218" t="s">
        <v>416</v>
      </c>
      <c r="B13" s="219">
        <v>3.0999999999999996</v>
      </c>
      <c r="C13" s="220">
        <v>5.0999999999999996</v>
      </c>
      <c r="D13" s="220">
        <v>2.5999999999999996</v>
      </c>
      <c r="E13" s="220">
        <v>4.5999999999999996</v>
      </c>
      <c r="F13" s="220">
        <v>1</v>
      </c>
      <c r="G13" s="220">
        <v>2.5</v>
      </c>
      <c r="H13" s="220">
        <v>1</v>
      </c>
      <c r="I13" s="220">
        <v>2.5999999999999996</v>
      </c>
      <c r="J13" s="220">
        <v>6.3</v>
      </c>
      <c r="K13" s="220">
        <v>6.2</v>
      </c>
      <c r="L13" s="220">
        <v>6.3</v>
      </c>
      <c r="M13" s="221">
        <v>6.1</v>
      </c>
      <c r="O13" s="223"/>
      <c r="P13" s="223"/>
      <c r="Q13" s="223"/>
    </row>
    <row r="14" spans="1:17">
      <c r="A14" s="162" t="s">
        <v>43</v>
      </c>
      <c r="B14" s="152">
        <v>1.4</v>
      </c>
      <c r="C14" s="153">
        <v>1.5</v>
      </c>
      <c r="D14" s="153">
        <v>1.3</v>
      </c>
      <c r="E14" s="153">
        <v>1.5</v>
      </c>
      <c r="F14" s="153">
        <v>3</v>
      </c>
      <c r="G14" s="153">
        <v>4.5999999999999996</v>
      </c>
      <c r="H14" s="153">
        <v>2.7</v>
      </c>
      <c r="I14" s="153">
        <v>3.8</v>
      </c>
      <c r="J14" s="153">
        <v>0.2</v>
      </c>
      <c r="K14" s="153">
        <v>0.2</v>
      </c>
      <c r="L14" s="153">
        <v>0.2</v>
      </c>
      <c r="M14" s="155">
        <v>0.2</v>
      </c>
    </row>
    <row r="15" spans="1:17" s="222" customFormat="1" ht="0.2" customHeight="1">
      <c r="A15" s="218" t="s">
        <v>416</v>
      </c>
      <c r="B15" s="219">
        <v>4.1999999999999993</v>
      </c>
      <c r="C15" s="220">
        <v>4.0999999999999996</v>
      </c>
      <c r="D15" s="220">
        <v>4.3</v>
      </c>
      <c r="E15" s="220">
        <v>4.0999999999999996</v>
      </c>
      <c r="F15" s="220">
        <v>2.5999999999999996</v>
      </c>
      <c r="G15" s="220">
        <v>1</v>
      </c>
      <c r="H15" s="220">
        <v>2.8999999999999995</v>
      </c>
      <c r="I15" s="220">
        <v>1.7999999999999998</v>
      </c>
      <c r="J15" s="220">
        <v>5.3999999999999995</v>
      </c>
      <c r="K15" s="220">
        <v>5.3999999999999995</v>
      </c>
      <c r="L15" s="220">
        <v>5.3999999999999995</v>
      </c>
      <c r="M15" s="221">
        <v>5.3999999999999995</v>
      </c>
      <c r="O15" s="223"/>
      <c r="P15" s="223"/>
      <c r="Q15" s="223"/>
    </row>
    <row r="16" spans="1:17" ht="18.75" thickBot="1">
      <c r="A16" s="163" t="s">
        <v>70</v>
      </c>
      <c r="B16" s="157">
        <v>1</v>
      </c>
      <c r="C16" s="158">
        <v>0.9</v>
      </c>
      <c r="D16" s="158">
        <v>0.4</v>
      </c>
      <c r="E16" s="158">
        <v>0.7</v>
      </c>
      <c r="F16" s="158">
        <v>0.4</v>
      </c>
      <c r="G16" s="158">
        <v>0.6</v>
      </c>
      <c r="H16" s="158">
        <v>0.5</v>
      </c>
      <c r="I16" s="158">
        <v>0.6</v>
      </c>
      <c r="J16" s="158">
        <v>0.3</v>
      </c>
      <c r="K16" s="158">
        <v>0.1</v>
      </c>
      <c r="L16" s="158">
        <v>0.3</v>
      </c>
      <c r="M16" s="160">
        <v>0.2</v>
      </c>
    </row>
    <row r="17" spans="2:13">
      <c r="B17" s="164"/>
      <c r="C17" s="164"/>
      <c r="D17" s="164"/>
      <c r="E17" s="164"/>
      <c r="F17" s="164"/>
      <c r="G17" s="164"/>
      <c r="H17" s="164"/>
      <c r="I17" s="164"/>
      <c r="J17" s="164"/>
      <c r="K17" s="164"/>
      <c r="L17" s="164"/>
      <c r="M17" s="164"/>
    </row>
    <row r="39" spans="1:8" s="4" customFormat="1" ht="16.5">
      <c r="A39" s="118" t="s">
        <v>410</v>
      </c>
      <c r="B39" s="118"/>
      <c r="C39" s="118"/>
      <c r="D39" s="118"/>
      <c r="E39" s="118"/>
    </row>
    <row r="40" spans="1:8" s="4" customFormat="1" ht="15.75">
      <c r="A40" s="384" t="s">
        <v>411</v>
      </c>
      <c r="B40" s="384"/>
      <c r="C40" s="384"/>
      <c r="D40" s="384"/>
      <c r="E40" s="384"/>
      <c r="F40" s="384"/>
      <c r="G40" s="384"/>
      <c r="H40" s="384"/>
    </row>
    <row r="41" spans="1:8" s="4" customFormat="1" ht="15.75">
      <c r="A41" s="2" t="s">
        <v>126</v>
      </c>
      <c r="B41" s="18"/>
      <c r="C41" s="18"/>
      <c r="D41" s="18"/>
      <c r="E41" s="18"/>
      <c r="F41" s="18"/>
      <c r="G41" s="18"/>
      <c r="H41" s="23"/>
    </row>
    <row r="42" spans="1:8" s="4" customFormat="1" ht="15.75">
      <c r="A42" s="117" t="s">
        <v>425</v>
      </c>
      <c r="B42" s="23"/>
      <c r="C42" s="23"/>
      <c r="D42" s="23"/>
      <c r="E42" s="23"/>
      <c r="F42" s="23"/>
      <c r="H42" s="23"/>
    </row>
  </sheetData>
  <mergeCells count="10">
    <mergeCell ref="B3:E3"/>
    <mergeCell ref="F3:I3"/>
    <mergeCell ref="J3:M3"/>
    <mergeCell ref="L4:M4"/>
    <mergeCell ref="A40:H40"/>
    <mergeCell ref="D4:E4"/>
    <mergeCell ref="H4:I4"/>
    <mergeCell ref="B4:C4"/>
    <mergeCell ref="F4:G4"/>
    <mergeCell ref="J4:K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A4" zoomScale="115" zoomScaleNormal="115" workbookViewId="0">
      <selection activeCell="A14" sqref="A14"/>
    </sheetView>
  </sheetViews>
  <sheetFormatPr baseColWidth="10" defaultRowHeight="18"/>
  <cols>
    <col min="1" max="1" width="29" style="19" customWidth="1"/>
    <col min="2" max="2" width="10.42578125" style="19" customWidth="1"/>
    <col min="3" max="3" width="8" style="19" customWidth="1"/>
    <col min="4" max="4" width="8.7109375" style="19" customWidth="1"/>
    <col min="5" max="5" width="12.28515625" style="19" customWidth="1"/>
    <col min="6" max="6" width="10.42578125" style="19" customWidth="1"/>
    <col min="7" max="7" width="8" style="19" customWidth="1"/>
    <col min="8" max="8" width="8.7109375" style="19" customWidth="1"/>
    <col min="9" max="9" width="12.28515625" style="19" customWidth="1"/>
    <col min="10" max="10" width="10.42578125" style="19" customWidth="1"/>
    <col min="11" max="11" width="8" style="19" customWidth="1"/>
    <col min="12" max="12" width="8.7109375" style="19" customWidth="1"/>
    <col min="13" max="13" width="12.28515625" style="19" customWidth="1"/>
    <col min="14" max="16384" width="11.42578125" style="19"/>
  </cols>
  <sheetData>
    <row r="1" spans="1:13">
      <c r="A1" s="383" t="s">
        <v>449</v>
      </c>
      <c r="B1" s="383"/>
      <c r="C1" s="383"/>
      <c r="D1" s="383"/>
      <c r="E1" s="383"/>
      <c r="F1" s="383"/>
      <c r="G1" s="383"/>
      <c r="H1" s="383"/>
      <c r="I1" s="383"/>
      <c r="J1" s="383"/>
    </row>
    <row r="2" spans="1:13" ht="18.75" thickBot="1"/>
    <row r="3" spans="1:13">
      <c r="A3" s="98"/>
      <c r="B3" s="419" t="s">
        <v>405</v>
      </c>
      <c r="C3" s="420"/>
      <c r="D3" s="420"/>
      <c r="E3" s="421"/>
      <c r="F3" s="419" t="s">
        <v>407</v>
      </c>
      <c r="G3" s="420"/>
      <c r="H3" s="420"/>
      <c r="I3" s="421"/>
      <c r="J3" s="420" t="s">
        <v>406</v>
      </c>
      <c r="K3" s="420"/>
      <c r="L3" s="420"/>
      <c r="M3" s="421"/>
    </row>
    <row r="4" spans="1:13" ht="18.75" thickBot="1">
      <c r="A4" s="98"/>
      <c r="B4" s="165" t="s">
        <v>86</v>
      </c>
      <c r="C4" s="166" t="s">
        <v>87</v>
      </c>
      <c r="D4" s="166" t="s">
        <v>88</v>
      </c>
      <c r="E4" s="167" t="s">
        <v>89</v>
      </c>
      <c r="F4" s="165" t="s">
        <v>86</v>
      </c>
      <c r="G4" s="166" t="s">
        <v>87</v>
      </c>
      <c r="H4" s="166" t="s">
        <v>88</v>
      </c>
      <c r="I4" s="167" t="s">
        <v>89</v>
      </c>
      <c r="J4" s="168" t="s">
        <v>86</v>
      </c>
      <c r="K4" s="166" t="s">
        <v>87</v>
      </c>
      <c r="L4" s="166" t="s">
        <v>88</v>
      </c>
      <c r="M4" s="167" t="s">
        <v>89</v>
      </c>
    </row>
    <row r="5" spans="1:13">
      <c r="A5" s="151" t="s">
        <v>72</v>
      </c>
      <c r="B5" s="169">
        <v>99.6</v>
      </c>
      <c r="C5" s="170">
        <v>99.8</v>
      </c>
      <c r="D5" s="170">
        <v>99.9</v>
      </c>
      <c r="E5" s="171">
        <v>99.9</v>
      </c>
      <c r="F5" s="169">
        <v>99.9</v>
      </c>
      <c r="G5" s="170">
        <v>100</v>
      </c>
      <c r="H5" s="170">
        <v>100</v>
      </c>
      <c r="I5" s="171">
        <v>100</v>
      </c>
      <c r="J5" s="172">
        <v>98.1</v>
      </c>
      <c r="K5" s="170">
        <v>98.6</v>
      </c>
      <c r="L5" s="170">
        <v>98.6</v>
      </c>
      <c r="M5" s="171">
        <v>98.5</v>
      </c>
    </row>
    <row r="6" spans="1:13" ht="0.2" customHeight="1">
      <c r="A6" s="217" t="s">
        <v>416</v>
      </c>
      <c r="B6" s="224">
        <v>1.4000000000000057</v>
      </c>
      <c r="C6" s="225">
        <v>1.2000000000000028</v>
      </c>
      <c r="D6" s="225">
        <v>1.0999999999999943</v>
      </c>
      <c r="E6" s="226">
        <v>1.0999999999999943</v>
      </c>
      <c r="F6" s="224">
        <v>1.0999999999999943</v>
      </c>
      <c r="G6" s="225">
        <v>1</v>
      </c>
      <c r="H6" s="225">
        <v>1</v>
      </c>
      <c r="I6" s="226">
        <v>1</v>
      </c>
      <c r="J6" s="227">
        <v>2.9000000000000057</v>
      </c>
      <c r="K6" s="225">
        <v>2.4000000000000057</v>
      </c>
      <c r="L6" s="225">
        <v>2.4000000000000057</v>
      </c>
      <c r="M6" s="226">
        <v>2.5</v>
      </c>
    </row>
    <row r="7" spans="1:13">
      <c r="A7" s="151" t="s">
        <v>73</v>
      </c>
      <c r="B7" s="173">
        <v>73</v>
      </c>
      <c r="C7" s="174">
        <v>76.400000000000006</v>
      </c>
      <c r="D7" s="174">
        <v>77.8</v>
      </c>
      <c r="E7" s="175">
        <v>79.599999999999994</v>
      </c>
      <c r="F7" s="173">
        <v>99</v>
      </c>
      <c r="G7" s="174">
        <v>99.3</v>
      </c>
      <c r="H7" s="174">
        <v>99.4</v>
      </c>
      <c r="I7" s="175">
        <v>99.2</v>
      </c>
      <c r="J7" s="176">
        <v>34.799999999999997</v>
      </c>
      <c r="K7" s="174">
        <v>39.200000000000003</v>
      </c>
      <c r="L7" s="174">
        <v>36.5</v>
      </c>
      <c r="M7" s="175">
        <v>40.5</v>
      </c>
    </row>
    <row r="8" spans="1:13" ht="0.2" customHeight="1">
      <c r="A8" s="217" t="s">
        <v>416</v>
      </c>
      <c r="B8" s="224">
        <v>27.400000000000006</v>
      </c>
      <c r="C8" s="225">
        <v>24</v>
      </c>
      <c r="D8" s="225">
        <v>22.600000000000009</v>
      </c>
      <c r="E8" s="226">
        <v>20.800000000000011</v>
      </c>
      <c r="F8" s="224">
        <v>1.4000000000000057</v>
      </c>
      <c r="G8" s="225">
        <v>1.1000000000000085</v>
      </c>
      <c r="H8" s="225">
        <v>1</v>
      </c>
      <c r="I8" s="226">
        <v>1.2000000000000028</v>
      </c>
      <c r="J8" s="227">
        <v>65.600000000000009</v>
      </c>
      <c r="K8" s="225">
        <v>61.2</v>
      </c>
      <c r="L8" s="225">
        <v>63.900000000000006</v>
      </c>
      <c r="M8" s="226">
        <v>59.900000000000006</v>
      </c>
    </row>
    <row r="9" spans="1:13">
      <c r="A9" s="151" t="s">
        <v>74</v>
      </c>
      <c r="B9" s="173">
        <v>0</v>
      </c>
      <c r="C9" s="174">
        <v>0</v>
      </c>
      <c r="D9" s="174">
        <v>0</v>
      </c>
      <c r="E9" s="175">
        <v>0.2</v>
      </c>
      <c r="F9" s="173">
        <v>2.9</v>
      </c>
      <c r="G9" s="174">
        <v>3.1</v>
      </c>
      <c r="H9" s="174">
        <v>3</v>
      </c>
      <c r="I9" s="175">
        <v>3.7</v>
      </c>
      <c r="J9" s="176">
        <v>0.1</v>
      </c>
      <c r="K9" s="174">
        <v>0.1</v>
      </c>
      <c r="L9" s="174">
        <v>0.1</v>
      </c>
      <c r="M9" s="175">
        <v>0.1</v>
      </c>
    </row>
    <row r="10" spans="1:13" ht="0.2" customHeight="1">
      <c r="A10" s="217" t="s">
        <v>416</v>
      </c>
      <c r="B10" s="224">
        <v>4.7</v>
      </c>
      <c r="C10" s="225">
        <v>4.7</v>
      </c>
      <c r="D10" s="225">
        <v>4.7</v>
      </c>
      <c r="E10" s="226">
        <v>4.5</v>
      </c>
      <c r="F10" s="224">
        <v>1.8000000000000003</v>
      </c>
      <c r="G10" s="225">
        <v>1.6</v>
      </c>
      <c r="H10" s="225">
        <v>1.7000000000000002</v>
      </c>
      <c r="I10" s="226">
        <v>1</v>
      </c>
      <c r="J10" s="227">
        <v>4.6000000000000005</v>
      </c>
      <c r="K10" s="225">
        <v>4.6000000000000005</v>
      </c>
      <c r="L10" s="225">
        <v>4.6000000000000005</v>
      </c>
      <c r="M10" s="226">
        <v>4.6000000000000005</v>
      </c>
    </row>
    <row r="11" spans="1:13" ht="18.75" thickBot="1">
      <c r="A11" s="151" t="s">
        <v>418</v>
      </c>
      <c r="B11" s="177">
        <v>0.3</v>
      </c>
      <c r="C11" s="178">
        <v>0.5</v>
      </c>
      <c r="D11" s="178">
        <v>0.4</v>
      </c>
      <c r="E11" s="179">
        <v>0.4</v>
      </c>
      <c r="F11" s="177">
        <v>0</v>
      </c>
      <c r="G11" s="178">
        <v>0.1</v>
      </c>
      <c r="H11" s="178">
        <v>0.1</v>
      </c>
      <c r="I11" s="179">
        <v>0.1</v>
      </c>
      <c r="J11" s="180">
        <v>0</v>
      </c>
      <c r="K11" s="178">
        <v>0</v>
      </c>
      <c r="L11" s="178">
        <v>0</v>
      </c>
      <c r="M11" s="179">
        <v>0</v>
      </c>
    </row>
    <row r="12" spans="1:13" ht="18.75" thickBot="1">
      <c r="A12" s="181" t="s">
        <v>450</v>
      </c>
      <c r="B12" s="182">
        <v>1.73</v>
      </c>
      <c r="C12" s="183">
        <v>1.77</v>
      </c>
      <c r="D12" s="183">
        <v>1.78</v>
      </c>
      <c r="E12" s="184">
        <v>1.8</v>
      </c>
      <c r="F12" s="182">
        <v>2.02</v>
      </c>
      <c r="G12" s="183">
        <v>2.02</v>
      </c>
      <c r="H12" s="183">
        <v>2.0299999999999998</v>
      </c>
      <c r="I12" s="184">
        <v>2.0299999999999998</v>
      </c>
      <c r="J12" s="183">
        <v>1.33</v>
      </c>
      <c r="K12" s="183">
        <v>1.38</v>
      </c>
      <c r="L12" s="183">
        <v>1.35</v>
      </c>
      <c r="M12" s="184">
        <v>1.39</v>
      </c>
    </row>
    <row r="14" spans="1:13" s="4" customFormat="1" ht="16.5">
      <c r="A14" s="118" t="s">
        <v>415</v>
      </c>
      <c r="B14" s="118"/>
      <c r="C14" s="118"/>
      <c r="D14" s="118"/>
      <c r="E14" s="118"/>
      <c r="F14" s="118"/>
    </row>
    <row r="15" spans="1:13" s="4" customFormat="1" ht="15.75">
      <c r="A15" s="384" t="s">
        <v>408</v>
      </c>
      <c r="B15" s="384"/>
      <c r="C15" s="384"/>
      <c r="D15" s="384"/>
      <c r="E15" s="384"/>
      <c r="F15" s="384"/>
      <c r="G15" s="384"/>
      <c r="H15" s="384"/>
    </row>
    <row r="16" spans="1:13" s="4" customFormat="1" ht="15.75">
      <c r="A16" s="2" t="s">
        <v>126</v>
      </c>
      <c r="B16" s="18"/>
      <c r="C16" s="18"/>
      <c r="D16" s="18"/>
      <c r="E16" s="18"/>
      <c r="F16" s="18"/>
      <c r="G16" s="18"/>
      <c r="H16" s="18"/>
      <c r="I16" s="18"/>
      <c r="J16" s="18"/>
      <c r="K16" s="18"/>
    </row>
    <row r="17" spans="1:1">
      <c r="A17" s="4" t="s">
        <v>426</v>
      </c>
    </row>
  </sheetData>
  <mergeCells count="5">
    <mergeCell ref="A1:J1"/>
    <mergeCell ref="B3:E3"/>
    <mergeCell ref="F3:I3"/>
    <mergeCell ref="J3:M3"/>
    <mergeCell ref="A15:H1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130" zoomScaleNormal="130" workbookViewId="0">
      <selection activeCell="A19" sqref="A19:H19"/>
    </sheetView>
  </sheetViews>
  <sheetFormatPr baseColWidth="10" defaultRowHeight="18"/>
  <cols>
    <col min="1" max="1" width="29" style="19" customWidth="1"/>
    <col min="2" max="2" width="10.42578125" style="19" customWidth="1"/>
    <col min="3" max="3" width="8" style="19" customWidth="1"/>
    <col min="4" max="4" width="8.7109375" style="19" customWidth="1"/>
    <col min="5" max="5" width="12.28515625" style="19" customWidth="1"/>
    <col min="6" max="6" width="10.42578125" style="19" customWidth="1"/>
    <col min="7" max="7" width="8" style="19" customWidth="1"/>
    <col min="8" max="8" width="8.7109375" style="19" customWidth="1"/>
    <col min="9" max="9" width="12.28515625" style="19" customWidth="1"/>
    <col min="10" max="10" width="10.42578125" style="19" customWidth="1"/>
    <col min="11" max="11" width="8" style="19" customWidth="1"/>
    <col min="12" max="12" width="8.7109375" style="19" customWidth="1"/>
    <col min="13" max="13" width="12.28515625" style="19" customWidth="1"/>
    <col min="14" max="16384" width="11.42578125" style="19"/>
  </cols>
  <sheetData>
    <row r="1" spans="1:13">
      <c r="A1" s="383" t="s">
        <v>451</v>
      </c>
      <c r="B1" s="383"/>
      <c r="C1" s="383"/>
      <c r="D1" s="383"/>
      <c r="E1" s="383"/>
      <c r="F1" s="383"/>
      <c r="G1" s="383"/>
      <c r="H1" s="383"/>
      <c r="I1" s="383"/>
      <c r="J1" s="383"/>
    </row>
    <row r="2" spans="1:13" ht="18.75" thickBot="1"/>
    <row r="3" spans="1:13">
      <c r="A3" s="98"/>
      <c r="B3" s="419" t="s">
        <v>405</v>
      </c>
      <c r="C3" s="420"/>
      <c r="D3" s="420"/>
      <c r="E3" s="421"/>
      <c r="F3" s="419" t="s">
        <v>407</v>
      </c>
      <c r="G3" s="420"/>
      <c r="H3" s="420"/>
      <c r="I3" s="421"/>
      <c r="J3" s="420" t="s">
        <v>406</v>
      </c>
      <c r="K3" s="420"/>
      <c r="L3" s="420"/>
      <c r="M3" s="421"/>
    </row>
    <row r="4" spans="1:13" ht="18.75" thickBot="1">
      <c r="A4" s="98"/>
      <c r="B4" s="165" t="s">
        <v>86</v>
      </c>
      <c r="C4" s="166" t="s">
        <v>87</v>
      </c>
      <c r="D4" s="166" t="s">
        <v>88</v>
      </c>
      <c r="E4" s="167" t="s">
        <v>89</v>
      </c>
      <c r="F4" s="165" t="s">
        <v>86</v>
      </c>
      <c r="G4" s="166" t="s">
        <v>87</v>
      </c>
      <c r="H4" s="166" t="s">
        <v>88</v>
      </c>
      <c r="I4" s="167" t="s">
        <v>89</v>
      </c>
      <c r="J4" s="168" t="s">
        <v>86</v>
      </c>
      <c r="K4" s="166" t="s">
        <v>87</v>
      </c>
      <c r="L4" s="166" t="s">
        <v>88</v>
      </c>
      <c r="M4" s="167" t="s">
        <v>89</v>
      </c>
    </row>
    <row r="5" spans="1:13">
      <c r="A5" s="151" t="s">
        <v>39</v>
      </c>
      <c r="B5" s="169">
        <v>99.4</v>
      </c>
      <c r="C5" s="170">
        <v>99.7</v>
      </c>
      <c r="D5" s="170">
        <v>99.8</v>
      </c>
      <c r="E5" s="171">
        <v>99.7</v>
      </c>
      <c r="F5" s="169">
        <v>99.9</v>
      </c>
      <c r="G5" s="170">
        <v>100</v>
      </c>
      <c r="H5" s="170">
        <v>100</v>
      </c>
      <c r="I5" s="171">
        <v>100</v>
      </c>
      <c r="J5" s="172">
        <v>96.6</v>
      </c>
      <c r="K5" s="170">
        <v>97.2</v>
      </c>
      <c r="L5" s="170">
        <v>97.4</v>
      </c>
      <c r="M5" s="171">
        <v>97.6</v>
      </c>
    </row>
    <row r="6" spans="1:13" ht="0.2" customHeight="1">
      <c r="A6" s="217" t="s">
        <v>416</v>
      </c>
      <c r="B6" s="224">
        <v>1.5999999999999943</v>
      </c>
      <c r="C6" s="225">
        <v>1.2999999999999972</v>
      </c>
      <c r="D6" s="225">
        <v>1.2000000000000028</v>
      </c>
      <c r="E6" s="226">
        <v>1.2999999999999972</v>
      </c>
      <c r="F6" s="224">
        <v>1.0999999999999943</v>
      </c>
      <c r="G6" s="225">
        <v>1</v>
      </c>
      <c r="H6" s="225">
        <v>1</v>
      </c>
      <c r="I6" s="226">
        <v>1</v>
      </c>
      <c r="J6" s="227">
        <v>4.4000000000000057</v>
      </c>
      <c r="K6" s="225">
        <v>3.7999999999999972</v>
      </c>
      <c r="L6" s="225">
        <v>3.5999999999999943</v>
      </c>
      <c r="M6" s="226">
        <v>3.4000000000000057</v>
      </c>
    </row>
    <row r="7" spans="1:13">
      <c r="A7" s="151" t="s">
        <v>40</v>
      </c>
      <c r="B7" s="173">
        <v>55.9</v>
      </c>
      <c r="C7" s="174">
        <v>59.5</v>
      </c>
      <c r="D7" s="174">
        <v>59</v>
      </c>
      <c r="E7" s="175">
        <v>57</v>
      </c>
      <c r="F7" s="173">
        <v>76.2</v>
      </c>
      <c r="G7" s="174">
        <v>77.5</v>
      </c>
      <c r="H7" s="174">
        <v>75.5</v>
      </c>
      <c r="I7" s="175">
        <v>71.5</v>
      </c>
      <c r="J7" s="176">
        <v>30.2</v>
      </c>
      <c r="K7" s="174">
        <v>35</v>
      </c>
      <c r="L7" s="174">
        <v>32.299999999999997</v>
      </c>
      <c r="M7" s="175">
        <v>35.9</v>
      </c>
    </row>
    <row r="8" spans="1:13" ht="0.2" customHeight="1">
      <c r="A8" s="217" t="s">
        <v>416</v>
      </c>
      <c r="B8" s="224">
        <v>22.6</v>
      </c>
      <c r="C8" s="225">
        <v>19</v>
      </c>
      <c r="D8" s="225">
        <v>19.5</v>
      </c>
      <c r="E8" s="226">
        <v>21.5</v>
      </c>
      <c r="F8" s="224">
        <v>2.2999999999999972</v>
      </c>
      <c r="G8" s="225">
        <v>1</v>
      </c>
      <c r="H8" s="225">
        <v>3</v>
      </c>
      <c r="I8" s="226">
        <v>7</v>
      </c>
      <c r="J8" s="227">
        <v>48.3</v>
      </c>
      <c r="K8" s="225">
        <v>43.5</v>
      </c>
      <c r="L8" s="225">
        <v>46.2</v>
      </c>
      <c r="M8" s="226">
        <v>42.6</v>
      </c>
    </row>
    <row r="9" spans="1:13">
      <c r="A9" s="151" t="s">
        <v>41</v>
      </c>
      <c r="B9" s="173">
        <v>11.3</v>
      </c>
      <c r="C9" s="174">
        <v>10.6</v>
      </c>
      <c r="D9" s="174">
        <v>12.8</v>
      </c>
      <c r="E9" s="175">
        <v>16.3</v>
      </c>
      <c r="F9" s="173">
        <v>15.8</v>
      </c>
      <c r="G9" s="174">
        <v>14.7</v>
      </c>
      <c r="H9" s="174">
        <v>17.600000000000001</v>
      </c>
      <c r="I9" s="175">
        <v>21.1</v>
      </c>
      <c r="J9" s="176">
        <v>4.2</v>
      </c>
      <c r="K9" s="174">
        <v>3.3</v>
      </c>
      <c r="L9" s="174">
        <v>3.6</v>
      </c>
      <c r="M9" s="175">
        <v>3.3</v>
      </c>
    </row>
    <row r="10" spans="1:13" ht="0.2" customHeight="1">
      <c r="A10" s="217" t="s">
        <v>416</v>
      </c>
      <c r="B10" s="224">
        <v>10.8</v>
      </c>
      <c r="C10" s="225">
        <v>11.500000000000002</v>
      </c>
      <c r="D10" s="225">
        <v>9.3000000000000007</v>
      </c>
      <c r="E10" s="226">
        <v>5.8000000000000007</v>
      </c>
      <c r="F10" s="224">
        <v>6.3000000000000007</v>
      </c>
      <c r="G10" s="225">
        <v>7.4000000000000021</v>
      </c>
      <c r="H10" s="225">
        <v>4.5</v>
      </c>
      <c r="I10" s="226">
        <v>1</v>
      </c>
      <c r="J10" s="227">
        <v>17.900000000000002</v>
      </c>
      <c r="K10" s="225">
        <v>18.8</v>
      </c>
      <c r="L10" s="225">
        <v>18.5</v>
      </c>
      <c r="M10" s="226">
        <v>18.8</v>
      </c>
    </row>
    <row r="11" spans="1:13">
      <c r="A11" s="151" t="s">
        <v>42</v>
      </c>
      <c r="B11" s="173">
        <v>4.5999999999999996</v>
      </c>
      <c r="C11" s="174">
        <v>5.3</v>
      </c>
      <c r="D11" s="174">
        <v>5.2</v>
      </c>
      <c r="E11" s="175">
        <v>5.2</v>
      </c>
      <c r="F11" s="173">
        <v>6.5</v>
      </c>
      <c r="G11" s="174">
        <v>6.8</v>
      </c>
      <c r="H11" s="174">
        <v>6.6</v>
      </c>
      <c r="I11" s="175">
        <v>6.7</v>
      </c>
      <c r="J11" s="176">
        <v>1.5</v>
      </c>
      <c r="K11" s="174">
        <v>2.1</v>
      </c>
      <c r="L11" s="174">
        <v>1.6</v>
      </c>
      <c r="M11" s="175">
        <v>2</v>
      </c>
    </row>
    <row r="12" spans="1:13" ht="0.2" customHeight="1">
      <c r="A12" s="217" t="s">
        <v>416</v>
      </c>
      <c r="B12" s="224">
        <v>3.1000000000000005</v>
      </c>
      <c r="C12" s="225">
        <v>2.4000000000000004</v>
      </c>
      <c r="D12" s="225">
        <v>2.5</v>
      </c>
      <c r="E12" s="226">
        <v>2.5</v>
      </c>
      <c r="F12" s="224">
        <v>1.2000000000000002</v>
      </c>
      <c r="G12" s="225">
        <v>0.90000000000000036</v>
      </c>
      <c r="H12" s="225">
        <v>1.1000000000000005</v>
      </c>
      <c r="I12" s="226">
        <v>1</v>
      </c>
      <c r="J12" s="227">
        <v>6.2</v>
      </c>
      <c r="K12" s="225">
        <v>5.6</v>
      </c>
      <c r="L12" s="225">
        <v>6.1</v>
      </c>
      <c r="M12" s="226">
        <v>5.7</v>
      </c>
    </row>
    <row r="13" spans="1:13">
      <c r="A13" s="151" t="s">
        <v>43</v>
      </c>
      <c r="B13" s="173">
        <v>1.4</v>
      </c>
      <c r="C13" s="174">
        <v>1.2</v>
      </c>
      <c r="D13" s="174">
        <v>1</v>
      </c>
      <c r="E13" s="175">
        <v>1.6</v>
      </c>
      <c r="F13" s="173">
        <v>3</v>
      </c>
      <c r="G13" s="174">
        <v>2.8</v>
      </c>
      <c r="H13" s="174">
        <v>2.2000000000000002</v>
      </c>
      <c r="I13" s="175">
        <v>3.2</v>
      </c>
      <c r="J13" s="176">
        <v>0.3</v>
      </c>
      <c r="K13" s="174">
        <v>0.2</v>
      </c>
      <c r="L13" s="174">
        <v>0.1</v>
      </c>
      <c r="M13" s="175">
        <v>0.1</v>
      </c>
    </row>
    <row r="14" spans="1:13" ht="0.2" customHeight="1">
      <c r="A14" s="217" t="s">
        <v>416</v>
      </c>
      <c r="B14" s="224">
        <v>2.8000000000000003</v>
      </c>
      <c r="C14" s="225">
        <v>2.8000000000000003</v>
      </c>
      <c r="D14" s="225">
        <v>2.8000000000000003</v>
      </c>
      <c r="E14" s="226">
        <v>2.8000000000000003</v>
      </c>
      <c r="F14" s="224">
        <v>2.8000000000000003</v>
      </c>
      <c r="G14" s="225">
        <v>2.8000000000000003</v>
      </c>
      <c r="H14" s="225">
        <v>2.8000000000000003</v>
      </c>
      <c r="I14" s="226">
        <v>2.8000000000000003</v>
      </c>
      <c r="J14" s="227">
        <v>2.8000000000000003</v>
      </c>
      <c r="K14" s="225">
        <v>2.8000000000000003</v>
      </c>
      <c r="L14" s="225">
        <v>2.8000000000000003</v>
      </c>
      <c r="M14" s="226">
        <v>2.8000000000000003</v>
      </c>
    </row>
    <row r="15" spans="1:13" ht="18.75" thickBot="1">
      <c r="A15" s="151" t="s">
        <v>70</v>
      </c>
      <c r="B15" s="177">
        <v>0.3</v>
      </c>
      <c r="C15" s="178">
        <v>0.7</v>
      </c>
      <c r="D15" s="178">
        <v>0.6</v>
      </c>
      <c r="E15" s="179">
        <v>0.5</v>
      </c>
      <c r="F15" s="177">
        <v>0.5</v>
      </c>
      <c r="G15" s="178">
        <v>0.7</v>
      </c>
      <c r="H15" s="178">
        <v>0.6</v>
      </c>
      <c r="I15" s="179">
        <v>0.4</v>
      </c>
      <c r="J15" s="180">
        <v>0.3</v>
      </c>
      <c r="K15" s="178">
        <v>0.4</v>
      </c>
      <c r="L15" s="178">
        <v>0.2</v>
      </c>
      <c r="M15" s="179">
        <v>0.3</v>
      </c>
    </row>
    <row r="16" spans="1:13" ht="18.75" thickBot="1">
      <c r="A16" s="181" t="s">
        <v>450</v>
      </c>
      <c r="B16" s="234">
        <v>1.73</v>
      </c>
      <c r="C16" s="235">
        <v>1.77</v>
      </c>
      <c r="D16" s="235">
        <v>1.78</v>
      </c>
      <c r="E16" s="236">
        <v>1.8</v>
      </c>
      <c r="F16" s="234">
        <v>2.02</v>
      </c>
      <c r="G16" s="235">
        <v>2.02</v>
      </c>
      <c r="H16" s="235">
        <v>2.0299999999999998</v>
      </c>
      <c r="I16" s="236">
        <v>2.0299999999999998</v>
      </c>
      <c r="J16" s="235">
        <v>1.33</v>
      </c>
      <c r="K16" s="235">
        <v>1.38</v>
      </c>
      <c r="L16" s="235">
        <v>1.35</v>
      </c>
      <c r="M16" s="236">
        <v>1.39</v>
      </c>
    </row>
    <row r="18" spans="1:11" s="4" customFormat="1" ht="15.75">
      <c r="A18" s="118" t="s">
        <v>427</v>
      </c>
      <c r="B18" s="118"/>
      <c r="C18" s="118"/>
      <c r="D18" s="118"/>
      <c r="E18" s="118"/>
      <c r="F18" s="118"/>
    </row>
    <row r="19" spans="1:11" s="4" customFormat="1" ht="15.75">
      <c r="A19" s="384" t="s">
        <v>411</v>
      </c>
      <c r="B19" s="384"/>
      <c r="C19" s="384"/>
      <c r="D19" s="384"/>
      <c r="E19" s="384"/>
      <c r="F19" s="384"/>
      <c r="G19" s="384"/>
      <c r="H19" s="384"/>
    </row>
    <row r="20" spans="1:11" s="4" customFormat="1" ht="15.75">
      <c r="A20" s="2" t="s">
        <v>126</v>
      </c>
      <c r="B20" s="229"/>
      <c r="C20" s="229"/>
      <c r="D20" s="229"/>
      <c r="E20" s="229"/>
      <c r="F20" s="229"/>
      <c r="G20" s="229"/>
      <c r="H20" s="229"/>
      <c r="I20" s="229"/>
      <c r="J20" s="229"/>
      <c r="K20" s="229"/>
    </row>
    <row r="21" spans="1:11">
      <c r="A21" s="19" t="s">
        <v>428</v>
      </c>
    </row>
  </sheetData>
  <mergeCells count="5">
    <mergeCell ref="B3:E3"/>
    <mergeCell ref="F3:I3"/>
    <mergeCell ref="J3:M3"/>
    <mergeCell ref="A1:J1"/>
    <mergeCell ref="A19:H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115" zoomScaleNormal="115" workbookViewId="0">
      <selection activeCell="A15" sqref="A15:H15"/>
    </sheetView>
  </sheetViews>
  <sheetFormatPr baseColWidth="10" defaultRowHeight="18"/>
  <cols>
    <col min="1" max="1" width="29" style="19" customWidth="1"/>
    <col min="2" max="16384" width="11.42578125" style="19"/>
  </cols>
  <sheetData>
    <row r="1" spans="1:11">
      <c r="A1" s="383" t="s">
        <v>452</v>
      </c>
      <c r="B1" s="383"/>
      <c r="C1" s="383"/>
      <c r="D1" s="383"/>
      <c r="E1" s="383"/>
      <c r="F1" s="383"/>
      <c r="G1" s="383"/>
      <c r="H1" s="383"/>
      <c r="I1" s="383"/>
    </row>
    <row r="2" spans="1:11" ht="18.75" thickBot="1"/>
    <row r="3" spans="1:11">
      <c r="A3" s="98"/>
      <c r="B3" s="419" t="s">
        <v>405</v>
      </c>
      <c r="C3" s="421"/>
      <c r="D3" s="419" t="s">
        <v>407</v>
      </c>
      <c r="E3" s="421"/>
      <c r="F3" s="420" t="s">
        <v>406</v>
      </c>
      <c r="G3" s="421"/>
    </row>
    <row r="4" spans="1:11" ht="18.75" thickBot="1">
      <c r="A4" s="98"/>
      <c r="B4" s="165" t="s">
        <v>84</v>
      </c>
      <c r="C4" s="167" t="s">
        <v>85</v>
      </c>
      <c r="D4" s="165" t="s">
        <v>84</v>
      </c>
      <c r="E4" s="167" t="s">
        <v>85</v>
      </c>
      <c r="F4" s="168" t="s">
        <v>84</v>
      </c>
      <c r="G4" s="167" t="s">
        <v>85</v>
      </c>
    </row>
    <row r="5" spans="1:11">
      <c r="A5" s="151" t="s">
        <v>72</v>
      </c>
      <c r="B5" s="169">
        <v>99.8</v>
      </c>
      <c r="C5" s="171">
        <v>99.7</v>
      </c>
      <c r="D5" s="169">
        <v>100</v>
      </c>
      <c r="E5" s="171">
        <v>100</v>
      </c>
      <c r="F5" s="172">
        <v>98</v>
      </c>
      <c r="G5" s="171">
        <v>98.5</v>
      </c>
    </row>
    <row r="6" spans="1:11" ht="0.2" customHeight="1">
      <c r="A6" s="217" t="s">
        <v>416</v>
      </c>
      <c r="B6" s="224">
        <v>1.2000000000000028</v>
      </c>
      <c r="C6" s="226">
        <v>1.2999999999999972</v>
      </c>
      <c r="D6" s="224">
        <v>1</v>
      </c>
      <c r="E6" s="226">
        <v>1</v>
      </c>
      <c r="F6" s="227">
        <v>3</v>
      </c>
      <c r="G6" s="226">
        <v>2.5</v>
      </c>
    </row>
    <row r="7" spans="1:11">
      <c r="A7" s="151" t="s">
        <v>73</v>
      </c>
      <c r="B7" s="173">
        <v>76.8</v>
      </c>
      <c r="C7" s="175">
        <v>75.400000000000006</v>
      </c>
      <c r="D7" s="173">
        <v>99.2</v>
      </c>
      <c r="E7" s="175">
        <v>99.2</v>
      </c>
      <c r="F7" s="176">
        <v>47.2</v>
      </c>
      <c r="G7" s="175">
        <v>29.2</v>
      </c>
    </row>
    <row r="8" spans="1:11" ht="0.2" customHeight="1">
      <c r="A8" s="217" t="s">
        <v>416</v>
      </c>
      <c r="B8" s="224">
        <v>23.400000000000006</v>
      </c>
      <c r="C8" s="226">
        <v>24.799999999999997</v>
      </c>
      <c r="D8" s="224">
        <v>1</v>
      </c>
      <c r="E8" s="226">
        <v>1</v>
      </c>
      <c r="F8" s="227">
        <v>53</v>
      </c>
      <c r="G8" s="226">
        <v>71</v>
      </c>
    </row>
    <row r="9" spans="1:11">
      <c r="A9" s="151" t="s">
        <v>74</v>
      </c>
      <c r="B9" s="173">
        <v>0.1</v>
      </c>
      <c r="C9" s="175">
        <v>0.1</v>
      </c>
      <c r="D9" s="173">
        <v>4</v>
      </c>
      <c r="E9" s="175">
        <v>2.2999999999999998</v>
      </c>
      <c r="F9" s="176">
        <v>0.1</v>
      </c>
      <c r="G9" s="175">
        <v>0.1</v>
      </c>
    </row>
    <row r="10" spans="1:11" ht="0.2" customHeight="1">
      <c r="A10" s="217" t="s">
        <v>416</v>
      </c>
      <c r="B10" s="224">
        <v>4.9000000000000004</v>
      </c>
      <c r="C10" s="226">
        <v>4.9000000000000004</v>
      </c>
      <c r="D10" s="224">
        <v>1</v>
      </c>
      <c r="E10" s="226">
        <v>2.7</v>
      </c>
      <c r="F10" s="227">
        <v>4.9000000000000004</v>
      </c>
      <c r="G10" s="226">
        <v>4.9000000000000004</v>
      </c>
    </row>
    <row r="11" spans="1:11" ht="18.75" thickBot="1">
      <c r="A11" s="151" t="s">
        <v>418</v>
      </c>
      <c r="B11" s="238">
        <v>0.4</v>
      </c>
      <c r="C11" s="239">
        <v>0.4</v>
      </c>
      <c r="D11" s="238">
        <v>0.1</v>
      </c>
      <c r="E11" s="239">
        <v>0.1</v>
      </c>
      <c r="F11" s="240">
        <v>0</v>
      </c>
      <c r="G11" s="239">
        <v>0</v>
      </c>
    </row>
    <row r="12" spans="1:11" ht="18.75" thickBot="1">
      <c r="A12" s="181" t="s">
        <v>450</v>
      </c>
      <c r="B12" s="241">
        <v>1.7709999999999999</v>
      </c>
      <c r="C12" s="242">
        <v>1.7560000000000002</v>
      </c>
      <c r="D12" s="241">
        <v>2.0329999999999999</v>
      </c>
      <c r="E12" s="242">
        <v>2.016</v>
      </c>
      <c r="F12" s="243">
        <v>1.4529999999999998</v>
      </c>
      <c r="G12" s="242">
        <v>1.278</v>
      </c>
    </row>
    <row r="13" spans="1:11">
      <c r="B13" s="156"/>
      <c r="C13" s="156"/>
      <c r="D13" s="156"/>
      <c r="E13" s="156"/>
      <c r="F13" s="156"/>
      <c r="G13" s="156"/>
    </row>
    <row r="14" spans="1:11" s="4" customFormat="1" ht="16.5">
      <c r="A14" s="118" t="s">
        <v>429</v>
      </c>
      <c r="B14" s="118"/>
      <c r="C14" s="118"/>
      <c r="D14" s="118"/>
      <c r="E14" s="118"/>
      <c r="F14" s="118"/>
    </row>
    <row r="15" spans="1:11" s="4" customFormat="1" ht="14.45" customHeight="1">
      <c r="A15" s="384" t="s">
        <v>398</v>
      </c>
      <c r="B15" s="384"/>
      <c r="C15" s="384"/>
      <c r="D15" s="384"/>
      <c r="E15" s="384"/>
      <c r="F15" s="384"/>
      <c r="G15" s="384"/>
      <c r="H15" s="384"/>
    </row>
    <row r="16" spans="1:11" s="4" customFormat="1" ht="15.75">
      <c r="A16" s="2" t="s">
        <v>126</v>
      </c>
      <c r="B16" s="229"/>
      <c r="C16" s="229"/>
      <c r="D16" s="229"/>
      <c r="E16" s="229"/>
      <c r="F16" s="229"/>
      <c r="G16" s="229"/>
      <c r="H16" s="229"/>
      <c r="I16" s="229"/>
      <c r="J16" s="229"/>
      <c r="K16" s="229"/>
    </row>
    <row r="17" spans="1:9" s="4" customFormat="1" ht="15.75">
      <c r="A17" s="117" t="s">
        <v>425</v>
      </c>
      <c r="B17" s="23"/>
      <c r="C17" s="23"/>
      <c r="D17" s="23"/>
      <c r="E17" s="23"/>
      <c r="F17" s="23"/>
      <c r="G17" s="23"/>
      <c r="H17" s="23"/>
      <c r="I17" s="23"/>
    </row>
  </sheetData>
  <mergeCells count="5">
    <mergeCell ref="B3:C3"/>
    <mergeCell ref="D3:E3"/>
    <mergeCell ref="F3:G3"/>
    <mergeCell ref="A1:I1"/>
    <mergeCell ref="A15:H1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145" zoomScaleNormal="145" workbookViewId="0">
      <selection activeCell="D17" sqref="D17"/>
    </sheetView>
  </sheetViews>
  <sheetFormatPr baseColWidth="10" defaultRowHeight="18"/>
  <cols>
    <col min="1" max="1" width="29" style="19" customWidth="1"/>
    <col min="2" max="16384" width="11.42578125" style="19"/>
  </cols>
  <sheetData>
    <row r="1" spans="1:8">
      <c r="A1" s="383" t="s">
        <v>453</v>
      </c>
      <c r="B1" s="383"/>
      <c r="C1" s="383"/>
      <c r="D1" s="383"/>
      <c r="E1" s="383"/>
      <c r="F1" s="383"/>
      <c r="G1" s="383"/>
      <c r="H1" s="383"/>
    </row>
    <row r="2" spans="1:8" ht="18.75" thickBot="1"/>
    <row r="3" spans="1:8">
      <c r="A3" s="98"/>
      <c r="B3" s="419" t="s">
        <v>405</v>
      </c>
      <c r="C3" s="421"/>
      <c r="D3" s="419" t="s">
        <v>407</v>
      </c>
      <c r="E3" s="421"/>
      <c r="F3" s="420" t="s">
        <v>406</v>
      </c>
      <c r="G3" s="421"/>
    </row>
    <row r="4" spans="1:8" ht="18.75" thickBot="1">
      <c r="A4" s="98"/>
      <c r="B4" s="165" t="s">
        <v>84</v>
      </c>
      <c r="C4" s="167" t="s">
        <v>85</v>
      </c>
      <c r="D4" s="165" t="s">
        <v>84</v>
      </c>
      <c r="E4" s="167" t="s">
        <v>85</v>
      </c>
      <c r="F4" s="168" t="s">
        <v>84</v>
      </c>
      <c r="G4" s="167" t="s">
        <v>85</v>
      </c>
    </row>
    <row r="5" spans="1:8">
      <c r="A5" s="102" t="s">
        <v>39</v>
      </c>
      <c r="B5" s="169">
        <v>99.6</v>
      </c>
      <c r="C5" s="171">
        <v>99.5</v>
      </c>
      <c r="D5" s="169">
        <v>100</v>
      </c>
      <c r="E5" s="171">
        <v>100</v>
      </c>
      <c r="F5" s="172">
        <v>96.4</v>
      </c>
      <c r="G5" s="171">
        <v>97.4</v>
      </c>
    </row>
    <row r="6" spans="1:8" ht="0.2" customHeight="1">
      <c r="A6" s="207" t="s">
        <v>416</v>
      </c>
      <c r="B6" s="224">
        <v>1.4000000000000057</v>
      </c>
      <c r="C6" s="226">
        <v>1.5</v>
      </c>
      <c r="D6" s="224">
        <v>1</v>
      </c>
      <c r="E6" s="226">
        <v>1</v>
      </c>
      <c r="F6" s="227">
        <v>4.5999999999999943</v>
      </c>
      <c r="G6" s="226">
        <v>3.5999999999999943</v>
      </c>
    </row>
    <row r="7" spans="1:8">
      <c r="A7" s="63" t="s">
        <v>40</v>
      </c>
      <c r="B7" s="173">
        <v>58.5</v>
      </c>
      <c r="C7" s="175">
        <v>56.4</v>
      </c>
      <c r="D7" s="173">
        <v>76</v>
      </c>
      <c r="E7" s="175">
        <v>73.400000000000006</v>
      </c>
      <c r="F7" s="176">
        <v>41.4</v>
      </c>
      <c r="G7" s="175">
        <v>25.6</v>
      </c>
    </row>
    <row r="8" spans="1:8" ht="0.2" customHeight="1">
      <c r="A8" s="207" t="s">
        <v>416</v>
      </c>
      <c r="B8" s="224">
        <v>18.5</v>
      </c>
      <c r="C8" s="226">
        <v>20.6</v>
      </c>
      <c r="D8" s="224">
        <v>1</v>
      </c>
      <c r="E8" s="226">
        <v>3.5999999999999943</v>
      </c>
      <c r="F8" s="227">
        <v>35.6</v>
      </c>
      <c r="G8" s="226">
        <v>51.4</v>
      </c>
    </row>
    <row r="9" spans="1:8">
      <c r="A9" s="63" t="s">
        <v>41</v>
      </c>
      <c r="B9" s="173">
        <v>12.1</v>
      </c>
      <c r="C9" s="175">
        <v>12.9</v>
      </c>
      <c r="D9" s="173">
        <v>16.5</v>
      </c>
      <c r="E9" s="175">
        <v>19</v>
      </c>
      <c r="F9" s="176">
        <v>4.7</v>
      </c>
      <c r="G9" s="175">
        <v>3.1</v>
      </c>
    </row>
    <row r="10" spans="1:8" ht="0.2" customHeight="1">
      <c r="A10" s="207" t="s">
        <v>416</v>
      </c>
      <c r="B10" s="224">
        <v>7.9</v>
      </c>
      <c r="C10" s="226">
        <v>7.1</v>
      </c>
      <c r="D10" s="224">
        <v>3.5</v>
      </c>
      <c r="E10" s="226">
        <v>1</v>
      </c>
      <c r="F10" s="227">
        <v>15.3</v>
      </c>
      <c r="G10" s="226">
        <v>16.899999999999999</v>
      </c>
    </row>
    <row r="11" spans="1:8">
      <c r="A11" s="63" t="s">
        <v>42</v>
      </c>
      <c r="B11" s="173">
        <v>5</v>
      </c>
      <c r="C11" s="175">
        <v>4.9000000000000004</v>
      </c>
      <c r="D11" s="173">
        <v>7.2</v>
      </c>
      <c r="E11" s="175">
        <v>6.1</v>
      </c>
      <c r="F11" s="176">
        <v>2.2999999999999998</v>
      </c>
      <c r="G11" s="175">
        <v>1.3</v>
      </c>
    </row>
    <row r="12" spans="1:8" ht="0.2" customHeight="1">
      <c r="A12" s="207" t="s">
        <v>416</v>
      </c>
      <c r="B12" s="224">
        <v>3.1999999999999993</v>
      </c>
      <c r="C12" s="226">
        <v>3.2999999999999989</v>
      </c>
      <c r="D12" s="224">
        <v>0.99999999999999911</v>
      </c>
      <c r="E12" s="226">
        <v>2.0999999999999996</v>
      </c>
      <c r="F12" s="227">
        <v>5.8999999999999995</v>
      </c>
      <c r="G12" s="226">
        <v>6.8999999999999995</v>
      </c>
    </row>
    <row r="13" spans="1:8">
      <c r="A13" s="63" t="s">
        <v>43</v>
      </c>
      <c r="B13" s="173">
        <v>1.4</v>
      </c>
      <c r="C13" s="175">
        <v>1.3</v>
      </c>
      <c r="D13" s="173">
        <v>3.2</v>
      </c>
      <c r="E13" s="175">
        <v>2.6</v>
      </c>
      <c r="F13" s="176">
        <v>0.3</v>
      </c>
      <c r="G13" s="175">
        <v>0.2</v>
      </c>
    </row>
    <row r="14" spans="1:8" ht="0.2" customHeight="1">
      <c r="A14" s="207" t="s">
        <v>416</v>
      </c>
      <c r="B14" s="224">
        <v>2.8000000000000003</v>
      </c>
      <c r="C14" s="226">
        <v>2.9000000000000004</v>
      </c>
      <c r="D14" s="224">
        <v>1</v>
      </c>
      <c r="E14" s="226">
        <v>1.6</v>
      </c>
      <c r="F14" s="227">
        <v>3.9000000000000004</v>
      </c>
      <c r="G14" s="226">
        <v>4</v>
      </c>
    </row>
    <row r="15" spans="1:8" ht="18.75" thickBot="1">
      <c r="A15" s="63" t="s">
        <v>70</v>
      </c>
      <c r="B15" s="177">
        <v>0.5</v>
      </c>
      <c r="C15" s="179">
        <v>0.5</v>
      </c>
      <c r="D15" s="177">
        <v>0.5</v>
      </c>
      <c r="E15" s="179">
        <v>0.5</v>
      </c>
      <c r="F15" s="180">
        <v>0.4</v>
      </c>
      <c r="G15" s="179">
        <v>0.2</v>
      </c>
    </row>
    <row r="16" spans="1:8">
      <c r="B16" s="156"/>
      <c r="C16" s="156"/>
      <c r="D16" s="156"/>
      <c r="E16" s="156"/>
      <c r="F16" s="156"/>
      <c r="G16" s="156"/>
    </row>
    <row r="17" spans="1:11" s="115" customFormat="1" ht="13.5">
      <c r="A17" s="237" t="s">
        <v>454</v>
      </c>
      <c r="B17" s="237"/>
      <c r="C17" s="237"/>
      <c r="D17" s="237"/>
      <c r="E17" s="237"/>
      <c r="F17" s="237"/>
    </row>
    <row r="18" spans="1:11" s="115" customFormat="1" ht="14.45" customHeight="1">
      <c r="A18" s="391" t="s">
        <v>388</v>
      </c>
      <c r="B18" s="391"/>
      <c r="C18" s="391"/>
      <c r="D18" s="391"/>
      <c r="E18" s="391"/>
      <c r="F18" s="391"/>
      <c r="G18" s="391"/>
      <c r="H18" s="391"/>
    </row>
    <row r="19" spans="1:11" s="115" customFormat="1" ht="12.75">
      <c r="A19" s="53" t="s">
        <v>380</v>
      </c>
      <c r="B19" s="230"/>
      <c r="C19" s="230"/>
      <c r="D19" s="230"/>
      <c r="E19" s="230"/>
      <c r="F19" s="230"/>
      <c r="G19" s="230"/>
      <c r="H19" s="230"/>
      <c r="I19" s="230"/>
      <c r="J19" s="230"/>
      <c r="K19" s="230"/>
    </row>
    <row r="20" spans="1:11" s="115" customFormat="1" ht="12.75">
      <c r="A20" s="244" t="s">
        <v>424</v>
      </c>
      <c r="B20" s="116"/>
      <c r="C20" s="116"/>
      <c r="D20" s="116"/>
      <c r="E20" s="116"/>
      <c r="F20" s="116"/>
      <c r="G20" s="116"/>
      <c r="H20" s="116"/>
    </row>
  </sheetData>
  <mergeCells count="5">
    <mergeCell ref="A1:H1"/>
    <mergeCell ref="B3:C3"/>
    <mergeCell ref="D3:E3"/>
    <mergeCell ref="F3:G3"/>
    <mergeCell ref="A18:H1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130" zoomScaleNormal="130" workbookViewId="0">
      <selection activeCell="A17" sqref="A17"/>
    </sheetView>
  </sheetViews>
  <sheetFormatPr baseColWidth="10" defaultRowHeight="18"/>
  <cols>
    <col min="1" max="1" width="25.42578125" style="245" customWidth="1"/>
    <col min="2" max="4" width="16.7109375" style="245" customWidth="1"/>
    <col min="5" max="16384" width="11.42578125" style="245"/>
  </cols>
  <sheetData>
    <row r="1" spans="1:16">
      <c r="A1" s="228" t="s">
        <v>455</v>
      </c>
      <c r="B1" s="228"/>
      <c r="C1" s="228"/>
      <c r="D1" s="228"/>
      <c r="E1" s="228"/>
      <c r="F1" s="228"/>
      <c r="G1" s="228"/>
      <c r="H1" s="228"/>
      <c r="I1" s="228"/>
      <c r="J1" s="228"/>
    </row>
    <row r="2" spans="1:16" s="19" customFormat="1" ht="18.75" thickBot="1">
      <c r="A2" s="228"/>
      <c r="B2" s="228"/>
      <c r="C2" s="228"/>
      <c r="D2" s="228"/>
      <c r="E2" s="228"/>
      <c r="F2" s="228"/>
      <c r="G2" s="228"/>
      <c r="H2" s="228"/>
      <c r="I2" s="228"/>
      <c r="J2" s="228"/>
      <c r="K2" s="228"/>
      <c r="L2" s="228"/>
      <c r="M2" s="228"/>
      <c r="N2" s="228"/>
      <c r="O2" s="228"/>
      <c r="P2" s="228"/>
    </row>
    <row r="3" spans="1:16">
      <c r="A3" s="98"/>
      <c r="B3" s="422" t="s">
        <v>38</v>
      </c>
      <c r="C3" s="423"/>
      <c r="D3" s="424"/>
      <c r="E3" s="422" t="s">
        <v>110</v>
      </c>
      <c r="F3" s="423"/>
      <c r="G3" s="424"/>
      <c r="H3" s="422" t="s">
        <v>111</v>
      </c>
      <c r="I3" s="423"/>
      <c r="J3" s="424"/>
      <c r="K3" s="422" t="s">
        <v>112</v>
      </c>
      <c r="L3" s="423"/>
      <c r="M3" s="424"/>
      <c r="N3" s="422" t="s">
        <v>108</v>
      </c>
      <c r="O3" s="423"/>
      <c r="P3" s="424"/>
    </row>
    <row r="4" spans="1:16" ht="18.75" thickBot="1">
      <c r="A4" s="98"/>
      <c r="B4" s="246" t="s">
        <v>4</v>
      </c>
      <c r="C4" s="247" t="s">
        <v>84</v>
      </c>
      <c r="D4" s="248" t="s">
        <v>85</v>
      </c>
      <c r="E4" s="246" t="s">
        <v>4</v>
      </c>
      <c r="F4" s="247" t="s">
        <v>84</v>
      </c>
      <c r="G4" s="248" t="s">
        <v>85</v>
      </c>
      <c r="H4" s="246" t="s">
        <v>4</v>
      </c>
      <c r="I4" s="247" t="s">
        <v>84</v>
      </c>
      <c r="J4" s="248" t="s">
        <v>85</v>
      </c>
      <c r="K4" s="246" t="s">
        <v>4</v>
      </c>
      <c r="L4" s="247" t="s">
        <v>84</v>
      </c>
      <c r="M4" s="248" t="s">
        <v>85</v>
      </c>
      <c r="N4" s="246" t="s">
        <v>4</v>
      </c>
      <c r="O4" s="247" t="s">
        <v>84</v>
      </c>
      <c r="P4" s="248" t="s">
        <v>85</v>
      </c>
    </row>
    <row r="5" spans="1:16">
      <c r="A5" s="161" t="s">
        <v>4</v>
      </c>
      <c r="B5" s="249">
        <v>183998</v>
      </c>
      <c r="C5" s="250">
        <v>127913</v>
      </c>
      <c r="D5" s="251">
        <v>56085</v>
      </c>
      <c r="E5" s="249">
        <v>190768</v>
      </c>
      <c r="F5" s="250">
        <v>132215</v>
      </c>
      <c r="G5" s="251">
        <v>58553</v>
      </c>
      <c r="H5" s="249">
        <v>189732</v>
      </c>
      <c r="I5" s="250">
        <v>131939</v>
      </c>
      <c r="J5" s="251">
        <v>57793</v>
      </c>
      <c r="K5" s="249">
        <v>186331</v>
      </c>
      <c r="L5" s="250">
        <v>128597</v>
      </c>
      <c r="M5" s="251">
        <v>57734</v>
      </c>
      <c r="N5" s="249">
        <v>181297</v>
      </c>
      <c r="O5" s="250">
        <v>122710</v>
      </c>
      <c r="P5" s="251">
        <v>58587</v>
      </c>
    </row>
    <row r="6" spans="1:16">
      <c r="A6" s="252" t="s">
        <v>39</v>
      </c>
      <c r="B6" s="253">
        <v>79.8</v>
      </c>
      <c r="C6" s="254">
        <v>79.599999999999994</v>
      </c>
      <c r="D6" s="255">
        <v>80.3</v>
      </c>
      <c r="E6" s="253">
        <v>60.6</v>
      </c>
      <c r="F6" s="254">
        <v>61.8</v>
      </c>
      <c r="G6" s="255">
        <v>58</v>
      </c>
      <c r="H6" s="253">
        <v>48.9</v>
      </c>
      <c r="I6" s="254">
        <v>50.9</v>
      </c>
      <c r="J6" s="255">
        <v>44.2</v>
      </c>
      <c r="K6" s="253">
        <v>45.1</v>
      </c>
      <c r="L6" s="254">
        <v>47.7</v>
      </c>
      <c r="M6" s="255">
        <v>39.5</v>
      </c>
      <c r="N6" s="253">
        <v>41.6</v>
      </c>
      <c r="O6" s="254">
        <v>44</v>
      </c>
      <c r="P6" s="255">
        <v>36.700000000000003</v>
      </c>
    </row>
    <row r="7" spans="1:16">
      <c r="A7" s="162" t="s">
        <v>123</v>
      </c>
      <c r="B7" s="256">
        <v>12.1</v>
      </c>
      <c r="C7" s="257">
        <v>11.4</v>
      </c>
      <c r="D7" s="258">
        <v>13.8</v>
      </c>
      <c r="E7" s="256">
        <v>32.200000000000003</v>
      </c>
      <c r="F7" s="257">
        <v>30.2</v>
      </c>
      <c r="G7" s="258">
        <v>36.5</v>
      </c>
      <c r="H7" s="256">
        <v>44.5</v>
      </c>
      <c r="I7" s="257">
        <v>41.9</v>
      </c>
      <c r="J7" s="258">
        <v>50.4</v>
      </c>
      <c r="K7" s="256">
        <v>48.2</v>
      </c>
      <c r="L7" s="257">
        <v>45</v>
      </c>
      <c r="M7" s="258">
        <v>55.2</v>
      </c>
      <c r="N7" s="256">
        <v>51.2</v>
      </c>
      <c r="O7" s="257">
        <v>48</v>
      </c>
      <c r="P7" s="258">
        <v>57.9</v>
      </c>
    </row>
    <row r="8" spans="1:16">
      <c r="A8" s="162" t="s">
        <v>40</v>
      </c>
      <c r="B8" s="256">
        <v>7.4</v>
      </c>
      <c r="C8" s="257">
        <v>8.4</v>
      </c>
      <c r="D8" s="258">
        <v>5.3</v>
      </c>
      <c r="E8" s="256">
        <v>6.6</v>
      </c>
      <c r="F8" s="257">
        <v>7.3</v>
      </c>
      <c r="G8" s="258">
        <v>4.9000000000000004</v>
      </c>
      <c r="H8" s="256">
        <v>6.1</v>
      </c>
      <c r="I8" s="257">
        <v>6.6</v>
      </c>
      <c r="J8" s="258">
        <v>4.8</v>
      </c>
      <c r="K8" s="256">
        <v>6.2</v>
      </c>
      <c r="L8" s="257">
        <v>6.8</v>
      </c>
      <c r="M8" s="258">
        <v>4.7</v>
      </c>
      <c r="N8" s="256">
        <v>6.6</v>
      </c>
      <c r="O8" s="257">
        <v>7.4</v>
      </c>
      <c r="P8" s="258">
        <v>4.9000000000000004</v>
      </c>
    </row>
    <row r="9" spans="1:16">
      <c r="A9" s="162" t="s">
        <v>131</v>
      </c>
      <c r="B9" s="256">
        <v>0.6</v>
      </c>
      <c r="C9" s="257">
        <v>0.6</v>
      </c>
      <c r="D9" s="258">
        <v>0.6</v>
      </c>
      <c r="E9" s="256">
        <v>0.6</v>
      </c>
      <c r="F9" s="257">
        <v>0.6</v>
      </c>
      <c r="G9" s="258">
        <v>0.6</v>
      </c>
      <c r="H9" s="256">
        <v>0.5</v>
      </c>
      <c r="I9" s="257">
        <v>0.5</v>
      </c>
      <c r="J9" s="258">
        <v>0.6</v>
      </c>
      <c r="K9" s="256">
        <v>0.6</v>
      </c>
      <c r="L9" s="257">
        <v>0.6</v>
      </c>
      <c r="M9" s="258">
        <v>0.6</v>
      </c>
      <c r="N9" s="256">
        <v>0.6</v>
      </c>
      <c r="O9" s="257">
        <v>0.6</v>
      </c>
      <c r="P9" s="258">
        <v>0.6</v>
      </c>
    </row>
    <row r="10" spans="1:16">
      <c r="A10" s="259" t="s">
        <v>132</v>
      </c>
      <c r="B10" s="260">
        <v>0.2</v>
      </c>
      <c r="C10" s="261">
        <v>0.2</v>
      </c>
      <c r="D10" s="262">
        <v>0.2</v>
      </c>
      <c r="E10" s="260">
        <v>0.2</v>
      </c>
      <c r="F10" s="261">
        <v>0.2</v>
      </c>
      <c r="G10" s="262">
        <v>0.2</v>
      </c>
      <c r="H10" s="260">
        <v>0.2</v>
      </c>
      <c r="I10" s="261">
        <v>0.2</v>
      </c>
      <c r="J10" s="262">
        <v>0.1</v>
      </c>
      <c r="K10" s="260">
        <v>0.2</v>
      </c>
      <c r="L10" s="261">
        <v>0.2</v>
      </c>
      <c r="M10" s="262">
        <v>0.1</v>
      </c>
      <c r="N10" s="260">
        <v>0.2</v>
      </c>
      <c r="O10" s="261">
        <v>0.2</v>
      </c>
      <c r="P10" s="262">
        <v>0.2</v>
      </c>
    </row>
    <row r="11" spans="1:16">
      <c r="A11" s="259" t="s">
        <v>41</v>
      </c>
      <c r="B11" s="260">
        <v>0.2</v>
      </c>
      <c r="C11" s="261">
        <v>0.2</v>
      </c>
      <c r="D11" s="262">
        <v>0.2</v>
      </c>
      <c r="E11" s="260">
        <v>0.2</v>
      </c>
      <c r="F11" s="261">
        <v>0.2</v>
      </c>
      <c r="G11" s="262">
        <v>0.1</v>
      </c>
      <c r="H11" s="260">
        <v>0.1</v>
      </c>
      <c r="I11" s="261">
        <v>0.1</v>
      </c>
      <c r="J11" s="262">
        <v>0.1</v>
      </c>
      <c r="K11" s="260">
        <v>0.1</v>
      </c>
      <c r="L11" s="261">
        <v>0.1</v>
      </c>
      <c r="M11" s="262">
        <v>0.1</v>
      </c>
      <c r="N11" s="260">
        <v>0.1</v>
      </c>
      <c r="O11" s="261">
        <v>0.1</v>
      </c>
      <c r="P11" s="262">
        <v>0.1</v>
      </c>
    </row>
    <row r="12" spans="1:16">
      <c r="A12" s="259" t="s">
        <v>81</v>
      </c>
      <c r="B12" s="260">
        <v>0.1</v>
      </c>
      <c r="C12" s="261">
        <v>0.1</v>
      </c>
      <c r="D12" s="262">
        <v>0.1</v>
      </c>
      <c r="E12" s="260">
        <v>0.1</v>
      </c>
      <c r="F12" s="261">
        <v>0.1</v>
      </c>
      <c r="G12" s="262">
        <v>0.1</v>
      </c>
      <c r="H12" s="260">
        <v>0.1</v>
      </c>
      <c r="I12" s="261">
        <v>0.1</v>
      </c>
      <c r="J12" s="262">
        <v>0.1</v>
      </c>
      <c r="K12" s="260">
        <v>0.1</v>
      </c>
      <c r="L12" s="261">
        <v>0.1</v>
      </c>
      <c r="M12" s="262">
        <v>0.1</v>
      </c>
      <c r="N12" s="260">
        <v>0.1</v>
      </c>
      <c r="O12" s="261">
        <v>0.1</v>
      </c>
      <c r="P12" s="262">
        <v>0.1</v>
      </c>
    </row>
    <row r="13" spans="1:16" ht="18.75" thickBot="1">
      <c r="A13" s="263" t="s">
        <v>70</v>
      </c>
      <c r="B13" s="264">
        <v>0.2</v>
      </c>
      <c r="C13" s="265">
        <v>0.1</v>
      </c>
      <c r="D13" s="266">
        <v>0.2</v>
      </c>
      <c r="E13" s="264">
        <v>0.2</v>
      </c>
      <c r="F13" s="265">
        <v>0.2</v>
      </c>
      <c r="G13" s="266">
        <v>0.2</v>
      </c>
      <c r="H13" s="264">
        <v>0.2</v>
      </c>
      <c r="I13" s="265">
        <v>0.2</v>
      </c>
      <c r="J13" s="266">
        <v>0.3</v>
      </c>
      <c r="K13" s="264">
        <v>0.2</v>
      </c>
      <c r="L13" s="265">
        <v>0.2</v>
      </c>
      <c r="M13" s="266">
        <v>0.3</v>
      </c>
      <c r="N13" s="264">
        <v>0.2</v>
      </c>
      <c r="O13" s="265">
        <v>0.2</v>
      </c>
      <c r="P13" s="266">
        <v>0.3</v>
      </c>
    </row>
    <row r="15" spans="1:16" s="268" customFormat="1" ht="15.75">
      <c r="A15" s="118" t="s">
        <v>456</v>
      </c>
      <c r="B15" s="118"/>
      <c r="C15" s="118"/>
      <c r="D15" s="118"/>
      <c r="E15" s="118"/>
      <c r="F15" s="118"/>
      <c r="G15" s="118"/>
      <c r="H15" s="4"/>
      <c r="I15" s="4"/>
      <c r="J15" s="4"/>
    </row>
    <row r="16" spans="1:16" s="268" customFormat="1" ht="15.75">
      <c r="A16" s="384" t="s">
        <v>430</v>
      </c>
      <c r="B16" s="384"/>
      <c r="C16" s="384"/>
      <c r="D16" s="384"/>
      <c r="E16" s="384"/>
      <c r="F16" s="384"/>
      <c r="G16" s="384"/>
      <c r="H16" s="384"/>
      <c r="I16" s="229"/>
      <c r="J16" s="229"/>
    </row>
    <row r="17" spans="1:16" s="268" customFormat="1" ht="15.75">
      <c r="A17" s="2" t="s">
        <v>126</v>
      </c>
      <c r="B17" s="229"/>
      <c r="C17" s="229"/>
      <c r="D17" s="229"/>
      <c r="E17" s="229"/>
      <c r="F17" s="229"/>
      <c r="G17" s="229"/>
      <c r="H17" s="229"/>
      <c r="I17" s="229"/>
      <c r="J17" s="229"/>
      <c r="K17" s="229"/>
      <c r="L17" s="229"/>
      <c r="M17" s="229"/>
      <c r="N17" s="229"/>
      <c r="O17" s="229"/>
      <c r="P17" s="229"/>
    </row>
    <row r="18" spans="1:16" s="268" customFormat="1" ht="15.75">
      <c r="A18" s="117" t="s">
        <v>425</v>
      </c>
      <c r="B18" s="23"/>
      <c r="C18" s="23"/>
      <c r="D18" s="23"/>
      <c r="E18" s="23"/>
      <c r="F18" s="23"/>
      <c r="G18" s="23"/>
      <c r="H18" s="269"/>
      <c r="I18" s="23"/>
      <c r="J18" s="23"/>
    </row>
    <row r="19" spans="1:16">
      <c r="A19" s="267"/>
      <c r="B19" s="267"/>
      <c r="C19" s="267"/>
      <c r="D19" s="267"/>
    </row>
  </sheetData>
  <mergeCells count="6">
    <mergeCell ref="N3:P3"/>
    <mergeCell ref="A16:H16"/>
    <mergeCell ref="B3:D3"/>
    <mergeCell ref="E3:G3"/>
    <mergeCell ref="H3:J3"/>
    <mergeCell ref="K3:M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140" zoomScaleNormal="140" workbookViewId="0">
      <selection sqref="A1:P1"/>
    </sheetView>
  </sheetViews>
  <sheetFormatPr baseColWidth="10" defaultColWidth="11.42578125" defaultRowHeight="18"/>
  <cols>
    <col min="1" max="1" width="10.85546875" style="19" customWidth="1"/>
    <col min="2" max="2" width="17.140625" style="19" customWidth="1"/>
    <col min="3" max="3" width="7.5703125" style="156" customWidth="1"/>
    <col min="4" max="4" width="0.140625" style="156" customWidth="1"/>
    <col min="5" max="5" width="8.140625" style="156" customWidth="1"/>
    <col min="6" max="6" width="0.140625" style="156" customWidth="1"/>
    <col min="7" max="7" width="8.42578125" style="156" customWidth="1"/>
    <col min="8" max="8" width="0.140625" style="156" customWidth="1"/>
    <col min="9" max="9" width="5.7109375" style="156" customWidth="1"/>
    <col min="10" max="10" width="0.140625" style="156" customWidth="1"/>
    <col min="11" max="11" width="11.7109375" style="156" customWidth="1"/>
    <col min="12" max="12" width="0.140625" style="156" customWidth="1"/>
    <col min="13" max="13" width="11.7109375" style="156" customWidth="1"/>
    <col min="14" max="24" width="8.5703125" style="19" customWidth="1"/>
    <col min="25" max="25" width="9.28515625" style="19" customWidth="1"/>
    <col min="26" max="16384" width="11.42578125" style="19"/>
  </cols>
  <sheetData>
    <row r="1" spans="1:16">
      <c r="A1" s="425" t="s">
        <v>457</v>
      </c>
      <c r="B1" s="425"/>
      <c r="C1" s="425"/>
      <c r="D1" s="425"/>
      <c r="E1" s="425"/>
      <c r="F1" s="425"/>
      <c r="G1" s="425"/>
      <c r="H1" s="425"/>
      <c r="I1" s="425"/>
      <c r="J1" s="425"/>
      <c r="K1" s="425"/>
      <c r="L1" s="425"/>
      <c r="M1" s="425"/>
      <c r="N1" s="425"/>
      <c r="O1" s="425"/>
      <c r="P1" s="425"/>
    </row>
    <row r="2" spans="1:16" s="272" customFormat="1">
      <c r="A2" s="270"/>
      <c r="B2" s="270"/>
      <c r="C2" s="271"/>
      <c r="D2" s="271"/>
      <c r="E2" s="271"/>
      <c r="F2" s="271"/>
      <c r="G2" s="271"/>
      <c r="H2" s="271"/>
      <c r="I2" s="271"/>
      <c r="J2" s="271"/>
      <c r="K2" s="271"/>
      <c r="L2" s="271"/>
      <c r="M2" s="271"/>
      <c r="N2" s="270"/>
    </row>
    <row r="3" spans="1:16" ht="76.5">
      <c r="A3" s="273" t="s">
        <v>71</v>
      </c>
      <c r="B3" s="274" t="s">
        <v>7</v>
      </c>
      <c r="C3" s="275" t="s">
        <v>39</v>
      </c>
      <c r="D3" s="276" t="s">
        <v>416</v>
      </c>
      <c r="E3" s="275" t="s">
        <v>40</v>
      </c>
      <c r="F3" s="276" t="s">
        <v>416</v>
      </c>
      <c r="G3" s="275" t="s">
        <v>41</v>
      </c>
      <c r="H3" s="276" t="s">
        <v>416</v>
      </c>
      <c r="I3" s="275" t="s">
        <v>42</v>
      </c>
      <c r="J3" s="276" t="s">
        <v>416</v>
      </c>
      <c r="K3" s="275" t="s">
        <v>43</v>
      </c>
      <c r="L3" s="276" t="s">
        <v>416</v>
      </c>
      <c r="M3" s="275" t="s">
        <v>70</v>
      </c>
      <c r="N3" s="277"/>
    </row>
    <row r="4" spans="1:16">
      <c r="A4" s="278" t="s">
        <v>9</v>
      </c>
      <c r="B4" s="279" t="s">
        <v>1</v>
      </c>
      <c r="C4" s="280">
        <v>100</v>
      </c>
      <c r="D4" s="281">
        <v>1</v>
      </c>
      <c r="E4" s="280">
        <v>67.400000000000006</v>
      </c>
      <c r="F4" s="281">
        <v>28.699999999999989</v>
      </c>
      <c r="G4" s="280">
        <v>20</v>
      </c>
      <c r="H4" s="281">
        <v>63.7</v>
      </c>
      <c r="I4" s="280">
        <v>5.4</v>
      </c>
      <c r="J4" s="281">
        <v>27.200000000000003</v>
      </c>
      <c r="K4" s="280">
        <v>8</v>
      </c>
      <c r="L4" s="281">
        <v>22.8</v>
      </c>
      <c r="M4" s="280">
        <v>0</v>
      </c>
    </row>
    <row r="5" spans="1:16">
      <c r="A5" s="278" t="s">
        <v>10</v>
      </c>
      <c r="B5" s="279" t="s">
        <v>45</v>
      </c>
      <c r="C5" s="280">
        <v>100</v>
      </c>
      <c r="D5" s="281">
        <v>1</v>
      </c>
      <c r="E5" s="280">
        <v>70.400000000000006</v>
      </c>
      <c r="F5" s="281">
        <v>25.699999999999989</v>
      </c>
      <c r="G5" s="280">
        <v>9.1</v>
      </c>
      <c r="H5" s="281">
        <v>74.600000000000009</v>
      </c>
      <c r="I5" s="280">
        <v>18.899999999999999</v>
      </c>
      <c r="J5" s="281">
        <v>13.700000000000003</v>
      </c>
      <c r="K5" s="280">
        <v>2.5</v>
      </c>
      <c r="L5" s="281">
        <v>28.3</v>
      </c>
      <c r="M5" s="280">
        <v>0.4</v>
      </c>
    </row>
    <row r="6" spans="1:16">
      <c r="A6" s="278" t="s">
        <v>11</v>
      </c>
      <c r="B6" s="279" t="s">
        <v>46</v>
      </c>
      <c r="C6" s="280">
        <v>100</v>
      </c>
      <c r="D6" s="281">
        <v>1</v>
      </c>
      <c r="E6" s="280">
        <v>58.9</v>
      </c>
      <c r="F6" s="281">
        <v>37.199999999999996</v>
      </c>
      <c r="G6" s="280">
        <v>34.5</v>
      </c>
      <c r="H6" s="281">
        <v>49.2</v>
      </c>
      <c r="I6" s="280">
        <v>6.5</v>
      </c>
      <c r="J6" s="281">
        <v>26.1</v>
      </c>
      <c r="K6" s="280">
        <v>2.5</v>
      </c>
      <c r="L6" s="281">
        <v>28.3</v>
      </c>
      <c r="M6" s="280">
        <v>0</v>
      </c>
    </row>
    <row r="7" spans="1:16">
      <c r="A7" s="278" t="s">
        <v>12</v>
      </c>
      <c r="B7" s="279" t="s">
        <v>47</v>
      </c>
      <c r="C7" s="280">
        <v>99.9</v>
      </c>
      <c r="D7" s="281">
        <v>1.0999999999999943</v>
      </c>
      <c r="E7" s="280">
        <v>89.1</v>
      </c>
      <c r="F7" s="281">
        <v>7</v>
      </c>
      <c r="G7" s="280">
        <v>7.2</v>
      </c>
      <c r="H7" s="281">
        <v>76.5</v>
      </c>
      <c r="I7" s="280">
        <v>2.8</v>
      </c>
      <c r="J7" s="281">
        <v>29.8</v>
      </c>
      <c r="K7" s="280">
        <v>2.7</v>
      </c>
      <c r="L7" s="281">
        <v>28.1</v>
      </c>
      <c r="M7" s="280">
        <v>2.2999999999999998</v>
      </c>
    </row>
    <row r="8" spans="1:16">
      <c r="A8" s="278" t="s">
        <v>13</v>
      </c>
      <c r="B8" s="279" t="s">
        <v>48</v>
      </c>
      <c r="C8" s="280">
        <v>99.9</v>
      </c>
      <c r="D8" s="281">
        <v>1.0999999999999943</v>
      </c>
      <c r="E8" s="280">
        <v>76.099999999999994</v>
      </c>
      <c r="F8" s="281">
        <v>20</v>
      </c>
      <c r="G8" s="280">
        <v>12.8</v>
      </c>
      <c r="H8" s="281">
        <v>70.900000000000006</v>
      </c>
      <c r="I8" s="280">
        <v>11.1</v>
      </c>
      <c r="J8" s="281">
        <v>21.5</v>
      </c>
      <c r="K8" s="280">
        <v>1.5</v>
      </c>
      <c r="L8" s="281">
        <v>29.3</v>
      </c>
      <c r="M8" s="280">
        <v>0</v>
      </c>
    </row>
    <row r="9" spans="1:16">
      <c r="A9" s="278" t="s">
        <v>14</v>
      </c>
      <c r="B9" s="279" t="s">
        <v>49</v>
      </c>
      <c r="C9" s="280">
        <v>100</v>
      </c>
      <c r="D9" s="281">
        <v>1</v>
      </c>
      <c r="E9" s="280">
        <v>77.599999999999994</v>
      </c>
      <c r="F9" s="281">
        <v>18.5</v>
      </c>
      <c r="G9" s="280">
        <v>17.8</v>
      </c>
      <c r="H9" s="281">
        <v>65.900000000000006</v>
      </c>
      <c r="I9" s="280">
        <v>4.5</v>
      </c>
      <c r="J9" s="281">
        <v>28.1</v>
      </c>
      <c r="K9" s="280">
        <v>1.8</v>
      </c>
      <c r="L9" s="281">
        <v>29</v>
      </c>
      <c r="M9" s="280">
        <v>0</v>
      </c>
    </row>
    <row r="10" spans="1:16">
      <c r="A10" s="278" t="s">
        <v>15</v>
      </c>
      <c r="B10" s="279" t="s">
        <v>50</v>
      </c>
      <c r="C10" s="280">
        <v>99.9</v>
      </c>
      <c r="D10" s="281">
        <v>1.0999999999999943</v>
      </c>
      <c r="E10" s="280">
        <v>63.9</v>
      </c>
      <c r="F10" s="281">
        <v>32.199999999999996</v>
      </c>
      <c r="G10" s="280">
        <v>15.3</v>
      </c>
      <c r="H10" s="281">
        <v>68.400000000000006</v>
      </c>
      <c r="I10" s="280">
        <v>20.8</v>
      </c>
      <c r="J10" s="281">
        <v>11.8</v>
      </c>
      <c r="K10" s="280">
        <v>1.5</v>
      </c>
      <c r="L10" s="281">
        <v>29.3</v>
      </c>
      <c r="M10" s="280">
        <v>0</v>
      </c>
    </row>
    <row r="11" spans="1:16">
      <c r="A11" s="278" t="s">
        <v>16</v>
      </c>
      <c r="B11" s="279" t="s">
        <v>51</v>
      </c>
      <c r="C11" s="280">
        <v>100</v>
      </c>
      <c r="D11" s="281">
        <v>1</v>
      </c>
      <c r="E11" s="280">
        <v>78.900000000000006</v>
      </c>
      <c r="F11" s="281">
        <v>17.199999999999989</v>
      </c>
      <c r="G11" s="280">
        <v>17.3</v>
      </c>
      <c r="H11" s="281">
        <v>66.400000000000006</v>
      </c>
      <c r="I11" s="280">
        <v>3.8</v>
      </c>
      <c r="J11" s="281">
        <v>28.8</v>
      </c>
      <c r="K11" s="280">
        <v>2.2999999999999998</v>
      </c>
      <c r="L11" s="281">
        <v>28.5</v>
      </c>
      <c r="M11" s="280">
        <v>0</v>
      </c>
    </row>
    <row r="12" spans="1:16">
      <c r="A12" s="278" t="s">
        <v>17</v>
      </c>
      <c r="B12" s="279" t="s">
        <v>52</v>
      </c>
      <c r="C12" s="280">
        <v>100</v>
      </c>
      <c r="D12" s="281">
        <v>1</v>
      </c>
      <c r="E12" s="280">
        <v>68.2</v>
      </c>
      <c r="F12" s="281">
        <v>27.899999999999991</v>
      </c>
      <c r="G12" s="280">
        <v>18</v>
      </c>
      <c r="H12" s="281">
        <v>65.7</v>
      </c>
      <c r="I12" s="280">
        <v>13.1</v>
      </c>
      <c r="J12" s="281">
        <v>19.5</v>
      </c>
      <c r="K12" s="280">
        <v>2.6</v>
      </c>
      <c r="L12" s="281">
        <v>28.2</v>
      </c>
      <c r="M12" s="280">
        <v>0</v>
      </c>
    </row>
    <row r="13" spans="1:16">
      <c r="A13" s="278" t="s">
        <v>18</v>
      </c>
      <c r="B13" s="279" t="s">
        <v>53</v>
      </c>
      <c r="C13" s="280">
        <v>100</v>
      </c>
      <c r="D13" s="281">
        <v>1</v>
      </c>
      <c r="E13" s="280">
        <v>89.2</v>
      </c>
      <c r="F13" s="281">
        <v>6.8999999999999915</v>
      </c>
      <c r="G13" s="280">
        <v>6.9</v>
      </c>
      <c r="H13" s="281">
        <v>76.8</v>
      </c>
      <c r="I13" s="280">
        <v>2.9</v>
      </c>
      <c r="J13" s="281">
        <v>29.700000000000003</v>
      </c>
      <c r="K13" s="280">
        <v>3.1</v>
      </c>
      <c r="L13" s="281">
        <v>27.7</v>
      </c>
      <c r="M13" s="280">
        <v>1</v>
      </c>
    </row>
    <row r="14" spans="1:16">
      <c r="A14" s="278" t="s">
        <v>19</v>
      </c>
      <c r="B14" s="279" t="s">
        <v>60</v>
      </c>
      <c r="C14" s="280">
        <v>100</v>
      </c>
      <c r="D14" s="281">
        <v>1</v>
      </c>
      <c r="E14" s="280">
        <v>39.299999999999997</v>
      </c>
      <c r="F14" s="281">
        <v>56.8</v>
      </c>
      <c r="G14" s="280">
        <v>55.2</v>
      </c>
      <c r="H14" s="281">
        <v>28.5</v>
      </c>
      <c r="I14" s="280">
        <v>9.1</v>
      </c>
      <c r="J14" s="281">
        <v>23.5</v>
      </c>
      <c r="K14" s="280">
        <v>0.8</v>
      </c>
      <c r="L14" s="281">
        <v>30</v>
      </c>
      <c r="M14" s="280">
        <v>0.2</v>
      </c>
    </row>
    <row r="15" spans="1:16">
      <c r="A15" s="278" t="s">
        <v>20</v>
      </c>
      <c r="B15" s="279" t="s">
        <v>54</v>
      </c>
      <c r="C15" s="280">
        <v>100</v>
      </c>
      <c r="D15" s="281">
        <v>1</v>
      </c>
      <c r="E15" s="280">
        <v>82.7</v>
      </c>
      <c r="F15" s="281">
        <v>13.399999999999991</v>
      </c>
      <c r="G15" s="280">
        <v>13.9</v>
      </c>
      <c r="H15" s="281">
        <v>69.8</v>
      </c>
      <c r="I15" s="280">
        <v>3.3</v>
      </c>
      <c r="J15" s="281">
        <v>29.3</v>
      </c>
      <c r="K15" s="280">
        <v>2.7</v>
      </c>
      <c r="L15" s="281">
        <v>28.1</v>
      </c>
      <c r="M15" s="280">
        <v>0</v>
      </c>
    </row>
    <row r="16" spans="1:16">
      <c r="A16" s="278" t="s">
        <v>21</v>
      </c>
      <c r="B16" s="279" t="s">
        <v>55</v>
      </c>
      <c r="C16" s="280">
        <v>100</v>
      </c>
      <c r="D16" s="281">
        <v>1</v>
      </c>
      <c r="E16" s="280">
        <v>80.8</v>
      </c>
      <c r="F16" s="281">
        <v>15.299999999999997</v>
      </c>
      <c r="G16" s="280">
        <v>14.8</v>
      </c>
      <c r="H16" s="281">
        <v>68.900000000000006</v>
      </c>
      <c r="I16" s="280">
        <v>3.3</v>
      </c>
      <c r="J16" s="281">
        <v>29.3</v>
      </c>
      <c r="K16" s="280">
        <v>2.7</v>
      </c>
      <c r="L16" s="281">
        <v>28.1</v>
      </c>
      <c r="M16" s="280">
        <v>1.3</v>
      </c>
    </row>
    <row r="17" spans="1:13">
      <c r="A17" s="278" t="s">
        <v>22</v>
      </c>
      <c r="B17" s="279" t="s">
        <v>56</v>
      </c>
      <c r="C17" s="280">
        <v>99.7</v>
      </c>
      <c r="D17" s="281">
        <v>1.2999999999999972</v>
      </c>
      <c r="E17" s="280">
        <v>17.2</v>
      </c>
      <c r="F17" s="281">
        <v>78.899999999999991</v>
      </c>
      <c r="G17" s="280">
        <v>82.7</v>
      </c>
      <c r="H17" s="281">
        <v>1</v>
      </c>
      <c r="I17" s="280">
        <v>1.8</v>
      </c>
      <c r="J17" s="281">
        <v>30.8</v>
      </c>
      <c r="K17" s="280">
        <v>2.2000000000000002</v>
      </c>
      <c r="L17" s="281">
        <v>28.6</v>
      </c>
      <c r="M17" s="280">
        <v>0.1</v>
      </c>
    </row>
    <row r="18" spans="1:13">
      <c r="A18" s="278" t="s">
        <v>23</v>
      </c>
      <c r="B18" s="279" t="s">
        <v>57</v>
      </c>
      <c r="C18" s="280">
        <v>99.9</v>
      </c>
      <c r="D18" s="281">
        <v>1.0999999999999943</v>
      </c>
      <c r="E18" s="280">
        <v>89.1</v>
      </c>
      <c r="F18" s="281">
        <v>7</v>
      </c>
      <c r="G18" s="280">
        <v>7.2</v>
      </c>
      <c r="H18" s="281">
        <v>76.5</v>
      </c>
      <c r="I18" s="280">
        <v>2.9</v>
      </c>
      <c r="J18" s="281">
        <v>29.700000000000003</v>
      </c>
      <c r="K18" s="280">
        <v>2.2999999999999998</v>
      </c>
      <c r="L18" s="281">
        <v>28.5</v>
      </c>
      <c r="M18" s="280">
        <v>1</v>
      </c>
    </row>
    <row r="19" spans="1:13">
      <c r="A19" s="278" t="s">
        <v>24</v>
      </c>
      <c r="B19" s="279" t="s">
        <v>58</v>
      </c>
      <c r="C19" s="280">
        <v>100</v>
      </c>
      <c r="D19" s="281">
        <v>1</v>
      </c>
      <c r="E19" s="280">
        <v>80.8</v>
      </c>
      <c r="F19" s="281">
        <v>15.299999999999997</v>
      </c>
      <c r="G19" s="280">
        <v>17</v>
      </c>
      <c r="H19" s="281">
        <v>66.7</v>
      </c>
      <c r="I19" s="280">
        <v>2.5</v>
      </c>
      <c r="J19" s="281">
        <v>30.1</v>
      </c>
      <c r="K19" s="280">
        <v>1.5</v>
      </c>
      <c r="L19" s="281">
        <v>29.3</v>
      </c>
      <c r="M19" s="280">
        <v>0</v>
      </c>
    </row>
    <row r="20" spans="1:13">
      <c r="A20" s="278" t="s">
        <v>25</v>
      </c>
      <c r="B20" s="279" t="s">
        <v>59</v>
      </c>
      <c r="C20" s="280">
        <v>100</v>
      </c>
      <c r="D20" s="281">
        <v>1</v>
      </c>
      <c r="E20" s="280">
        <v>80.7</v>
      </c>
      <c r="F20" s="281">
        <v>15.399999999999991</v>
      </c>
      <c r="G20" s="280">
        <v>15.9</v>
      </c>
      <c r="H20" s="281">
        <v>67.8</v>
      </c>
      <c r="I20" s="280">
        <v>2.9</v>
      </c>
      <c r="J20" s="281">
        <v>29.700000000000003</v>
      </c>
      <c r="K20" s="280">
        <v>2.7</v>
      </c>
      <c r="L20" s="281">
        <v>28.1</v>
      </c>
      <c r="M20" s="280">
        <v>0</v>
      </c>
    </row>
    <row r="21" spans="1:13">
      <c r="A21" s="278" t="s">
        <v>26</v>
      </c>
      <c r="B21" s="279" t="s">
        <v>61</v>
      </c>
      <c r="C21" s="280">
        <v>100</v>
      </c>
      <c r="D21" s="281">
        <v>1</v>
      </c>
      <c r="E21" s="280">
        <v>67.900000000000006</v>
      </c>
      <c r="F21" s="281">
        <v>28.199999999999989</v>
      </c>
      <c r="G21" s="280">
        <v>27.8</v>
      </c>
      <c r="H21" s="281">
        <v>55.900000000000006</v>
      </c>
      <c r="I21" s="280">
        <v>5.8</v>
      </c>
      <c r="J21" s="281">
        <v>26.8</v>
      </c>
      <c r="K21" s="280">
        <v>2.2000000000000002</v>
      </c>
      <c r="L21" s="281">
        <v>28.6</v>
      </c>
      <c r="M21" s="280">
        <v>0</v>
      </c>
    </row>
    <row r="22" spans="1:13">
      <c r="A22" s="278" t="s">
        <v>62</v>
      </c>
      <c r="B22" s="279" t="s">
        <v>63</v>
      </c>
      <c r="C22" s="280">
        <v>100</v>
      </c>
      <c r="D22" s="281">
        <v>1</v>
      </c>
      <c r="E22" s="280">
        <v>76</v>
      </c>
      <c r="F22" s="281">
        <v>20.099999999999994</v>
      </c>
      <c r="G22" s="280">
        <v>19.2</v>
      </c>
      <c r="H22" s="281">
        <v>64.5</v>
      </c>
      <c r="I22" s="280">
        <v>7</v>
      </c>
      <c r="J22" s="281">
        <v>25.6</v>
      </c>
      <c r="K22" s="280">
        <v>1.8</v>
      </c>
      <c r="L22" s="281">
        <v>29</v>
      </c>
      <c r="M22" s="280">
        <v>0</v>
      </c>
    </row>
    <row r="23" spans="1:13">
      <c r="A23" s="278" t="s">
        <v>27</v>
      </c>
      <c r="B23" s="279" t="s">
        <v>64</v>
      </c>
      <c r="C23" s="280">
        <v>100</v>
      </c>
      <c r="D23" s="281">
        <v>1</v>
      </c>
      <c r="E23" s="280">
        <v>82.7</v>
      </c>
      <c r="F23" s="281">
        <v>13.399999999999991</v>
      </c>
      <c r="G23" s="280">
        <v>14.4</v>
      </c>
      <c r="H23" s="281">
        <v>69.3</v>
      </c>
      <c r="I23" s="280">
        <v>5.2</v>
      </c>
      <c r="J23" s="281">
        <v>27.400000000000002</v>
      </c>
      <c r="K23" s="280">
        <v>1.4</v>
      </c>
      <c r="L23" s="281">
        <v>29.400000000000002</v>
      </c>
      <c r="M23" s="280">
        <v>0.2</v>
      </c>
    </row>
    <row r="24" spans="1:13">
      <c r="A24" s="278" t="s">
        <v>28</v>
      </c>
      <c r="B24" s="279" t="s">
        <v>65</v>
      </c>
      <c r="C24" s="280">
        <v>100</v>
      </c>
      <c r="D24" s="281">
        <v>1</v>
      </c>
      <c r="E24" s="280">
        <v>65.8</v>
      </c>
      <c r="F24" s="281">
        <v>30.299999999999997</v>
      </c>
      <c r="G24" s="280">
        <v>6.1</v>
      </c>
      <c r="H24" s="281">
        <v>77.600000000000009</v>
      </c>
      <c r="I24" s="280">
        <v>27.6</v>
      </c>
      <c r="J24" s="281">
        <v>5</v>
      </c>
      <c r="K24" s="280">
        <v>1.8</v>
      </c>
      <c r="L24" s="281">
        <v>29</v>
      </c>
      <c r="M24" s="280">
        <v>0.9</v>
      </c>
    </row>
    <row r="25" spans="1:13">
      <c r="A25" s="278" t="s">
        <v>29</v>
      </c>
      <c r="B25" s="279" t="s">
        <v>66</v>
      </c>
      <c r="C25" s="280">
        <v>100</v>
      </c>
      <c r="D25" s="281">
        <v>1</v>
      </c>
      <c r="E25" s="280">
        <v>81</v>
      </c>
      <c r="F25" s="281">
        <v>15.099999999999994</v>
      </c>
      <c r="G25" s="280">
        <v>14.5</v>
      </c>
      <c r="H25" s="281">
        <v>69.2</v>
      </c>
      <c r="I25" s="280">
        <v>3.5</v>
      </c>
      <c r="J25" s="281">
        <v>29.1</v>
      </c>
      <c r="K25" s="280">
        <v>3.2</v>
      </c>
      <c r="L25" s="281">
        <v>27.6</v>
      </c>
      <c r="M25" s="280">
        <v>0</v>
      </c>
    </row>
    <row r="26" spans="1:13">
      <c r="A26" s="278" t="s">
        <v>30</v>
      </c>
      <c r="B26" s="279" t="s">
        <v>67</v>
      </c>
      <c r="C26" s="280">
        <v>100</v>
      </c>
      <c r="D26" s="281">
        <v>1</v>
      </c>
      <c r="E26" s="280">
        <v>78.400000000000006</v>
      </c>
      <c r="F26" s="281">
        <v>17.699999999999989</v>
      </c>
      <c r="G26" s="280">
        <v>17.2</v>
      </c>
      <c r="H26" s="281">
        <v>66.5</v>
      </c>
      <c r="I26" s="280">
        <v>2.9</v>
      </c>
      <c r="J26" s="281">
        <v>29.700000000000003</v>
      </c>
      <c r="K26" s="280">
        <v>4.2</v>
      </c>
      <c r="L26" s="281">
        <v>26.6</v>
      </c>
      <c r="M26" s="280">
        <v>0</v>
      </c>
    </row>
    <row r="27" spans="1:13">
      <c r="A27" s="278" t="s">
        <v>31</v>
      </c>
      <c r="B27" s="279" t="s">
        <v>68</v>
      </c>
      <c r="C27" s="280">
        <v>100</v>
      </c>
      <c r="D27" s="281">
        <v>1</v>
      </c>
      <c r="E27" s="280">
        <v>61.5</v>
      </c>
      <c r="F27" s="281">
        <v>34.599999999999994</v>
      </c>
      <c r="G27" s="280">
        <v>1.6</v>
      </c>
      <c r="H27" s="281">
        <v>82.100000000000009</v>
      </c>
      <c r="I27" s="280">
        <v>31.6</v>
      </c>
      <c r="J27" s="281">
        <v>1</v>
      </c>
      <c r="K27" s="280">
        <v>1.4</v>
      </c>
      <c r="L27" s="281">
        <v>29.400000000000002</v>
      </c>
      <c r="M27" s="280">
        <v>13.8</v>
      </c>
    </row>
    <row r="28" spans="1:13">
      <c r="A28" s="278" t="s">
        <v>37</v>
      </c>
      <c r="B28" s="279" t="s">
        <v>44</v>
      </c>
      <c r="C28" s="280">
        <v>100</v>
      </c>
      <c r="D28" s="281">
        <v>1</v>
      </c>
      <c r="E28" s="280">
        <v>78.2</v>
      </c>
      <c r="F28" s="281">
        <v>17.899999999999991</v>
      </c>
      <c r="G28" s="280">
        <v>17.899999999999999</v>
      </c>
      <c r="H28" s="281">
        <v>65.800000000000011</v>
      </c>
      <c r="I28" s="280">
        <v>4.3</v>
      </c>
      <c r="J28" s="281">
        <v>28.3</v>
      </c>
      <c r="K28" s="280">
        <v>2.6</v>
      </c>
      <c r="L28" s="281">
        <v>28.2</v>
      </c>
      <c r="M28" s="280">
        <v>0</v>
      </c>
    </row>
    <row r="29" spans="1:13">
      <c r="A29" s="278" t="s">
        <v>32</v>
      </c>
      <c r="B29" s="279" t="s">
        <v>6</v>
      </c>
      <c r="C29" s="280">
        <v>100</v>
      </c>
      <c r="D29" s="281">
        <v>1</v>
      </c>
      <c r="E29" s="280">
        <v>82.1</v>
      </c>
      <c r="F29" s="281">
        <v>14</v>
      </c>
      <c r="G29" s="280">
        <v>14.4</v>
      </c>
      <c r="H29" s="281">
        <v>69.3</v>
      </c>
      <c r="I29" s="280">
        <v>0</v>
      </c>
      <c r="J29" s="281">
        <v>32.6</v>
      </c>
      <c r="K29" s="280">
        <v>3.6</v>
      </c>
      <c r="L29" s="281">
        <v>27.2</v>
      </c>
      <c r="M29" s="280">
        <v>0.9</v>
      </c>
    </row>
    <row r="30" spans="1:13">
      <c r="A30" s="278" t="s">
        <v>33</v>
      </c>
      <c r="B30" s="279" t="s">
        <v>3</v>
      </c>
      <c r="C30" s="280">
        <v>99.7</v>
      </c>
      <c r="D30" s="281">
        <v>1.2999999999999972</v>
      </c>
      <c r="E30" s="280">
        <v>95.1</v>
      </c>
      <c r="F30" s="281">
        <v>1</v>
      </c>
      <c r="G30" s="280">
        <v>1.7</v>
      </c>
      <c r="H30" s="281">
        <v>82</v>
      </c>
      <c r="I30" s="280">
        <v>0</v>
      </c>
      <c r="J30" s="281">
        <v>32.6</v>
      </c>
      <c r="K30" s="280">
        <v>3.4</v>
      </c>
      <c r="L30" s="281">
        <v>27.400000000000002</v>
      </c>
      <c r="M30" s="280">
        <v>5.2</v>
      </c>
    </row>
    <row r="31" spans="1:13">
      <c r="A31" s="278" t="s">
        <v>34</v>
      </c>
      <c r="B31" s="279" t="s">
        <v>2</v>
      </c>
      <c r="C31" s="280">
        <v>99.7</v>
      </c>
      <c r="D31" s="281">
        <v>1.2999999999999972</v>
      </c>
      <c r="E31" s="280">
        <v>90.8</v>
      </c>
      <c r="F31" s="281">
        <v>5.2999999999999972</v>
      </c>
      <c r="G31" s="280">
        <v>1.6</v>
      </c>
      <c r="H31" s="281">
        <v>82.100000000000009</v>
      </c>
      <c r="I31" s="280">
        <v>0.3</v>
      </c>
      <c r="J31" s="281">
        <v>32.300000000000004</v>
      </c>
      <c r="K31" s="280">
        <v>1.1000000000000001</v>
      </c>
      <c r="L31" s="281">
        <v>29.7</v>
      </c>
      <c r="M31" s="280">
        <v>13.7</v>
      </c>
    </row>
    <row r="32" spans="1:13">
      <c r="A32" s="278" t="s">
        <v>35</v>
      </c>
      <c r="B32" s="279" t="s">
        <v>0</v>
      </c>
      <c r="C32" s="280">
        <v>100</v>
      </c>
      <c r="D32" s="281">
        <v>1</v>
      </c>
      <c r="E32" s="280">
        <v>69.099999999999994</v>
      </c>
      <c r="F32" s="281">
        <v>27</v>
      </c>
      <c r="G32" s="280">
        <v>0.5</v>
      </c>
      <c r="H32" s="281">
        <v>83.2</v>
      </c>
      <c r="I32" s="280">
        <v>0</v>
      </c>
      <c r="J32" s="281">
        <v>32.6</v>
      </c>
      <c r="K32" s="280">
        <v>29.8</v>
      </c>
      <c r="L32" s="281">
        <v>1</v>
      </c>
      <c r="M32" s="280">
        <v>1.4</v>
      </c>
    </row>
    <row r="33" spans="1:16">
      <c r="A33" s="278" t="s">
        <v>36</v>
      </c>
      <c r="B33" s="279" t="s">
        <v>5</v>
      </c>
      <c r="C33" s="280">
        <v>100</v>
      </c>
      <c r="D33" s="281">
        <v>1</v>
      </c>
      <c r="E33" s="280">
        <v>89.5</v>
      </c>
      <c r="F33" s="281">
        <v>6.5999999999999943</v>
      </c>
      <c r="G33" s="280">
        <v>0.3</v>
      </c>
      <c r="H33" s="281">
        <v>83.4</v>
      </c>
      <c r="I33" s="280">
        <v>0</v>
      </c>
      <c r="J33" s="281">
        <v>32.6</v>
      </c>
      <c r="K33" s="280">
        <v>10.3</v>
      </c>
      <c r="L33" s="281">
        <v>20.5</v>
      </c>
      <c r="M33" s="280">
        <v>0</v>
      </c>
    </row>
    <row r="34" spans="1:16" ht="18.75" customHeight="1">
      <c r="A34" s="426" t="s">
        <v>8</v>
      </c>
      <c r="B34" s="427"/>
      <c r="C34" s="282">
        <v>100</v>
      </c>
      <c r="D34" s="283"/>
      <c r="E34" s="282">
        <v>74.8</v>
      </c>
      <c r="F34" s="283"/>
      <c r="G34" s="282">
        <v>17.600000000000001</v>
      </c>
      <c r="H34" s="283"/>
      <c r="I34" s="282">
        <v>6.7</v>
      </c>
      <c r="J34" s="283"/>
      <c r="K34" s="282">
        <v>2.9</v>
      </c>
      <c r="L34" s="283"/>
      <c r="M34" s="282">
        <v>0.5</v>
      </c>
    </row>
    <row r="36" spans="1:16" s="115" customFormat="1" ht="12.75">
      <c r="A36" s="391" t="s">
        <v>431</v>
      </c>
      <c r="B36" s="391"/>
      <c r="C36" s="391"/>
      <c r="D36" s="391"/>
      <c r="E36" s="391"/>
      <c r="F36" s="391"/>
      <c r="G36" s="391"/>
      <c r="H36" s="391"/>
      <c r="I36" s="391"/>
      <c r="J36" s="391"/>
      <c r="K36" s="391"/>
      <c r="L36" s="391"/>
      <c r="M36" s="391"/>
      <c r="N36" s="391"/>
    </row>
    <row r="37" spans="1:16" s="115" customFormat="1" ht="12.75">
      <c r="A37" s="391" t="s">
        <v>433</v>
      </c>
      <c r="B37" s="391"/>
      <c r="C37" s="391"/>
      <c r="D37" s="391"/>
      <c r="E37" s="391"/>
      <c r="F37" s="391"/>
      <c r="G37" s="391"/>
      <c r="H37" s="391"/>
      <c r="I37" s="391"/>
      <c r="J37" s="391"/>
      <c r="K37" s="391"/>
      <c r="L37" s="391"/>
      <c r="M37" s="391"/>
      <c r="N37" s="391"/>
    </row>
    <row r="38" spans="1:16" s="115" customFormat="1" ht="12.75">
      <c r="A38" s="53" t="s">
        <v>380</v>
      </c>
      <c r="B38" s="230"/>
      <c r="C38" s="230"/>
      <c r="D38" s="230"/>
      <c r="E38" s="230"/>
      <c r="F38" s="230"/>
      <c r="G38" s="230"/>
      <c r="H38" s="230"/>
      <c r="I38" s="230"/>
      <c r="J38" s="230"/>
      <c r="K38" s="230"/>
      <c r="L38" s="230"/>
      <c r="M38" s="230"/>
      <c r="N38" s="230"/>
      <c r="O38" s="230"/>
      <c r="P38" s="230"/>
    </row>
    <row r="39" spans="1:16" s="115" customFormat="1" ht="12.75">
      <c r="A39" s="391" t="s">
        <v>432</v>
      </c>
      <c r="B39" s="391"/>
      <c r="C39" s="391"/>
      <c r="D39" s="391"/>
      <c r="E39" s="391"/>
      <c r="F39" s="391"/>
      <c r="G39" s="391"/>
      <c r="H39" s="391"/>
      <c r="I39" s="391"/>
      <c r="J39" s="391"/>
      <c r="K39" s="391"/>
      <c r="L39" s="391"/>
      <c r="M39" s="391"/>
      <c r="N39" s="391"/>
    </row>
  </sheetData>
  <sortState ref="A4:P33">
    <sortCondition ref="A4:A33"/>
  </sortState>
  <mergeCells count="5">
    <mergeCell ref="A39:N39"/>
    <mergeCell ref="A1:P1"/>
    <mergeCell ref="A34:B34"/>
    <mergeCell ref="A36:N36"/>
    <mergeCell ref="A37:N3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0"/>
  <sheetViews>
    <sheetView zoomScale="130" zoomScaleNormal="130" workbookViewId="0">
      <selection activeCell="D115" sqref="D115"/>
    </sheetView>
  </sheetViews>
  <sheetFormatPr baseColWidth="10" defaultColWidth="11.42578125" defaultRowHeight="18"/>
  <cols>
    <col min="1" max="1" width="12.140625" style="19" customWidth="1"/>
    <col min="2" max="2" width="19.140625" style="19" bestFit="1" customWidth="1"/>
    <col min="3" max="4" width="10.42578125" style="45" customWidth="1"/>
    <col min="5" max="5" width="6.85546875" style="19" bestFit="1" customWidth="1"/>
    <col min="6" max="6" width="6.28515625" style="19" bestFit="1" customWidth="1"/>
    <col min="7" max="7" width="6.7109375" style="19" bestFit="1" customWidth="1"/>
    <col min="8" max="8" width="5.85546875" style="19" bestFit="1" customWidth="1"/>
    <col min="9" max="9" width="12.28515625" style="19" bestFit="1" customWidth="1"/>
    <col min="10" max="10" width="10.85546875" style="19" bestFit="1" customWidth="1"/>
    <col min="11" max="11" width="13.85546875" style="19" bestFit="1" customWidth="1"/>
    <col min="12" max="12" width="22.5703125" style="19" bestFit="1" customWidth="1"/>
    <col min="13" max="13" width="5.85546875" style="19" bestFit="1" customWidth="1"/>
    <col min="14" max="14" width="8.7109375" style="19" bestFit="1" customWidth="1"/>
    <col min="15" max="16384" width="11.42578125" style="19"/>
  </cols>
  <sheetData>
    <row r="1" spans="1:15">
      <c r="A1" s="284" t="s">
        <v>458</v>
      </c>
      <c r="B1" s="284"/>
      <c r="C1" s="284"/>
      <c r="D1" s="284"/>
      <c r="E1" s="284"/>
      <c r="F1" s="284"/>
    </row>
    <row r="2" spans="1:15" s="272" customFormat="1" ht="32.25" customHeight="1">
      <c r="A2" s="270"/>
      <c r="B2" s="270"/>
      <c r="C2" s="430" t="s">
        <v>361</v>
      </c>
      <c r="D2" s="431"/>
      <c r="E2" s="430" t="s">
        <v>359</v>
      </c>
      <c r="F2" s="432"/>
      <c r="G2" s="432"/>
      <c r="H2" s="432"/>
      <c r="I2" s="432"/>
      <c r="J2" s="432"/>
      <c r="K2" s="432"/>
      <c r="L2" s="432"/>
      <c r="M2" s="432"/>
      <c r="N2" s="432"/>
    </row>
    <row r="3" spans="1:15" ht="25.5">
      <c r="A3" s="273" t="s">
        <v>360</v>
      </c>
      <c r="B3" s="274" t="s">
        <v>7</v>
      </c>
      <c r="C3" s="285" t="s">
        <v>69</v>
      </c>
      <c r="D3" s="286" t="s">
        <v>82</v>
      </c>
      <c r="E3" s="275" t="s">
        <v>345</v>
      </c>
      <c r="F3" s="275" t="s">
        <v>346</v>
      </c>
      <c r="G3" s="275" t="s">
        <v>347</v>
      </c>
      <c r="H3" s="275" t="s">
        <v>68</v>
      </c>
      <c r="I3" s="275" t="s">
        <v>349</v>
      </c>
      <c r="J3" s="275" t="s">
        <v>350</v>
      </c>
      <c r="K3" s="275" t="s">
        <v>352</v>
      </c>
      <c r="L3" s="275" t="s">
        <v>354</v>
      </c>
      <c r="M3" s="275" t="s">
        <v>358</v>
      </c>
      <c r="N3" s="275" t="s">
        <v>356</v>
      </c>
    </row>
    <row r="4" spans="1:15">
      <c r="A4" s="428" t="s">
        <v>357</v>
      </c>
      <c r="B4" s="429"/>
      <c r="C4" s="287">
        <v>16698</v>
      </c>
      <c r="D4" s="288">
        <v>0.5</v>
      </c>
      <c r="E4" s="287">
        <v>3407</v>
      </c>
      <c r="F4" s="287">
        <v>5055</v>
      </c>
      <c r="G4" s="287">
        <v>1094</v>
      </c>
      <c r="H4" s="287">
        <v>3633</v>
      </c>
      <c r="I4" s="287">
        <v>259</v>
      </c>
      <c r="J4" s="287">
        <v>205</v>
      </c>
      <c r="K4" s="287">
        <v>2180</v>
      </c>
      <c r="L4" s="287">
        <v>848</v>
      </c>
      <c r="M4" s="287">
        <v>16</v>
      </c>
      <c r="N4" s="287">
        <v>1</v>
      </c>
    </row>
    <row r="5" spans="1:15">
      <c r="A5" s="278" t="s">
        <v>147</v>
      </c>
      <c r="B5" s="279" t="s">
        <v>148</v>
      </c>
      <c r="C5" s="289">
        <v>0</v>
      </c>
      <c r="D5" s="290">
        <v>0</v>
      </c>
      <c r="E5" s="280">
        <v>0</v>
      </c>
      <c r="F5" s="280">
        <v>0</v>
      </c>
      <c r="G5" s="280">
        <v>0</v>
      </c>
      <c r="H5" s="280">
        <v>0</v>
      </c>
      <c r="I5" s="280">
        <v>0</v>
      </c>
      <c r="J5" s="280">
        <v>0</v>
      </c>
      <c r="K5" s="280">
        <v>0</v>
      </c>
      <c r="L5" s="280">
        <v>0</v>
      </c>
      <c r="M5" s="280">
        <v>0</v>
      </c>
      <c r="N5" s="280">
        <v>0</v>
      </c>
      <c r="O5" s="156"/>
    </row>
    <row r="6" spans="1:15">
      <c r="A6" s="278" t="s">
        <v>149</v>
      </c>
      <c r="B6" s="279" t="s">
        <v>150</v>
      </c>
      <c r="C6" s="289">
        <v>0</v>
      </c>
      <c r="D6" s="290">
        <v>0</v>
      </c>
      <c r="E6" s="280">
        <v>0</v>
      </c>
      <c r="F6" s="280">
        <v>0</v>
      </c>
      <c r="G6" s="280">
        <v>0</v>
      </c>
      <c r="H6" s="280">
        <v>0</v>
      </c>
      <c r="I6" s="280">
        <v>0</v>
      </c>
      <c r="J6" s="280">
        <v>0</v>
      </c>
      <c r="K6" s="280">
        <v>0</v>
      </c>
      <c r="L6" s="280">
        <v>0</v>
      </c>
      <c r="M6" s="280">
        <v>0</v>
      </c>
      <c r="N6" s="280">
        <v>0</v>
      </c>
    </row>
    <row r="7" spans="1:15">
      <c r="A7" s="278" t="s">
        <v>151</v>
      </c>
      <c r="B7" s="279" t="s">
        <v>152</v>
      </c>
      <c r="C7" s="289">
        <v>0</v>
      </c>
      <c r="D7" s="290">
        <v>0</v>
      </c>
      <c r="E7" s="280">
        <v>0</v>
      </c>
      <c r="F7" s="280">
        <v>0</v>
      </c>
      <c r="G7" s="280">
        <v>0</v>
      </c>
      <c r="H7" s="280">
        <v>0</v>
      </c>
      <c r="I7" s="280">
        <v>0</v>
      </c>
      <c r="J7" s="280">
        <v>0</v>
      </c>
      <c r="K7" s="280">
        <v>0</v>
      </c>
      <c r="L7" s="280">
        <v>0</v>
      </c>
      <c r="M7" s="280">
        <v>0</v>
      </c>
      <c r="N7" s="280">
        <v>0</v>
      </c>
    </row>
    <row r="8" spans="1:15">
      <c r="A8" s="278" t="s">
        <v>153</v>
      </c>
      <c r="B8" s="279" t="s">
        <v>154</v>
      </c>
      <c r="C8" s="289">
        <v>0</v>
      </c>
      <c r="D8" s="290">
        <v>0</v>
      </c>
      <c r="E8" s="280">
        <v>0</v>
      </c>
      <c r="F8" s="280">
        <v>0</v>
      </c>
      <c r="G8" s="280">
        <v>0</v>
      </c>
      <c r="H8" s="280">
        <v>0</v>
      </c>
      <c r="I8" s="280">
        <v>0</v>
      </c>
      <c r="J8" s="280">
        <v>0</v>
      </c>
      <c r="K8" s="280">
        <v>0</v>
      </c>
      <c r="L8" s="280">
        <v>0</v>
      </c>
      <c r="M8" s="280">
        <v>0</v>
      </c>
      <c r="N8" s="280">
        <v>0</v>
      </c>
    </row>
    <row r="9" spans="1:15">
      <c r="A9" s="278" t="s">
        <v>155</v>
      </c>
      <c r="B9" s="279" t="s">
        <v>156</v>
      </c>
      <c r="C9" s="289">
        <v>0</v>
      </c>
      <c r="D9" s="290">
        <v>0</v>
      </c>
      <c r="E9" s="280">
        <v>0</v>
      </c>
      <c r="F9" s="280">
        <v>0</v>
      </c>
      <c r="G9" s="280">
        <v>0</v>
      </c>
      <c r="H9" s="280">
        <v>0</v>
      </c>
      <c r="I9" s="280">
        <v>0</v>
      </c>
      <c r="J9" s="280">
        <v>0</v>
      </c>
      <c r="K9" s="280">
        <v>0</v>
      </c>
      <c r="L9" s="280">
        <v>0</v>
      </c>
      <c r="M9" s="280">
        <v>0</v>
      </c>
      <c r="N9" s="280">
        <v>0</v>
      </c>
    </row>
    <row r="10" spans="1:15">
      <c r="A10" s="278" t="s">
        <v>157</v>
      </c>
      <c r="B10" s="279" t="s">
        <v>158</v>
      </c>
      <c r="C10" s="289">
        <v>0</v>
      </c>
      <c r="D10" s="290">
        <v>0</v>
      </c>
      <c r="E10" s="280">
        <v>0</v>
      </c>
      <c r="F10" s="280">
        <v>0</v>
      </c>
      <c r="G10" s="280">
        <v>0</v>
      </c>
      <c r="H10" s="280">
        <v>0</v>
      </c>
      <c r="I10" s="280">
        <v>0</v>
      </c>
      <c r="J10" s="280">
        <v>0</v>
      </c>
      <c r="K10" s="280">
        <v>0</v>
      </c>
      <c r="L10" s="280">
        <v>0</v>
      </c>
      <c r="M10" s="280">
        <v>0</v>
      </c>
      <c r="N10" s="280">
        <v>0</v>
      </c>
    </row>
    <row r="11" spans="1:15">
      <c r="A11" s="278" t="s">
        <v>159</v>
      </c>
      <c r="B11" s="279" t="s">
        <v>160</v>
      </c>
      <c r="C11" s="289">
        <v>0</v>
      </c>
      <c r="D11" s="290">
        <v>0</v>
      </c>
      <c r="E11" s="280">
        <v>0</v>
      </c>
      <c r="F11" s="280">
        <v>0</v>
      </c>
      <c r="G11" s="280">
        <v>0</v>
      </c>
      <c r="H11" s="280">
        <v>0</v>
      </c>
      <c r="I11" s="280">
        <v>0</v>
      </c>
      <c r="J11" s="280">
        <v>0</v>
      </c>
      <c r="K11" s="280">
        <v>0</v>
      </c>
      <c r="L11" s="280">
        <v>0</v>
      </c>
      <c r="M11" s="280">
        <v>0</v>
      </c>
      <c r="N11" s="280">
        <v>0</v>
      </c>
    </row>
    <row r="12" spans="1:15">
      <c r="A12" s="278" t="s">
        <v>161</v>
      </c>
      <c r="B12" s="279" t="s">
        <v>162</v>
      </c>
      <c r="C12" s="289">
        <v>0</v>
      </c>
      <c r="D12" s="290">
        <v>0</v>
      </c>
      <c r="E12" s="280">
        <v>0</v>
      </c>
      <c r="F12" s="280">
        <v>0</v>
      </c>
      <c r="G12" s="280">
        <v>0</v>
      </c>
      <c r="H12" s="280">
        <v>0</v>
      </c>
      <c r="I12" s="280">
        <v>0</v>
      </c>
      <c r="J12" s="280">
        <v>0</v>
      </c>
      <c r="K12" s="280">
        <v>0</v>
      </c>
      <c r="L12" s="280">
        <v>0</v>
      </c>
      <c r="M12" s="280">
        <v>0</v>
      </c>
      <c r="N12" s="280">
        <v>0</v>
      </c>
    </row>
    <row r="13" spans="1:15">
      <c r="A13" s="278" t="s">
        <v>163</v>
      </c>
      <c r="B13" s="279" t="s">
        <v>164</v>
      </c>
      <c r="C13" s="289">
        <v>50</v>
      </c>
      <c r="D13" s="290">
        <v>0.7</v>
      </c>
      <c r="E13" s="280">
        <v>0</v>
      </c>
      <c r="F13" s="280">
        <v>0</v>
      </c>
      <c r="G13" s="280">
        <v>0</v>
      </c>
      <c r="H13" s="280">
        <v>0</v>
      </c>
      <c r="I13" s="280">
        <v>0</v>
      </c>
      <c r="J13" s="280">
        <v>0</v>
      </c>
      <c r="K13" s="280">
        <v>0.7</v>
      </c>
      <c r="L13" s="280">
        <v>0</v>
      </c>
      <c r="M13" s="280">
        <v>0</v>
      </c>
      <c r="N13" s="280">
        <v>0</v>
      </c>
    </row>
    <row r="14" spans="1:15">
      <c r="A14" s="278" t="s">
        <v>165</v>
      </c>
      <c r="B14" s="279" t="s">
        <v>166</v>
      </c>
      <c r="C14" s="289">
        <v>0</v>
      </c>
      <c r="D14" s="290">
        <v>0</v>
      </c>
      <c r="E14" s="280">
        <v>0</v>
      </c>
      <c r="F14" s="280">
        <v>0</v>
      </c>
      <c r="G14" s="280">
        <v>0</v>
      </c>
      <c r="H14" s="280">
        <v>0</v>
      </c>
      <c r="I14" s="280">
        <v>0</v>
      </c>
      <c r="J14" s="280">
        <v>0</v>
      </c>
      <c r="K14" s="280">
        <v>0</v>
      </c>
      <c r="L14" s="280">
        <v>0</v>
      </c>
      <c r="M14" s="280">
        <v>0</v>
      </c>
      <c r="N14" s="280">
        <v>0</v>
      </c>
    </row>
    <row r="15" spans="1:15">
      <c r="A15" s="278" t="s">
        <v>167</v>
      </c>
      <c r="B15" s="279" t="s">
        <v>168</v>
      </c>
      <c r="C15" s="289">
        <v>111</v>
      </c>
      <c r="D15" s="290">
        <v>0.7</v>
      </c>
      <c r="E15" s="280">
        <v>0</v>
      </c>
      <c r="F15" s="280">
        <v>0</v>
      </c>
      <c r="G15" s="280">
        <v>0</v>
      </c>
      <c r="H15" s="280">
        <v>0</v>
      </c>
      <c r="I15" s="280">
        <v>0</v>
      </c>
      <c r="J15" s="280">
        <v>0</v>
      </c>
      <c r="K15" s="280">
        <v>0.7</v>
      </c>
      <c r="L15" s="280">
        <v>0</v>
      </c>
      <c r="M15" s="280">
        <v>0</v>
      </c>
      <c r="N15" s="280">
        <v>0</v>
      </c>
    </row>
    <row r="16" spans="1:15">
      <c r="A16" s="278" t="s">
        <v>169</v>
      </c>
      <c r="B16" s="279" t="s">
        <v>170</v>
      </c>
      <c r="C16" s="289">
        <v>283</v>
      </c>
      <c r="D16" s="290">
        <v>2.4</v>
      </c>
      <c r="E16" s="280">
        <v>0</v>
      </c>
      <c r="F16" s="280">
        <v>0</v>
      </c>
      <c r="G16" s="280">
        <v>0</v>
      </c>
      <c r="H16" s="280">
        <v>0</v>
      </c>
      <c r="I16" s="280">
        <v>0</v>
      </c>
      <c r="J16" s="280">
        <v>0</v>
      </c>
      <c r="K16" s="280">
        <v>2.4</v>
      </c>
      <c r="L16" s="280">
        <v>0</v>
      </c>
      <c r="M16" s="280">
        <v>0</v>
      </c>
      <c r="N16" s="280">
        <v>0</v>
      </c>
    </row>
    <row r="17" spans="1:14">
      <c r="A17" s="291" t="s">
        <v>171</v>
      </c>
      <c r="B17" s="279" t="s">
        <v>172</v>
      </c>
      <c r="C17" s="289">
        <v>0</v>
      </c>
      <c r="D17" s="290">
        <v>0</v>
      </c>
      <c r="E17" s="280">
        <v>0</v>
      </c>
      <c r="F17" s="280">
        <v>0</v>
      </c>
      <c r="G17" s="280">
        <v>0</v>
      </c>
      <c r="H17" s="280">
        <v>0</v>
      </c>
      <c r="I17" s="280">
        <v>0</v>
      </c>
      <c r="J17" s="280">
        <v>0</v>
      </c>
      <c r="K17" s="280">
        <v>0</v>
      </c>
      <c r="L17" s="280">
        <v>0</v>
      </c>
      <c r="M17" s="280">
        <v>0</v>
      </c>
      <c r="N17" s="280">
        <v>0</v>
      </c>
    </row>
    <row r="18" spans="1:14">
      <c r="A18" s="291" t="s">
        <v>173</v>
      </c>
      <c r="B18" s="279" t="s">
        <v>174</v>
      </c>
      <c r="C18" s="289">
        <v>0</v>
      </c>
      <c r="D18" s="290">
        <v>0</v>
      </c>
      <c r="E18" s="280">
        <v>0</v>
      </c>
      <c r="F18" s="280">
        <v>0</v>
      </c>
      <c r="G18" s="280">
        <v>0</v>
      </c>
      <c r="H18" s="280">
        <v>0</v>
      </c>
      <c r="I18" s="280">
        <v>0</v>
      </c>
      <c r="J18" s="280">
        <v>0</v>
      </c>
      <c r="K18" s="280">
        <v>0</v>
      </c>
      <c r="L18" s="280">
        <v>0</v>
      </c>
      <c r="M18" s="280">
        <v>0</v>
      </c>
      <c r="N18" s="280">
        <v>0</v>
      </c>
    </row>
    <row r="19" spans="1:14">
      <c r="A19" s="291" t="s">
        <v>175</v>
      </c>
      <c r="B19" s="279" t="s">
        <v>176</v>
      </c>
      <c r="C19" s="289">
        <v>30</v>
      </c>
      <c r="D19" s="290">
        <v>0.5</v>
      </c>
      <c r="E19" s="280">
        <v>0</v>
      </c>
      <c r="F19" s="280">
        <v>0</v>
      </c>
      <c r="G19" s="280">
        <v>0</v>
      </c>
      <c r="H19" s="280">
        <v>0</v>
      </c>
      <c r="I19" s="280">
        <v>0</v>
      </c>
      <c r="J19" s="280">
        <v>0</v>
      </c>
      <c r="K19" s="280">
        <v>0.5</v>
      </c>
      <c r="L19" s="280">
        <v>0</v>
      </c>
      <c r="M19" s="280">
        <v>0</v>
      </c>
      <c r="N19" s="280">
        <v>0</v>
      </c>
    </row>
    <row r="20" spans="1:14">
      <c r="A20" s="291" t="s">
        <v>177</v>
      </c>
      <c r="B20" s="279" t="s">
        <v>178</v>
      </c>
      <c r="C20" s="289">
        <v>0</v>
      </c>
      <c r="D20" s="290">
        <v>0</v>
      </c>
      <c r="E20" s="280">
        <v>0</v>
      </c>
      <c r="F20" s="280">
        <v>0</v>
      </c>
      <c r="G20" s="280">
        <v>0</v>
      </c>
      <c r="H20" s="280">
        <v>0</v>
      </c>
      <c r="I20" s="280">
        <v>0</v>
      </c>
      <c r="J20" s="280">
        <v>0</v>
      </c>
      <c r="K20" s="280">
        <v>0</v>
      </c>
      <c r="L20" s="280">
        <v>0</v>
      </c>
      <c r="M20" s="280">
        <v>0</v>
      </c>
      <c r="N20" s="280">
        <v>0</v>
      </c>
    </row>
    <row r="21" spans="1:14">
      <c r="A21" s="291" t="s">
        <v>179</v>
      </c>
      <c r="B21" s="279" t="s">
        <v>180</v>
      </c>
      <c r="C21" s="289">
        <v>0</v>
      </c>
      <c r="D21" s="290">
        <v>0</v>
      </c>
      <c r="E21" s="280">
        <v>0</v>
      </c>
      <c r="F21" s="280">
        <v>0</v>
      </c>
      <c r="G21" s="280">
        <v>0</v>
      </c>
      <c r="H21" s="280">
        <v>0</v>
      </c>
      <c r="I21" s="280">
        <v>0</v>
      </c>
      <c r="J21" s="280">
        <v>0</v>
      </c>
      <c r="K21" s="280">
        <v>0</v>
      </c>
      <c r="L21" s="280">
        <v>0</v>
      </c>
      <c r="M21" s="280">
        <v>0</v>
      </c>
      <c r="N21" s="280">
        <v>0</v>
      </c>
    </row>
    <row r="22" spans="1:14">
      <c r="A22" s="291" t="s">
        <v>181</v>
      </c>
      <c r="B22" s="279" t="s">
        <v>182</v>
      </c>
      <c r="C22" s="289">
        <v>0</v>
      </c>
      <c r="D22" s="290">
        <v>0</v>
      </c>
      <c r="E22" s="280">
        <v>0</v>
      </c>
      <c r="F22" s="280">
        <v>0</v>
      </c>
      <c r="G22" s="280">
        <v>0</v>
      </c>
      <c r="H22" s="280">
        <v>0</v>
      </c>
      <c r="I22" s="280">
        <v>0</v>
      </c>
      <c r="J22" s="280">
        <v>0</v>
      </c>
      <c r="K22" s="280">
        <v>0</v>
      </c>
      <c r="L22" s="280">
        <v>0</v>
      </c>
      <c r="M22" s="280">
        <v>0</v>
      </c>
      <c r="N22" s="280">
        <v>0</v>
      </c>
    </row>
    <row r="23" spans="1:14">
      <c r="A23" s="291" t="s">
        <v>183</v>
      </c>
      <c r="B23" s="279" t="s">
        <v>184</v>
      </c>
      <c r="C23" s="289">
        <v>0</v>
      </c>
      <c r="D23" s="290">
        <v>0</v>
      </c>
      <c r="E23" s="280">
        <v>0</v>
      </c>
      <c r="F23" s="280">
        <v>0</v>
      </c>
      <c r="G23" s="280">
        <v>0</v>
      </c>
      <c r="H23" s="280">
        <v>0</v>
      </c>
      <c r="I23" s="280">
        <v>0</v>
      </c>
      <c r="J23" s="280">
        <v>0</v>
      </c>
      <c r="K23" s="280">
        <v>0</v>
      </c>
      <c r="L23" s="280">
        <v>0</v>
      </c>
      <c r="M23" s="280">
        <v>0</v>
      </c>
      <c r="N23" s="280">
        <v>0</v>
      </c>
    </row>
    <row r="24" spans="1:14">
      <c r="A24" s="291" t="s">
        <v>185</v>
      </c>
      <c r="B24" s="279" t="s">
        <v>186</v>
      </c>
      <c r="C24" s="289">
        <v>0</v>
      </c>
      <c r="D24" s="290">
        <v>0</v>
      </c>
      <c r="E24" s="280">
        <v>0</v>
      </c>
      <c r="F24" s="280">
        <v>0</v>
      </c>
      <c r="G24" s="280">
        <v>0</v>
      </c>
      <c r="H24" s="280">
        <v>0</v>
      </c>
      <c r="I24" s="280">
        <v>0</v>
      </c>
      <c r="J24" s="280">
        <v>0</v>
      </c>
      <c r="K24" s="280">
        <v>0</v>
      </c>
      <c r="L24" s="280">
        <v>0</v>
      </c>
      <c r="M24" s="280">
        <v>0</v>
      </c>
      <c r="N24" s="280">
        <v>0</v>
      </c>
    </row>
    <row r="25" spans="1:14">
      <c r="A25" s="291" t="s">
        <v>187</v>
      </c>
      <c r="B25" s="279" t="s">
        <v>188</v>
      </c>
      <c r="C25" s="289">
        <v>1065</v>
      </c>
      <c r="D25" s="290">
        <v>3.8</v>
      </c>
      <c r="E25" s="280">
        <v>0</v>
      </c>
      <c r="F25" s="280">
        <v>3.8</v>
      </c>
      <c r="G25" s="280">
        <v>0</v>
      </c>
      <c r="H25" s="280">
        <v>0</v>
      </c>
      <c r="I25" s="280">
        <v>0</v>
      </c>
      <c r="J25" s="280">
        <v>0</v>
      </c>
      <c r="K25" s="280">
        <v>0</v>
      </c>
      <c r="L25" s="280">
        <v>0</v>
      </c>
      <c r="M25" s="280">
        <v>0</v>
      </c>
      <c r="N25" s="280">
        <v>0</v>
      </c>
    </row>
    <row r="26" spans="1:14">
      <c r="A26" s="291" t="s">
        <v>189</v>
      </c>
      <c r="B26" s="279" t="s">
        <v>190</v>
      </c>
      <c r="C26" s="289">
        <v>0</v>
      </c>
      <c r="D26" s="290">
        <v>0</v>
      </c>
      <c r="E26" s="280">
        <v>0</v>
      </c>
      <c r="F26" s="280">
        <v>0</v>
      </c>
      <c r="G26" s="280">
        <v>0</v>
      </c>
      <c r="H26" s="280">
        <v>0</v>
      </c>
      <c r="I26" s="280">
        <v>0</v>
      </c>
      <c r="J26" s="280">
        <v>0</v>
      </c>
      <c r="K26" s="280">
        <v>0</v>
      </c>
      <c r="L26" s="280">
        <v>0</v>
      </c>
      <c r="M26" s="280">
        <v>0</v>
      </c>
      <c r="N26" s="280">
        <v>0</v>
      </c>
    </row>
    <row r="27" spans="1:14">
      <c r="A27" s="291" t="s">
        <v>191</v>
      </c>
      <c r="B27" s="279" t="s">
        <v>192</v>
      </c>
      <c r="C27" s="289">
        <v>35</v>
      </c>
      <c r="D27" s="290">
        <v>0.2</v>
      </c>
      <c r="E27" s="280">
        <v>0</v>
      </c>
      <c r="F27" s="280">
        <v>0</v>
      </c>
      <c r="G27" s="280">
        <v>0</v>
      </c>
      <c r="H27" s="280">
        <v>0</v>
      </c>
      <c r="I27" s="280">
        <v>0</v>
      </c>
      <c r="J27" s="280">
        <v>0</v>
      </c>
      <c r="K27" s="280">
        <v>0.2</v>
      </c>
      <c r="L27" s="280">
        <v>0</v>
      </c>
      <c r="M27" s="280">
        <v>0</v>
      </c>
      <c r="N27" s="280">
        <v>0</v>
      </c>
    </row>
    <row r="28" spans="1:14">
      <c r="A28" s="291" t="s">
        <v>193</v>
      </c>
      <c r="B28" s="279" t="s">
        <v>194</v>
      </c>
      <c r="C28" s="289">
        <v>0</v>
      </c>
      <c r="D28" s="290">
        <v>0</v>
      </c>
      <c r="E28" s="280">
        <v>0</v>
      </c>
      <c r="F28" s="280">
        <v>0</v>
      </c>
      <c r="G28" s="280">
        <v>0</v>
      </c>
      <c r="H28" s="280">
        <v>0</v>
      </c>
      <c r="I28" s="280">
        <v>0</v>
      </c>
      <c r="J28" s="280">
        <v>0</v>
      </c>
      <c r="K28" s="280">
        <v>0</v>
      </c>
      <c r="L28" s="280">
        <v>0</v>
      </c>
      <c r="M28" s="280">
        <v>0</v>
      </c>
      <c r="N28" s="280">
        <v>0</v>
      </c>
    </row>
    <row r="29" spans="1:14">
      <c r="A29" s="291" t="s">
        <v>195</v>
      </c>
      <c r="B29" s="279" t="s">
        <v>196</v>
      </c>
      <c r="C29" s="289">
        <v>0</v>
      </c>
      <c r="D29" s="290">
        <v>0</v>
      </c>
      <c r="E29" s="280">
        <v>0</v>
      </c>
      <c r="F29" s="280">
        <v>0</v>
      </c>
      <c r="G29" s="280">
        <v>0</v>
      </c>
      <c r="H29" s="280">
        <v>0</v>
      </c>
      <c r="I29" s="280">
        <v>0</v>
      </c>
      <c r="J29" s="280">
        <v>0</v>
      </c>
      <c r="K29" s="280">
        <v>0</v>
      </c>
      <c r="L29" s="280">
        <v>0</v>
      </c>
      <c r="M29" s="280">
        <v>0</v>
      </c>
      <c r="N29" s="280">
        <v>0</v>
      </c>
    </row>
    <row r="30" spans="1:14">
      <c r="A30" s="291" t="s">
        <v>197</v>
      </c>
      <c r="B30" s="279" t="s">
        <v>198</v>
      </c>
      <c r="C30" s="289">
        <v>0</v>
      </c>
      <c r="D30" s="290">
        <v>0</v>
      </c>
      <c r="E30" s="280">
        <v>0</v>
      </c>
      <c r="F30" s="280">
        <v>0</v>
      </c>
      <c r="G30" s="280">
        <v>0</v>
      </c>
      <c r="H30" s="280">
        <v>0</v>
      </c>
      <c r="I30" s="280">
        <v>0</v>
      </c>
      <c r="J30" s="280">
        <v>0</v>
      </c>
      <c r="K30" s="280">
        <v>0</v>
      </c>
      <c r="L30" s="280">
        <v>0</v>
      </c>
      <c r="M30" s="280">
        <v>0</v>
      </c>
      <c r="N30" s="280">
        <v>0</v>
      </c>
    </row>
    <row r="31" spans="1:14">
      <c r="A31" s="291" t="s">
        <v>199</v>
      </c>
      <c r="B31" s="279" t="s">
        <v>200</v>
      </c>
      <c r="C31" s="289">
        <v>0</v>
      </c>
      <c r="D31" s="290">
        <v>0</v>
      </c>
      <c r="E31" s="280">
        <v>0</v>
      </c>
      <c r="F31" s="280">
        <v>0</v>
      </c>
      <c r="G31" s="280">
        <v>0</v>
      </c>
      <c r="H31" s="280">
        <v>0</v>
      </c>
      <c r="I31" s="280">
        <v>0</v>
      </c>
      <c r="J31" s="280">
        <v>0</v>
      </c>
      <c r="K31" s="280">
        <v>0</v>
      </c>
      <c r="L31" s="280">
        <v>0</v>
      </c>
      <c r="M31" s="280">
        <v>0</v>
      </c>
      <c r="N31" s="280">
        <v>0</v>
      </c>
    </row>
    <row r="32" spans="1:14">
      <c r="A32" s="291" t="s">
        <v>201</v>
      </c>
      <c r="B32" s="279" t="s">
        <v>202</v>
      </c>
      <c r="C32" s="289">
        <v>3024</v>
      </c>
      <c r="D32" s="290">
        <v>7.2</v>
      </c>
      <c r="E32" s="280">
        <v>0</v>
      </c>
      <c r="F32" s="280">
        <v>7.2</v>
      </c>
      <c r="G32" s="280">
        <v>0</v>
      </c>
      <c r="H32" s="280">
        <v>0</v>
      </c>
      <c r="I32" s="280">
        <v>0</v>
      </c>
      <c r="J32" s="280">
        <v>0</v>
      </c>
      <c r="K32" s="280">
        <v>0</v>
      </c>
      <c r="L32" s="280">
        <v>0</v>
      </c>
      <c r="M32" s="280">
        <v>0</v>
      </c>
      <c r="N32" s="280">
        <v>0</v>
      </c>
    </row>
    <row r="33" spans="1:14">
      <c r="A33" s="291" t="s">
        <v>203</v>
      </c>
      <c r="B33" s="279" t="s">
        <v>204</v>
      </c>
      <c r="C33" s="289">
        <v>1506</v>
      </c>
      <c r="D33" s="290">
        <v>23.9</v>
      </c>
      <c r="E33" s="280">
        <v>0</v>
      </c>
      <c r="F33" s="280">
        <v>0</v>
      </c>
      <c r="G33" s="280">
        <v>0</v>
      </c>
      <c r="H33" s="280">
        <v>23.9</v>
      </c>
      <c r="I33" s="280">
        <v>0</v>
      </c>
      <c r="J33" s="280">
        <v>0</v>
      </c>
      <c r="K33" s="280">
        <v>0</v>
      </c>
      <c r="L33" s="280">
        <v>0</v>
      </c>
      <c r="M33" s="280">
        <v>0</v>
      </c>
      <c r="N33" s="280">
        <v>0</v>
      </c>
    </row>
    <row r="34" spans="1:14">
      <c r="A34" s="291" t="s">
        <v>205</v>
      </c>
      <c r="B34" s="279" t="s">
        <v>206</v>
      </c>
      <c r="C34" s="289">
        <v>2127</v>
      </c>
      <c r="D34" s="290">
        <v>30.2</v>
      </c>
      <c r="E34" s="280">
        <v>0</v>
      </c>
      <c r="F34" s="280">
        <v>0</v>
      </c>
      <c r="G34" s="280">
        <v>0</v>
      </c>
      <c r="H34" s="280">
        <v>30.2</v>
      </c>
      <c r="I34" s="280">
        <v>0</v>
      </c>
      <c r="J34" s="280">
        <v>0</v>
      </c>
      <c r="K34" s="280">
        <v>0</v>
      </c>
      <c r="L34" s="280">
        <v>0</v>
      </c>
      <c r="M34" s="280">
        <v>0</v>
      </c>
      <c r="N34" s="280">
        <v>0</v>
      </c>
    </row>
    <row r="35" spans="1:14">
      <c r="A35" s="291" t="s">
        <v>207</v>
      </c>
      <c r="B35" s="279" t="s">
        <v>208</v>
      </c>
      <c r="C35" s="289">
        <v>109</v>
      </c>
      <c r="D35" s="290">
        <v>0.3</v>
      </c>
      <c r="E35" s="280">
        <v>0</v>
      </c>
      <c r="F35" s="280">
        <v>0</v>
      </c>
      <c r="G35" s="280">
        <v>0</v>
      </c>
      <c r="H35" s="280">
        <v>0</v>
      </c>
      <c r="I35" s="280">
        <v>0</v>
      </c>
      <c r="J35" s="280">
        <v>0</v>
      </c>
      <c r="K35" s="280">
        <v>0.3</v>
      </c>
      <c r="L35" s="280">
        <v>0</v>
      </c>
      <c r="M35" s="280">
        <v>0</v>
      </c>
      <c r="N35" s="280">
        <v>0</v>
      </c>
    </row>
    <row r="36" spans="1:14">
      <c r="A36" s="291" t="s">
        <v>209</v>
      </c>
      <c r="B36" s="279" t="s">
        <v>210</v>
      </c>
      <c r="C36" s="289">
        <v>234</v>
      </c>
      <c r="D36" s="290">
        <v>0.3</v>
      </c>
      <c r="E36" s="280">
        <v>0</v>
      </c>
      <c r="F36" s="280">
        <v>0</v>
      </c>
      <c r="G36" s="280">
        <v>0</v>
      </c>
      <c r="H36" s="280">
        <v>0</v>
      </c>
      <c r="I36" s="280">
        <v>0</v>
      </c>
      <c r="J36" s="280">
        <v>0</v>
      </c>
      <c r="K36" s="280">
        <v>0.3</v>
      </c>
      <c r="L36" s="280">
        <v>0</v>
      </c>
      <c r="M36" s="280">
        <v>0</v>
      </c>
      <c r="N36" s="280">
        <v>0</v>
      </c>
    </row>
    <row r="37" spans="1:14">
      <c r="A37" s="291" t="s">
        <v>211</v>
      </c>
      <c r="B37" s="279" t="s">
        <v>212</v>
      </c>
      <c r="C37" s="289">
        <v>163</v>
      </c>
      <c r="D37" s="290">
        <v>2</v>
      </c>
      <c r="E37" s="280">
        <v>0</v>
      </c>
      <c r="F37" s="280">
        <v>0</v>
      </c>
      <c r="G37" s="280">
        <v>0</v>
      </c>
      <c r="H37" s="280">
        <v>0</v>
      </c>
      <c r="I37" s="280">
        <v>0</v>
      </c>
      <c r="J37" s="280">
        <v>0</v>
      </c>
      <c r="K37" s="280">
        <v>2</v>
      </c>
      <c r="L37" s="280">
        <v>0</v>
      </c>
      <c r="M37" s="280">
        <v>0</v>
      </c>
      <c r="N37" s="280">
        <v>0</v>
      </c>
    </row>
    <row r="38" spans="1:14">
      <c r="A38" s="291" t="s">
        <v>213</v>
      </c>
      <c r="B38" s="279" t="s">
        <v>214</v>
      </c>
      <c r="C38" s="289">
        <v>44</v>
      </c>
      <c r="D38" s="290">
        <v>0.1</v>
      </c>
      <c r="E38" s="280">
        <v>0</v>
      </c>
      <c r="F38" s="280">
        <v>0</v>
      </c>
      <c r="G38" s="280">
        <v>0</v>
      </c>
      <c r="H38" s="280">
        <v>0</v>
      </c>
      <c r="I38" s="280">
        <v>0</v>
      </c>
      <c r="J38" s="280">
        <v>0</v>
      </c>
      <c r="K38" s="280">
        <v>0.1</v>
      </c>
      <c r="L38" s="280">
        <v>0</v>
      </c>
      <c r="M38" s="280">
        <v>0</v>
      </c>
      <c r="N38" s="280">
        <v>0</v>
      </c>
    </row>
    <row r="39" spans="1:14">
      <c r="A39" s="291" t="s">
        <v>215</v>
      </c>
      <c r="B39" s="279" t="s">
        <v>216</v>
      </c>
      <c r="C39" s="289">
        <v>254</v>
      </c>
      <c r="D39" s="290">
        <v>0.4</v>
      </c>
      <c r="E39" s="280">
        <v>0</v>
      </c>
      <c r="F39" s="280">
        <v>0</v>
      </c>
      <c r="G39" s="280">
        <v>0</v>
      </c>
      <c r="H39" s="280">
        <v>0</v>
      </c>
      <c r="I39" s="280">
        <v>0</v>
      </c>
      <c r="J39" s="280">
        <v>0</v>
      </c>
      <c r="K39" s="280">
        <v>0.4</v>
      </c>
      <c r="L39" s="280">
        <v>0</v>
      </c>
      <c r="M39" s="280">
        <v>0</v>
      </c>
      <c r="N39" s="280">
        <v>0</v>
      </c>
    </row>
    <row r="40" spans="1:14">
      <c r="A40" s="291" t="s">
        <v>217</v>
      </c>
      <c r="B40" s="279" t="s">
        <v>218</v>
      </c>
      <c r="C40" s="289">
        <v>246</v>
      </c>
      <c r="D40" s="290">
        <v>0.4</v>
      </c>
      <c r="E40" s="280">
        <v>0</v>
      </c>
      <c r="F40" s="280">
        <v>0.4</v>
      </c>
      <c r="G40" s="280">
        <v>0</v>
      </c>
      <c r="H40" s="280">
        <v>0</v>
      </c>
      <c r="I40" s="280">
        <v>0</v>
      </c>
      <c r="J40" s="280">
        <v>0</v>
      </c>
      <c r="K40" s="280">
        <v>0</v>
      </c>
      <c r="L40" s="280">
        <v>0</v>
      </c>
      <c r="M40" s="280">
        <v>0</v>
      </c>
      <c r="N40" s="280">
        <v>0</v>
      </c>
    </row>
    <row r="41" spans="1:14">
      <c r="A41" s="291" t="s">
        <v>219</v>
      </c>
      <c r="B41" s="279" t="s">
        <v>220</v>
      </c>
      <c r="C41" s="289">
        <v>0</v>
      </c>
      <c r="D41" s="290">
        <v>0</v>
      </c>
      <c r="E41" s="280">
        <v>0</v>
      </c>
      <c r="F41" s="280">
        <v>0</v>
      </c>
      <c r="G41" s="280">
        <v>0</v>
      </c>
      <c r="H41" s="280">
        <v>0</v>
      </c>
      <c r="I41" s="280">
        <v>0</v>
      </c>
      <c r="J41" s="280">
        <v>0</v>
      </c>
      <c r="K41" s="280">
        <v>0</v>
      </c>
      <c r="L41" s="280">
        <v>0</v>
      </c>
      <c r="M41" s="280">
        <v>0</v>
      </c>
      <c r="N41" s="280">
        <v>0</v>
      </c>
    </row>
    <row r="42" spans="1:14">
      <c r="A42" s="291" t="s">
        <v>221</v>
      </c>
      <c r="B42" s="279" t="s">
        <v>222</v>
      </c>
      <c r="C42" s="289">
        <v>0</v>
      </c>
      <c r="D42" s="290">
        <v>0</v>
      </c>
      <c r="E42" s="280">
        <v>0</v>
      </c>
      <c r="F42" s="280">
        <v>0</v>
      </c>
      <c r="G42" s="280">
        <v>0</v>
      </c>
      <c r="H42" s="280">
        <v>0</v>
      </c>
      <c r="I42" s="280">
        <v>0</v>
      </c>
      <c r="J42" s="280">
        <v>0</v>
      </c>
      <c r="K42" s="280">
        <v>0</v>
      </c>
      <c r="L42" s="280">
        <v>0</v>
      </c>
      <c r="M42" s="280">
        <v>0</v>
      </c>
      <c r="N42" s="280">
        <v>0</v>
      </c>
    </row>
    <row r="43" spans="1:14">
      <c r="A43" s="291" t="s">
        <v>223</v>
      </c>
      <c r="B43" s="279" t="s">
        <v>224</v>
      </c>
      <c r="C43" s="289">
        <v>0</v>
      </c>
      <c r="D43" s="290">
        <v>0</v>
      </c>
      <c r="E43" s="280">
        <v>0</v>
      </c>
      <c r="F43" s="280">
        <v>0</v>
      </c>
      <c r="G43" s="280">
        <v>0</v>
      </c>
      <c r="H43" s="280">
        <v>0</v>
      </c>
      <c r="I43" s="280">
        <v>0</v>
      </c>
      <c r="J43" s="280">
        <v>0</v>
      </c>
      <c r="K43" s="280">
        <v>0</v>
      </c>
      <c r="L43" s="280">
        <v>0</v>
      </c>
      <c r="M43" s="280">
        <v>0</v>
      </c>
      <c r="N43" s="280">
        <v>0</v>
      </c>
    </row>
    <row r="44" spans="1:14">
      <c r="A44" s="291" t="s">
        <v>225</v>
      </c>
      <c r="B44" s="279" t="s">
        <v>226</v>
      </c>
      <c r="C44" s="289">
        <v>0</v>
      </c>
      <c r="D44" s="290">
        <v>0</v>
      </c>
      <c r="E44" s="280">
        <v>0</v>
      </c>
      <c r="F44" s="280">
        <v>0</v>
      </c>
      <c r="G44" s="280">
        <v>0</v>
      </c>
      <c r="H44" s="280">
        <v>0</v>
      </c>
      <c r="I44" s="280">
        <v>0</v>
      </c>
      <c r="J44" s="280">
        <v>0</v>
      </c>
      <c r="K44" s="280">
        <v>0</v>
      </c>
      <c r="L44" s="280">
        <v>0</v>
      </c>
      <c r="M44" s="280">
        <v>0</v>
      </c>
      <c r="N44" s="280">
        <v>0</v>
      </c>
    </row>
    <row r="45" spans="1:14">
      <c r="A45" s="291" t="s">
        <v>227</v>
      </c>
      <c r="B45" s="279" t="s">
        <v>228</v>
      </c>
      <c r="C45" s="289">
        <v>63</v>
      </c>
      <c r="D45" s="290">
        <v>0.3</v>
      </c>
      <c r="E45" s="280">
        <v>0</v>
      </c>
      <c r="F45" s="280">
        <v>0</v>
      </c>
      <c r="G45" s="280">
        <v>0</v>
      </c>
      <c r="H45" s="280">
        <v>0</v>
      </c>
      <c r="I45" s="280">
        <v>0</v>
      </c>
      <c r="J45" s="280">
        <v>0</v>
      </c>
      <c r="K45" s="280">
        <v>0.3</v>
      </c>
      <c r="L45" s="280">
        <v>0</v>
      </c>
      <c r="M45" s="280">
        <v>0</v>
      </c>
      <c r="N45" s="280">
        <v>0</v>
      </c>
    </row>
    <row r="46" spans="1:14">
      <c r="A46" s="291" t="s">
        <v>229</v>
      </c>
      <c r="B46" s="279" t="s">
        <v>230</v>
      </c>
      <c r="C46" s="289">
        <v>0</v>
      </c>
      <c r="D46" s="290">
        <v>0</v>
      </c>
      <c r="E46" s="280">
        <v>0</v>
      </c>
      <c r="F46" s="280">
        <v>0</v>
      </c>
      <c r="G46" s="280">
        <v>0</v>
      </c>
      <c r="H46" s="280">
        <v>0</v>
      </c>
      <c r="I46" s="280">
        <v>0</v>
      </c>
      <c r="J46" s="280">
        <v>0</v>
      </c>
      <c r="K46" s="280">
        <v>0</v>
      </c>
      <c r="L46" s="280">
        <v>0</v>
      </c>
      <c r="M46" s="280">
        <v>0</v>
      </c>
      <c r="N46" s="280">
        <v>0</v>
      </c>
    </row>
    <row r="47" spans="1:14">
      <c r="A47" s="291" t="s">
        <v>231</v>
      </c>
      <c r="B47" s="279" t="s">
        <v>232</v>
      </c>
      <c r="C47" s="289">
        <v>0</v>
      </c>
      <c r="D47" s="290">
        <v>0</v>
      </c>
      <c r="E47" s="280">
        <v>0</v>
      </c>
      <c r="F47" s="280">
        <v>0</v>
      </c>
      <c r="G47" s="280">
        <v>0</v>
      </c>
      <c r="H47" s="280">
        <v>0</v>
      </c>
      <c r="I47" s="280">
        <v>0</v>
      </c>
      <c r="J47" s="280">
        <v>0</v>
      </c>
      <c r="K47" s="280">
        <v>0</v>
      </c>
      <c r="L47" s="280">
        <v>0</v>
      </c>
      <c r="M47" s="280">
        <v>0</v>
      </c>
      <c r="N47" s="280">
        <v>0</v>
      </c>
    </row>
    <row r="48" spans="1:14">
      <c r="A48" s="291" t="s">
        <v>233</v>
      </c>
      <c r="B48" s="279" t="s">
        <v>234</v>
      </c>
      <c r="C48" s="289">
        <v>0</v>
      </c>
      <c r="D48" s="290">
        <v>0</v>
      </c>
      <c r="E48" s="280">
        <v>0</v>
      </c>
      <c r="F48" s="280">
        <v>0</v>
      </c>
      <c r="G48" s="280">
        <v>0</v>
      </c>
      <c r="H48" s="280">
        <v>0</v>
      </c>
      <c r="I48" s="280">
        <v>0</v>
      </c>
      <c r="J48" s="280">
        <v>0</v>
      </c>
      <c r="K48" s="280">
        <v>0</v>
      </c>
      <c r="L48" s="280">
        <v>0</v>
      </c>
      <c r="M48" s="280">
        <v>0</v>
      </c>
      <c r="N48" s="280">
        <v>0</v>
      </c>
    </row>
    <row r="49" spans="1:14">
      <c r="A49" s="291" t="s">
        <v>235</v>
      </c>
      <c r="B49" s="279" t="s">
        <v>236</v>
      </c>
      <c r="C49" s="289">
        <v>69</v>
      </c>
      <c r="D49" s="290">
        <v>0.1</v>
      </c>
      <c r="E49" s="280">
        <v>0</v>
      </c>
      <c r="F49" s="280">
        <v>0.1</v>
      </c>
      <c r="G49" s="280">
        <v>0</v>
      </c>
      <c r="H49" s="280">
        <v>0</v>
      </c>
      <c r="I49" s="280">
        <v>0</v>
      </c>
      <c r="J49" s="280">
        <v>0</v>
      </c>
      <c r="K49" s="280">
        <v>0</v>
      </c>
      <c r="L49" s="280">
        <v>0</v>
      </c>
      <c r="M49" s="280">
        <v>0</v>
      </c>
      <c r="N49" s="280">
        <v>0</v>
      </c>
    </row>
    <row r="50" spans="1:14">
      <c r="A50" s="291" t="s">
        <v>237</v>
      </c>
      <c r="B50" s="279" t="s">
        <v>238</v>
      </c>
      <c r="C50" s="289">
        <v>0</v>
      </c>
      <c r="D50" s="290">
        <v>0</v>
      </c>
      <c r="E50" s="280">
        <v>0</v>
      </c>
      <c r="F50" s="280">
        <v>0</v>
      </c>
      <c r="G50" s="280">
        <v>0</v>
      </c>
      <c r="H50" s="280">
        <v>0</v>
      </c>
      <c r="I50" s="280">
        <v>0</v>
      </c>
      <c r="J50" s="280">
        <v>0</v>
      </c>
      <c r="K50" s="280">
        <v>0</v>
      </c>
      <c r="L50" s="280">
        <v>0</v>
      </c>
      <c r="M50" s="280">
        <v>0</v>
      </c>
      <c r="N50" s="280">
        <v>0</v>
      </c>
    </row>
    <row r="51" spans="1:14">
      <c r="A51" s="291" t="s">
        <v>239</v>
      </c>
      <c r="B51" s="279" t="s">
        <v>240</v>
      </c>
      <c r="C51" s="289">
        <v>32</v>
      </c>
      <c r="D51" s="290">
        <v>0.5</v>
      </c>
      <c r="E51" s="280">
        <v>0</v>
      </c>
      <c r="F51" s="280">
        <v>0</v>
      </c>
      <c r="G51" s="280">
        <v>0</v>
      </c>
      <c r="H51" s="280">
        <v>0</v>
      </c>
      <c r="I51" s="280">
        <v>0</v>
      </c>
      <c r="J51" s="280">
        <v>0</v>
      </c>
      <c r="K51" s="280">
        <v>0.5</v>
      </c>
      <c r="L51" s="280">
        <v>0</v>
      </c>
      <c r="M51" s="280">
        <v>0</v>
      </c>
      <c r="N51" s="280">
        <v>0</v>
      </c>
    </row>
    <row r="52" spans="1:14">
      <c r="A52" s="291" t="s">
        <v>241</v>
      </c>
      <c r="B52" s="279" t="s">
        <v>242</v>
      </c>
      <c r="C52" s="289">
        <v>0</v>
      </c>
      <c r="D52" s="290">
        <v>0</v>
      </c>
      <c r="E52" s="280">
        <v>0</v>
      </c>
      <c r="F52" s="280">
        <v>0</v>
      </c>
      <c r="G52" s="280">
        <v>0</v>
      </c>
      <c r="H52" s="280">
        <v>0</v>
      </c>
      <c r="I52" s="280">
        <v>0</v>
      </c>
      <c r="J52" s="280">
        <v>0</v>
      </c>
      <c r="K52" s="280">
        <v>0</v>
      </c>
      <c r="L52" s="280">
        <v>0</v>
      </c>
      <c r="M52" s="280">
        <v>0</v>
      </c>
      <c r="N52" s="280">
        <v>0</v>
      </c>
    </row>
    <row r="53" spans="1:14">
      <c r="A53" s="291" t="s">
        <v>243</v>
      </c>
      <c r="B53" s="279" t="s">
        <v>244</v>
      </c>
      <c r="C53" s="289">
        <v>35</v>
      </c>
      <c r="D53" s="290">
        <v>1</v>
      </c>
      <c r="E53" s="280">
        <v>0</v>
      </c>
      <c r="F53" s="280">
        <v>0</v>
      </c>
      <c r="G53" s="280">
        <v>0</v>
      </c>
      <c r="H53" s="280">
        <v>0</v>
      </c>
      <c r="I53" s="280">
        <v>0</v>
      </c>
      <c r="J53" s="280">
        <v>0</v>
      </c>
      <c r="K53" s="280">
        <v>1</v>
      </c>
      <c r="L53" s="280">
        <v>0</v>
      </c>
      <c r="M53" s="280">
        <v>0</v>
      </c>
      <c r="N53" s="280">
        <v>0</v>
      </c>
    </row>
    <row r="54" spans="1:14">
      <c r="A54" s="291" t="s">
        <v>245</v>
      </c>
      <c r="B54" s="279" t="s">
        <v>246</v>
      </c>
      <c r="C54" s="289">
        <v>0</v>
      </c>
      <c r="D54" s="290">
        <v>0</v>
      </c>
      <c r="E54" s="280">
        <v>0</v>
      </c>
      <c r="F54" s="280">
        <v>0</v>
      </c>
      <c r="G54" s="280">
        <v>0</v>
      </c>
      <c r="H54" s="280">
        <v>0</v>
      </c>
      <c r="I54" s="280">
        <v>0</v>
      </c>
      <c r="J54" s="280">
        <v>0</v>
      </c>
      <c r="K54" s="280">
        <v>0</v>
      </c>
      <c r="L54" s="280">
        <v>0</v>
      </c>
      <c r="M54" s="280">
        <v>0</v>
      </c>
      <c r="N54" s="280">
        <v>0</v>
      </c>
    </row>
    <row r="55" spans="1:14">
      <c r="A55" s="291" t="s">
        <v>247</v>
      </c>
      <c r="B55" s="279" t="s">
        <v>248</v>
      </c>
      <c r="C55" s="289">
        <v>0</v>
      </c>
      <c r="D55" s="290">
        <v>0</v>
      </c>
      <c r="E55" s="280">
        <v>0</v>
      </c>
      <c r="F55" s="280">
        <v>0</v>
      </c>
      <c r="G55" s="280">
        <v>0</v>
      </c>
      <c r="H55" s="280">
        <v>0</v>
      </c>
      <c r="I55" s="280">
        <v>0</v>
      </c>
      <c r="J55" s="280">
        <v>0</v>
      </c>
      <c r="K55" s="280">
        <v>0</v>
      </c>
      <c r="L55" s="280">
        <v>0</v>
      </c>
      <c r="M55" s="280">
        <v>0</v>
      </c>
      <c r="N55" s="280">
        <v>0</v>
      </c>
    </row>
    <row r="56" spans="1:14">
      <c r="A56" s="291" t="s">
        <v>249</v>
      </c>
      <c r="B56" s="279" t="s">
        <v>250</v>
      </c>
      <c r="C56" s="289">
        <v>0</v>
      </c>
      <c r="D56" s="290">
        <v>0</v>
      </c>
      <c r="E56" s="280">
        <v>0</v>
      </c>
      <c r="F56" s="280">
        <v>0</v>
      </c>
      <c r="G56" s="280">
        <v>0</v>
      </c>
      <c r="H56" s="280">
        <v>0</v>
      </c>
      <c r="I56" s="280">
        <v>0</v>
      </c>
      <c r="J56" s="280">
        <v>0</v>
      </c>
      <c r="K56" s="280">
        <v>0</v>
      </c>
      <c r="L56" s="280">
        <v>0</v>
      </c>
      <c r="M56" s="280">
        <v>0</v>
      </c>
      <c r="N56" s="280">
        <v>0</v>
      </c>
    </row>
    <row r="57" spans="1:14">
      <c r="A57" s="291" t="s">
        <v>251</v>
      </c>
      <c r="B57" s="279" t="s">
        <v>252</v>
      </c>
      <c r="C57" s="289">
        <v>0</v>
      </c>
      <c r="D57" s="290">
        <v>0</v>
      </c>
      <c r="E57" s="280">
        <v>0</v>
      </c>
      <c r="F57" s="280">
        <v>0</v>
      </c>
      <c r="G57" s="280">
        <v>0</v>
      </c>
      <c r="H57" s="280">
        <v>0</v>
      </c>
      <c r="I57" s="280">
        <v>0</v>
      </c>
      <c r="J57" s="280">
        <v>0</v>
      </c>
      <c r="K57" s="280">
        <v>0</v>
      </c>
      <c r="L57" s="280">
        <v>0</v>
      </c>
      <c r="M57" s="280">
        <v>0</v>
      </c>
      <c r="N57" s="280">
        <v>0</v>
      </c>
    </row>
    <row r="58" spans="1:14">
      <c r="A58" s="291" t="s">
        <v>253</v>
      </c>
      <c r="B58" s="279" t="s">
        <v>254</v>
      </c>
      <c r="C58" s="289">
        <v>0</v>
      </c>
      <c r="D58" s="290">
        <v>0</v>
      </c>
      <c r="E58" s="280">
        <v>0</v>
      </c>
      <c r="F58" s="280">
        <v>0</v>
      </c>
      <c r="G58" s="280">
        <v>0</v>
      </c>
      <c r="H58" s="280">
        <v>0</v>
      </c>
      <c r="I58" s="280">
        <v>0</v>
      </c>
      <c r="J58" s="280">
        <v>0</v>
      </c>
      <c r="K58" s="280">
        <v>0</v>
      </c>
      <c r="L58" s="280">
        <v>0</v>
      </c>
      <c r="M58" s="280">
        <v>0</v>
      </c>
      <c r="N58" s="280">
        <v>0</v>
      </c>
    </row>
    <row r="59" spans="1:14">
      <c r="A59" s="291" t="s">
        <v>255</v>
      </c>
      <c r="B59" s="279" t="s">
        <v>256</v>
      </c>
      <c r="C59" s="289">
        <v>0</v>
      </c>
      <c r="D59" s="290">
        <v>0</v>
      </c>
      <c r="E59" s="280">
        <v>0</v>
      </c>
      <c r="F59" s="280">
        <v>0</v>
      </c>
      <c r="G59" s="280">
        <v>0</v>
      </c>
      <c r="H59" s="280">
        <v>0</v>
      </c>
      <c r="I59" s="280">
        <v>0</v>
      </c>
      <c r="J59" s="280">
        <v>0</v>
      </c>
      <c r="K59" s="280">
        <v>0</v>
      </c>
      <c r="L59" s="280">
        <v>0</v>
      </c>
      <c r="M59" s="280">
        <v>0</v>
      </c>
      <c r="N59" s="280">
        <v>0</v>
      </c>
    </row>
    <row r="60" spans="1:14">
      <c r="A60" s="291" t="s">
        <v>257</v>
      </c>
      <c r="B60" s="279" t="s">
        <v>258</v>
      </c>
      <c r="C60" s="289">
        <v>0</v>
      </c>
      <c r="D60" s="290">
        <v>0</v>
      </c>
      <c r="E60" s="280">
        <v>0</v>
      </c>
      <c r="F60" s="280">
        <v>0</v>
      </c>
      <c r="G60" s="280">
        <v>0</v>
      </c>
      <c r="H60" s="280">
        <v>0</v>
      </c>
      <c r="I60" s="280">
        <v>0</v>
      </c>
      <c r="J60" s="280">
        <v>0</v>
      </c>
      <c r="K60" s="280">
        <v>0</v>
      </c>
      <c r="L60" s="280">
        <v>0</v>
      </c>
      <c r="M60" s="280">
        <v>0</v>
      </c>
      <c r="N60" s="280">
        <v>0</v>
      </c>
    </row>
    <row r="61" spans="1:14">
      <c r="A61" s="291" t="s">
        <v>259</v>
      </c>
      <c r="B61" s="279" t="s">
        <v>260</v>
      </c>
      <c r="C61" s="289">
        <v>651</v>
      </c>
      <c r="D61" s="290">
        <v>1.8</v>
      </c>
      <c r="E61" s="280">
        <v>0</v>
      </c>
      <c r="F61" s="280">
        <v>1.8</v>
      </c>
      <c r="G61" s="280">
        <v>0</v>
      </c>
      <c r="H61" s="280">
        <v>0</v>
      </c>
      <c r="I61" s="280">
        <v>0</v>
      </c>
      <c r="J61" s="280">
        <v>0</v>
      </c>
      <c r="K61" s="280">
        <v>0</v>
      </c>
      <c r="L61" s="280">
        <v>0</v>
      </c>
      <c r="M61" s="280">
        <v>0</v>
      </c>
      <c r="N61" s="280">
        <v>0</v>
      </c>
    </row>
    <row r="62" spans="1:14">
      <c r="A62" s="291" t="s">
        <v>261</v>
      </c>
      <c r="B62" s="279" t="s">
        <v>262</v>
      </c>
      <c r="C62" s="289">
        <v>848</v>
      </c>
      <c r="D62" s="290">
        <v>1.7</v>
      </c>
      <c r="E62" s="280">
        <v>0</v>
      </c>
      <c r="F62" s="280">
        <v>0</v>
      </c>
      <c r="G62" s="280">
        <v>0</v>
      </c>
      <c r="H62" s="280">
        <v>0</v>
      </c>
      <c r="I62" s="280">
        <v>0</v>
      </c>
      <c r="J62" s="280">
        <v>0</v>
      </c>
      <c r="K62" s="280">
        <v>0</v>
      </c>
      <c r="L62" s="280">
        <v>1.7</v>
      </c>
      <c r="M62" s="280">
        <v>0</v>
      </c>
      <c r="N62" s="280">
        <v>0</v>
      </c>
    </row>
    <row r="63" spans="1:14">
      <c r="A63" s="291" t="s">
        <v>263</v>
      </c>
      <c r="B63" s="279" t="s">
        <v>264</v>
      </c>
      <c r="C63" s="289">
        <v>0</v>
      </c>
      <c r="D63" s="290">
        <v>0</v>
      </c>
      <c r="E63" s="280">
        <v>0</v>
      </c>
      <c r="F63" s="280">
        <v>0</v>
      </c>
      <c r="G63" s="280">
        <v>0</v>
      </c>
      <c r="H63" s="280">
        <v>0</v>
      </c>
      <c r="I63" s="280">
        <v>0</v>
      </c>
      <c r="J63" s="280">
        <v>0</v>
      </c>
      <c r="K63" s="280">
        <v>0</v>
      </c>
      <c r="L63" s="280">
        <v>0</v>
      </c>
      <c r="M63" s="280">
        <v>0</v>
      </c>
      <c r="N63" s="280">
        <v>0</v>
      </c>
    </row>
    <row r="64" spans="1:14">
      <c r="A64" s="291" t="s">
        <v>265</v>
      </c>
      <c r="B64" s="279" t="s">
        <v>266</v>
      </c>
      <c r="C64" s="289">
        <v>0</v>
      </c>
      <c r="D64" s="290">
        <v>0</v>
      </c>
      <c r="E64" s="280">
        <v>0</v>
      </c>
      <c r="F64" s="280">
        <v>0</v>
      </c>
      <c r="G64" s="280">
        <v>0</v>
      </c>
      <c r="H64" s="280">
        <v>0</v>
      </c>
      <c r="I64" s="280">
        <v>0</v>
      </c>
      <c r="J64" s="280">
        <v>0</v>
      </c>
      <c r="K64" s="280">
        <v>0</v>
      </c>
      <c r="L64" s="280">
        <v>0</v>
      </c>
      <c r="M64" s="280">
        <v>0</v>
      </c>
      <c r="N64" s="280">
        <v>0</v>
      </c>
    </row>
    <row r="65" spans="1:14">
      <c r="A65" s="291" t="s">
        <v>267</v>
      </c>
      <c r="B65" s="279" t="s">
        <v>268</v>
      </c>
      <c r="C65" s="289">
        <v>0</v>
      </c>
      <c r="D65" s="290">
        <v>0</v>
      </c>
      <c r="E65" s="280">
        <v>0</v>
      </c>
      <c r="F65" s="280">
        <v>0</v>
      </c>
      <c r="G65" s="280">
        <v>0</v>
      </c>
      <c r="H65" s="280">
        <v>0</v>
      </c>
      <c r="I65" s="280">
        <v>0</v>
      </c>
      <c r="J65" s="280">
        <v>0</v>
      </c>
      <c r="K65" s="280">
        <v>0</v>
      </c>
      <c r="L65" s="280">
        <v>0</v>
      </c>
      <c r="M65" s="280">
        <v>0</v>
      </c>
      <c r="N65" s="280">
        <v>0</v>
      </c>
    </row>
    <row r="66" spans="1:14">
      <c r="A66" s="291" t="s">
        <v>269</v>
      </c>
      <c r="B66" s="279" t="s">
        <v>270</v>
      </c>
      <c r="C66" s="289">
        <v>0</v>
      </c>
      <c r="D66" s="290">
        <v>0</v>
      </c>
      <c r="E66" s="280">
        <v>0</v>
      </c>
      <c r="F66" s="280">
        <v>0</v>
      </c>
      <c r="G66" s="280">
        <v>0</v>
      </c>
      <c r="H66" s="280">
        <v>0</v>
      </c>
      <c r="I66" s="280">
        <v>0</v>
      </c>
      <c r="J66" s="280">
        <v>0</v>
      </c>
      <c r="K66" s="280">
        <v>0</v>
      </c>
      <c r="L66" s="280">
        <v>0</v>
      </c>
      <c r="M66" s="280">
        <v>0</v>
      </c>
      <c r="N66" s="280">
        <v>0</v>
      </c>
    </row>
    <row r="67" spans="1:14">
      <c r="A67" s="291" t="s">
        <v>271</v>
      </c>
      <c r="B67" s="279" t="s">
        <v>272</v>
      </c>
      <c r="C67" s="289">
        <v>16</v>
      </c>
      <c r="D67" s="290">
        <v>0</v>
      </c>
      <c r="E67" s="280">
        <v>0</v>
      </c>
      <c r="F67" s="280">
        <v>0</v>
      </c>
      <c r="G67" s="280">
        <v>0</v>
      </c>
      <c r="H67" s="280">
        <v>0</v>
      </c>
      <c r="I67" s="280">
        <v>0</v>
      </c>
      <c r="J67" s="280">
        <v>0</v>
      </c>
      <c r="K67" s="280">
        <v>0</v>
      </c>
      <c r="L67" s="280">
        <v>0</v>
      </c>
      <c r="M67" s="280">
        <v>0</v>
      </c>
      <c r="N67" s="280">
        <v>0</v>
      </c>
    </row>
    <row r="68" spans="1:14">
      <c r="A68" s="291" t="s">
        <v>273</v>
      </c>
      <c r="B68" s="279" t="s">
        <v>274</v>
      </c>
      <c r="C68" s="289">
        <v>0</v>
      </c>
      <c r="D68" s="290">
        <v>0</v>
      </c>
      <c r="E68" s="280">
        <v>0</v>
      </c>
      <c r="F68" s="280">
        <v>0</v>
      </c>
      <c r="G68" s="280">
        <v>0</v>
      </c>
      <c r="H68" s="280">
        <v>0</v>
      </c>
      <c r="I68" s="280">
        <v>0</v>
      </c>
      <c r="J68" s="280">
        <v>0</v>
      </c>
      <c r="K68" s="280">
        <v>0</v>
      </c>
      <c r="L68" s="280">
        <v>0</v>
      </c>
      <c r="M68" s="280">
        <v>0</v>
      </c>
      <c r="N68" s="280">
        <v>0</v>
      </c>
    </row>
    <row r="69" spans="1:14">
      <c r="A69" s="291" t="s">
        <v>275</v>
      </c>
      <c r="B69" s="279" t="s">
        <v>276</v>
      </c>
      <c r="C69" s="289">
        <v>3607</v>
      </c>
      <c r="D69" s="290">
        <v>11.299999999999999</v>
      </c>
      <c r="E69" s="280">
        <v>10.7</v>
      </c>
      <c r="F69" s="280">
        <v>0</v>
      </c>
      <c r="G69" s="280">
        <v>0</v>
      </c>
      <c r="H69" s="280">
        <v>0</v>
      </c>
      <c r="I69" s="280">
        <v>0</v>
      </c>
      <c r="J69" s="280">
        <v>0</v>
      </c>
      <c r="K69" s="280">
        <v>0.6</v>
      </c>
      <c r="L69" s="280">
        <v>0</v>
      </c>
      <c r="M69" s="280">
        <v>0</v>
      </c>
      <c r="N69" s="280">
        <v>0</v>
      </c>
    </row>
    <row r="70" spans="1:14">
      <c r="A70" s="291" t="s">
        <v>277</v>
      </c>
      <c r="B70" s="279" t="s">
        <v>278</v>
      </c>
      <c r="C70" s="289">
        <v>162</v>
      </c>
      <c r="D70" s="290">
        <v>1.6</v>
      </c>
      <c r="E70" s="280">
        <v>0</v>
      </c>
      <c r="F70" s="280">
        <v>0</v>
      </c>
      <c r="G70" s="280">
        <v>0</v>
      </c>
      <c r="H70" s="280">
        <v>0</v>
      </c>
      <c r="I70" s="280">
        <v>0</v>
      </c>
      <c r="J70" s="280">
        <v>0</v>
      </c>
      <c r="K70" s="280">
        <v>1.6</v>
      </c>
      <c r="L70" s="280">
        <v>0</v>
      </c>
      <c r="M70" s="280">
        <v>0</v>
      </c>
      <c r="N70" s="280">
        <v>0</v>
      </c>
    </row>
    <row r="71" spans="1:14">
      <c r="A71" s="291" t="s">
        <v>279</v>
      </c>
      <c r="B71" s="279" t="s">
        <v>280</v>
      </c>
      <c r="C71" s="289">
        <v>1094</v>
      </c>
      <c r="D71" s="290">
        <v>4.5</v>
      </c>
      <c r="E71" s="280">
        <v>0</v>
      </c>
      <c r="F71" s="280">
        <v>0</v>
      </c>
      <c r="G71" s="280">
        <v>4.5</v>
      </c>
      <c r="H71" s="280">
        <v>0</v>
      </c>
      <c r="I71" s="280">
        <v>0</v>
      </c>
      <c r="J71" s="280">
        <v>0</v>
      </c>
      <c r="K71" s="280">
        <v>0</v>
      </c>
      <c r="L71" s="280">
        <v>0</v>
      </c>
      <c r="M71" s="280">
        <v>0</v>
      </c>
      <c r="N71" s="280">
        <v>0</v>
      </c>
    </row>
    <row r="72" spans="1:14">
      <c r="A72" s="291" t="s">
        <v>281</v>
      </c>
      <c r="B72" s="279" t="s">
        <v>282</v>
      </c>
      <c r="C72" s="289">
        <v>0</v>
      </c>
      <c r="D72" s="290">
        <v>0</v>
      </c>
      <c r="E72" s="280">
        <v>0</v>
      </c>
      <c r="F72" s="280">
        <v>0</v>
      </c>
      <c r="G72" s="280">
        <v>0</v>
      </c>
      <c r="H72" s="280">
        <v>0</v>
      </c>
      <c r="I72" s="280">
        <v>0</v>
      </c>
      <c r="J72" s="280">
        <v>0</v>
      </c>
      <c r="K72" s="280">
        <v>0</v>
      </c>
      <c r="L72" s="280">
        <v>0</v>
      </c>
      <c r="M72" s="280">
        <v>0</v>
      </c>
      <c r="N72" s="280">
        <v>0</v>
      </c>
    </row>
    <row r="73" spans="1:14">
      <c r="A73" s="291" t="s">
        <v>283</v>
      </c>
      <c r="B73" s="279" t="s">
        <v>284</v>
      </c>
      <c r="C73" s="289">
        <v>0</v>
      </c>
      <c r="D73" s="290">
        <v>0</v>
      </c>
      <c r="E73" s="280">
        <v>0</v>
      </c>
      <c r="F73" s="280">
        <v>0</v>
      </c>
      <c r="G73" s="280">
        <v>0</v>
      </c>
      <c r="H73" s="280">
        <v>0</v>
      </c>
      <c r="I73" s="280">
        <v>0</v>
      </c>
      <c r="J73" s="280">
        <v>0</v>
      </c>
      <c r="K73" s="280">
        <v>0</v>
      </c>
      <c r="L73" s="280">
        <v>0</v>
      </c>
      <c r="M73" s="280">
        <v>0</v>
      </c>
      <c r="N73" s="280">
        <v>0</v>
      </c>
    </row>
    <row r="74" spans="1:14">
      <c r="A74" s="291" t="s">
        <v>285</v>
      </c>
      <c r="B74" s="279" t="s">
        <v>286</v>
      </c>
      <c r="C74" s="289">
        <v>0</v>
      </c>
      <c r="D74" s="290">
        <v>0</v>
      </c>
      <c r="E74" s="280">
        <v>0</v>
      </c>
      <c r="F74" s="280">
        <v>0</v>
      </c>
      <c r="G74" s="280">
        <v>0</v>
      </c>
      <c r="H74" s="280">
        <v>0</v>
      </c>
      <c r="I74" s="280">
        <v>0</v>
      </c>
      <c r="J74" s="280">
        <v>0</v>
      </c>
      <c r="K74" s="280">
        <v>0</v>
      </c>
      <c r="L74" s="280">
        <v>0</v>
      </c>
      <c r="M74" s="280">
        <v>0</v>
      </c>
      <c r="N74" s="280">
        <v>0</v>
      </c>
    </row>
    <row r="75" spans="1:14">
      <c r="A75" s="291" t="s">
        <v>287</v>
      </c>
      <c r="B75" s="279" t="s">
        <v>288</v>
      </c>
      <c r="C75" s="289">
        <v>0</v>
      </c>
      <c r="D75" s="290">
        <v>0</v>
      </c>
      <c r="E75" s="280">
        <v>0</v>
      </c>
      <c r="F75" s="280">
        <v>0</v>
      </c>
      <c r="G75" s="280">
        <v>0</v>
      </c>
      <c r="H75" s="280">
        <v>0</v>
      </c>
      <c r="I75" s="280">
        <v>0</v>
      </c>
      <c r="J75" s="280">
        <v>0</v>
      </c>
      <c r="K75" s="280">
        <v>0</v>
      </c>
      <c r="L75" s="280">
        <v>0</v>
      </c>
      <c r="M75" s="280">
        <v>0</v>
      </c>
      <c r="N75" s="280">
        <v>0</v>
      </c>
    </row>
    <row r="76" spans="1:14">
      <c r="A76" s="291" t="s">
        <v>289</v>
      </c>
      <c r="B76" s="279" t="s">
        <v>290</v>
      </c>
      <c r="C76" s="289">
        <v>0</v>
      </c>
      <c r="D76" s="290">
        <v>0</v>
      </c>
      <c r="E76" s="280">
        <v>0</v>
      </c>
      <c r="F76" s="280">
        <v>0</v>
      </c>
      <c r="G76" s="280">
        <v>0</v>
      </c>
      <c r="H76" s="280">
        <v>0</v>
      </c>
      <c r="I76" s="280">
        <v>0</v>
      </c>
      <c r="J76" s="280">
        <v>0</v>
      </c>
      <c r="K76" s="280">
        <v>0</v>
      </c>
      <c r="L76" s="280">
        <v>0</v>
      </c>
      <c r="M76" s="280">
        <v>0</v>
      </c>
      <c r="N76" s="280">
        <v>0</v>
      </c>
    </row>
    <row r="77" spans="1:14">
      <c r="A77" s="291" t="s">
        <v>291</v>
      </c>
      <c r="B77" s="279" t="s">
        <v>292</v>
      </c>
      <c r="C77" s="289">
        <v>0</v>
      </c>
      <c r="D77" s="290">
        <v>0</v>
      </c>
      <c r="E77" s="280">
        <v>0</v>
      </c>
      <c r="F77" s="280">
        <v>0</v>
      </c>
      <c r="G77" s="280">
        <v>0</v>
      </c>
      <c r="H77" s="280">
        <v>0</v>
      </c>
      <c r="I77" s="280">
        <v>0</v>
      </c>
      <c r="J77" s="280">
        <v>0</v>
      </c>
      <c r="K77" s="280">
        <v>0</v>
      </c>
      <c r="L77" s="280">
        <v>0</v>
      </c>
      <c r="M77" s="280">
        <v>0</v>
      </c>
      <c r="N77" s="280">
        <v>0</v>
      </c>
    </row>
    <row r="78" spans="1:14">
      <c r="A78" s="291" t="s">
        <v>293</v>
      </c>
      <c r="B78" s="279" t="s">
        <v>294</v>
      </c>
      <c r="C78" s="289">
        <v>0</v>
      </c>
      <c r="D78" s="290">
        <v>0</v>
      </c>
      <c r="E78" s="280">
        <v>0</v>
      </c>
      <c r="F78" s="280">
        <v>0</v>
      </c>
      <c r="G78" s="280">
        <v>0</v>
      </c>
      <c r="H78" s="280">
        <v>0</v>
      </c>
      <c r="I78" s="280">
        <v>0</v>
      </c>
      <c r="J78" s="280">
        <v>0</v>
      </c>
      <c r="K78" s="280">
        <v>0</v>
      </c>
      <c r="L78" s="280">
        <v>0</v>
      </c>
      <c r="M78" s="280">
        <v>0</v>
      </c>
      <c r="N78" s="280">
        <v>0</v>
      </c>
    </row>
    <row r="79" spans="1:14">
      <c r="A79" s="291" t="s">
        <v>295</v>
      </c>
      <c r="B79" s="279" t="s">
        <v>296</v>
      </c>
      <c r="C79" s="289">
        <v>0</v>
      </c>
      <c r="D79" s="290">
        <v>0</v>
      </c>
      <c r="E79" s="280">
        <v>0</v>
      </c>
      <c r="F79" s="280">
        <v>0</v>
      </c>
      <c r="G79" s="280">
        <v>0</v>
      </c>
      <c r="H79" s="280">
        <v>0</v>
      </c>
      <c r="I79" s="280">
        <v>0</v>
      </c>
      <c r="J79" s="280">
        <v>0</v>
      </c>
      <c r="K79" s="280">
        <v>0</v>
      </c>
      <c r="L79" s="280">
        <v>0</v>
      </c>
      <c r="M79" s="280">
        <v>0</v>
      </c>
      <c r="N79" s="280">
        <v>0</v>
      </c>
    </row>
    <row r="80" spans="1:14">
      <c r="A80" s="291" t="s">
        <v>297</v>
      </c>
      <c r="B80" s="279" t="s">
        <v>1</v>
      </c>
      <c r="C80" s="289">
        <v>0</v>
      </c>
      <c r="D80" s="290">
        <v>0</v>
      </c>
      <c r="E80" s="280">
        <v>0</v>
      </c>
      <c r="F80" s="280">
        <v>0</v>
      </c>
      <c r="G80" s="280">
        <v>0</v>
      </c>
      <c r="H80" s="280">
        <v>0</v>
      </c>
      <c r="I80" s="280">
        <v>0</v>
      </c>
      <c r="J80" s="280">
        <v>0</v>
      </c>
      <c r="K80" s="280">
        <v>0</v>
      </c>
      <c r="L80" s="280">
        <v>0</v>
      </c>
      <c r="M80" s="280">
        <v>0</v>
      </c>
      <c r="N80" s="280">
        <v>0</v>
      </c>
    </row>
    <row r="81" spans="1:14">
      <c r="A81" s="291" t="s">
        <v>298</v>
      </c>
      <c r="B81" s="279" t="s">
        <v>299</v>
      </c>
      <c r="C81" s="289">
        <v>0</v>
      </c>
      <c r="D81" s="290">
        <v>0</v>
      </c>
      <c r="E81" s="280">
        <v>0</v>
      </c>
      <c r="F81" s="280">
        <v>0</v>
      </c>
      <c r="G81" s="280">
        <v>0</v>
      </c>
      <c r="H81" s="280">
        <v>0</v>
      </c>
      <c r="I81" s="280">
        <v>0</v>
      </c>
      <c r="J81" s="280">
        <v>0</v>
      </c>
      <c r="K81" s="280">
        <v>0</v>
      </c>
      <c r="L81" s="280">
        <v>0</v>
      </c>
      <c r="M81" s="280">
        <v>0</v>
      </c>
      <c r="N81" s="280">
        <v>0</v>
      </c>
    </row>
    <row r="82" spans="1:14">
      <c r="A82" s="291" t="s">
        <v>300</v>
      </c>
      <c r="B82" s="279" t="s">
        <v>301</v>
      </c>
      <c r="C82" s="289">
        <v>0</v>
      </c>
      <c r="D82" s="290">
        <v>0</v>
      </c>
      <c r="E82" s="280">
        <v>0</v>
      </c>
      <c r="F82" s="280">
        <v>0</v>
      </c>
      <c r="G82" s="280">
        <v>0</v>
      </c>
      <c r="H82" s="280">
        <v>0</v>
      </c>
      <c r="I82" s="280">
        <v>0</v>
      </c>
      <c r="J82" s="280">
        <v>0</v>
      </c>
      <c r="K82" s="280">
        <v>0</v>
      </c>
      <c r="L82" s="280">
        <v>0</v>
      </c>
      <c r="M82" s="280">
        <v>0</v>
      </c>
      <c r="N82" s="280">
        <v>0</v>
      </c>
    </row>
    <row r="83" spans="1:14">
      <c r="A83" s="291" t="s">
        <v>302</v>
      </c>
      <c r="B83" s="279" t="s">
        <v>303</v>
      </c>
      <c r="C83" s="289">
        <v>0</v>
      </c>
      <c r="D83" s="290">
        <v>0</v>
      </c>
      <c r="E83" s="280">
        <v>0</v>
      </c>
      <c r="F83" s="280">
        <v>0</v>
      </c>
      <c r="G83" s="280">
        <v>0</v>
      </c>
      <c r="H83" s="280">
        <v>0</v>
      </c>
      <c r="I83" s="280">
        <v>0</v>
      </c>
      <c r="J83" s="280">
        <v>0</v>
      </c>
      <c r="K83" s="280">
        <v>0</v>
      </c>
      <c r="L83" s="280">
        <v>0</v>
      </c>
      <c r="M83" s="280">
        <v>0</v>
      </c>
      <c r="N83" s="280">
        <v>0</v>
      </c>
    </row>
    <row r="84" spans="1:14">
      <c r="A84" s="291" t="s">
        <v>304</v>
      </c>
      <c r="B84" s="279" t="s">
        <v>305</v>
      </c>
      <c r="C84" s="289">
        <v>0</v>
      </c>
      <c r="D84" s="290">
        <v>0</v>
      </c>
      <c r="E84" s="280">
        <v>0</v>
      </c>
      <c r="F84" s="280">
        <v>0</v>
      </c>
      <c r="G84" s="280">
        <v>0</v>
      </c>
      <c r="H84" s="280">
        <v>0</v>
      </c>
      <c r="I84" s="280">
        <v>0</v>
      </c>
      <c r="J84" s="280">
        <v>0</v>
      </c>
      <c r="K84" s="280">
        <v>0</v>
      </c>
      <c r="L84" s="280">
        <v>0</v>
      </c>
      <c r="M84" s="280">
        <v>0</v>
      </c>
      <c r="N84" s="280">
        <v>0</v>
      </c>
    </row>
    <row r="85" spans="1:14">
      <c r="A85" s="291" t="s">
        <v>306</v>
      </c>
      <c r="B85" s="279" t="s">
        <v>307</v>
      </c>
      <c r="C85" s="289">
        <v>0</v>
      </c>
      <c r="D85" s="290">
        <v>0</v>
      </c>
      <c r="E85" s="280">
        <v>0</v>
      </c>
      <c r="F85" s="280">
        <v>0</v>
      </c>
      <c r="G85" s="280">
        <v>0</v>
      </c>
      <c r="H85" s="280">
        <v>0</v>
      </c>
      <c r="I85" s="280">
        <v>0</v>
      </c>
      <c r="J85" s="280">
        <v>0</v>
      </c>
      <c r="K85" s="280">
        <v>0</v>
      </c>
      <c r="L85" s="280">
        <v>0</v>
      </c>
      <c r="M85" s="280">
        <v>0</v>
      </c>
      <c r="N85" s="280">
        <v>0</v>
      </c>
    </row>
    <row r="86" spans="1:14">
      <c r="A86" s="291" t="s">
        <v>308</v>
      </c>
      <c r="B86" s="279" t="s">
        <v>309</v>
      </c>
      <c r="C86" s="289">
        <v>215</v>
      </c>
      <c r="D86" s="290">
        <v>1.2</v>
      </c>
      <c r="E86" s="280">
        <v>0</v>
      </c>
      <c r="F86" s="280">
        <v>0</v>
      </c>
      <c r="G86" s="280">
        <v>0</v>
      </c>
      <c r="H86" s="280">
        <v>0</v>
      </c>
      <c r="I86" s="280">
        <v>0</v>
      </c>
      <c r="J86" s="280">
        <v>0</v>
      </c>
      <c r="K86" s="280">
        <v>1.2</v>
      </c>
      <c r="L86" s="280">
        <v>0</v>
      </c>
      <c r="M86" s="280">
        <v>0</v>
      </c>
      <c r="N86" s="280">
        <v>0</v>
      </c>
    </row>
    <row r="87" spans="1:14">
      <c r="A87" s="291" t="s">
        <v>310</v>
      </c>
      <c r="B87" s="279" t="s">
        <v>311</v>
      </c>
      <c r="C87" s="289">
        <v>160</v>
      </c>
      <c r="D87" s="290">
        <v>1.2</v>
      </c>
      <c r="E87" s="280">
        <v>0</v>
      </c>
      <c r="F87" s="280">
        <v>0</v>
      </c>
      <c r="G87" s="280">
        <v>0</v>
      </c>
      <c r="H87" s="280">
        <v>0</v>
      </c>
      <c r="I87" s="280">
        <v>0</v>
      </c>
      <c r="J87" s="280">
        <v>0</v>
      </c>
      <c r="K87" s="280">
        <v>1.2</v>
      </c>
      <c r="L87" s="280">
        <v>0</v>
      </c>
      <c r="M87" s="280">
        <v>0</v>
      </c>
      <c r="N87" s="280">
        <v>0</v>
      </c>
    </row>
    <row r="88" spans="1:14">
      <c r="A88" s="291" t="s">
        <v>312</v>
      </c>
      <c r="B88" s="279" t="s">
        <v>313</v>
      </c>
      <c r="C88" s="289">
        <v>1</v>
      </c>
      <c r="D88" s="290">
        <v>0</v>
      </c>
      <c r="E88" s="280">
        <v>0</v>
      </c>
      <c r="F88" s="280">
        <v>0</v>
      </c>
      <c r="G88" s="280">
        <v>0</v>
      </c>
      <c r="H88" s="280">
        <v>0</v>
      </c>
      <c r="I88" s="280">
        <v>0</v>
      </c>
      <c r="J88" s="280">
        <v>0</v>
      </c>
      <c r="K88" s="280">
        <v>0</v>
      </c>
      <c r="L88" s="280">
        <v>0</v>
      </c>
      <c r="M88" s="280">
        <v>0</v>
      </c>
      <c r="N88" s="280">
        <v>0</v>
      </c>
    </row>
    <row r="89" spans="1:14">
      <c r="A89" s="291" t="s">
        <v>314</v>
      </c>
      <c r="B89" s="279" t="s">
        <v>315</v>
      </c>
      <c r="C89" s="289">
        <v>0</v>
      </c>
      <c r="D89" s="290">
        <v>0</v>
      </c>
      <c r="E89" s="280">
        <v>0</v>
      </c>
      <c r="F89" s="280">
        <v>0</v>
      </c>
      <c r="G89" s="280">
        <v>0</v>
      </c>
      <c r="H89" s="280">
        <v>0</v>
      </c>
      <c r="I89" s="280">
        <v>0</v>
      </c>
      <c r="J89" s="280">
        <v>0</v>
      </c>
      <c r="K89" s="280">
        <v>0</v>
      </c>
      <c r="L89" s="280">
        <v>0</v>
      </c>
      <c r="M89" s="280">
        <v>0</v>
      </c>
      <c r="N89" s="280">
        <v>0</v>
      </c>
    </row>
    <row r="90" spans="1:14">
      <c r="A90" s="291" t="s">
        <v>316</v>
      </c>
      <c r="B90" s="279" t="s">
        <v>317</v>
      </c>
      <c r="C90" s="289">
        <v>0</v>
      </c>
      <c r="D90" s="290">
        <v>0</v>
      </c>
      <c r="E90" s="280">
        <v>0</v>
      </c>
      <c r="F90" s="280">
        <v>0</v>
      </c>
      <c r="G90" s="280">
        <v>0</v>
      </c>
      <c r="H90" s="280">
        <v>0</v>
      </c>
      <c r="I90" s="280">
        <v>0</v>
      </c>
      <c r="J90" s="280">
        <v>0</v>
      </c>
      <c r="K90" s="280">
        <v>0</v>
      </c>
      <c r="L90" s="280">
        <v>0</v>
      </c>
      <c r="M90" s="280">
        <v>0</v>
      </c>
      <c r="N90" s="280">
        <v>0</v>
      </c>
    </row>
    <row r="91" spans="1:14">
      <c r="A91" s="291" t="s">
        <v>318</v>
      </c>
      <c r="B91" s="279" t="s">
        <v>319</v>
      </c>
      <c r="C91" s="289">
        <v>0</v>
      </c>
      <c r="D91" s="290">
        <v>0</v>
      </c>
      <c r="E91" s="280">
        <v>0</v>
      </c>
      <c r="F91" s="280">
        <v>0</v>
      </c>
      <c r="G91" s="280">
        <v>0</v>
      </c>
      <c r="H91" s="280">
        <v>0</v>
      </c>
      <c r="I91" s="280">
        <v>0</v>
      </c>
      <c r="J91" s="280">
        <v>0</v>
      </c>
      <c r="K91" s="280">
        <v>0</v>
      </c>
      <c r="L91" s="280">
        <v>0</v>
      </c>
      <c r="M91" s="280">
        <v>0</v>
      </c>
      <c r="N91" s="280">
        <v>0</v>
      </c>
    </row>
    <row r="92" spans="1:14">
      <c r="A92" s="291" t="s">
        <v>320</v>
      </c>
      <c r="B92" s="279" t="s">
        <v>321</v>
      </c>
      <c r="C92" s="289">
        <v>0</v>
      </c>
      <c r="D92" s="290">
        <v>0</v>
      </c>
      <c r="E92" s="280">
        <v>0</v>
      </c>
      <c r="F92" s="280">
        <v>0</v>
      </c>
      <c r="G92" s="280">
        <v>0</v>
      </c>
      <c r="H92" s="280">
        <v>0</v>
      </c>
      <c r="I92" s="280">
        <v>0</v>
      </c>
      <c r="J92" s="280">
        <v>0</v>
      </c>
      <c r="K92" s="280">
        <v>0</v>
      </c>
      <c r="L92" s="280">
        <v>0</v>
      </c>
      <c r="M92" s="280">
        <v>0</v>
      </c>
      <c r="N92" s="280">
        <v>0</v>
      </c>
    </row>
    <row r="93" spans="1:14">
      <c r="A93" s="291" t="s">
        <v>322</v>
      </c>
      <c r="B93" s="279" t="s">
        <v>323</v>
      </c>
      <c r="C93" s="289">
        <v>0</v>
      </c>
      <c r="D93" s="290">
        <v>0</v>
      </c>
      <c r="E93" s="280">
        <v>0</v>
      </c>
      <c r="F93" s="280">
        <v>0</v>
      </c>
      <c r="G93" s="280">
        <v>0</v>
      </c>
      <c r="H93" s="280">
        <v>0</v>
      </c>
      <c r="I93" s="280">
        <v>0</v>
      </c>
      <c r="J93" s="280">
        <v>0</v>
      </c>
      <c r="K93" s="280">
        <v>0</v>
      </c>
      <c r="L93" s="280">
        <v>0</v>
      </c>
      <c r="M93" s="280">
        <v>0</v>
      </c>
      <c r="N93" s="280">
        <v>0</v>
      </c>
    </row>
    <row r="94" spans="1:14">
      <c r="A94" s="291" t="s">
        <v>324</v>
      </c>
      <c r="B94" s="279" t="s">
        <v>325</v>
      </c>
      <c r="C94" s="289">
        <v>0</v>
      </c>
      <c r="D94" s="290">
        <v>0</v>
      </c>
      <c r="E94" s="280">
        <v>0</v>
      </c>
      <c r="F94" s="280">
        <v>0</v>
      </c>
      <c r="G94" s="280">
        <v>0</v>
      </c>
      <c r="H94" s="280">
        <v>0</v>
      </c>
      <c r="I94" s="280">
        <v>0</v>
      </c>
      <c r="J94" s="280">
        <v>0</v>
      </c>
      <c r="K94" s="280">
        <v>0</v>
      </c>
      <c r="L94" s="280">
        <v>0</v>
      </c>
      <c r="M94" s="280">
        <v>0</v>
      </c>
      <c r="N94" s="280">
        <v>0</v>
      </c>
    </row>
    <row r="95" spans="1:14">
      <c r="A95" s="291" t="s">
        <v>326</v>
      </c>
      <c r="B95" s="279" t="s">
        <v>327</v>
      </c>
      <c r="C95" s="289">
        <v>0</v>
      </c>
      <c r="D95" s="290">
        <v>0</v>
      </c>
      <c r="E95" s="280">
        <v>0</v>
      </c>
      <c r="F95" s="280">
        <v>0</v>
      </c>
      <c r="G95" s="280">
        <v>0</v>
      </c>
      <c r="H95" s="280">
        <v>0</v>
      </c>
      <c r="I95" s="280">
        <v>0</v>
      </c>
      <c r="J95" s="280">
        <v>0</v>
      </c>
      <c r="K95" s="280">
        <v>0</v>
      </c>
      <c r="L95" s="280">
        <v>0</v>
      </c>
      <c r="M95" s="280">
        <v>0</v>
      </c>
      <c r="N95" s="280">
        <v>0</v>
      </c>
    </row>
    <row r="96" spans="1:14">
      <c r="A96" s="291" t="s">
        <v>328</v>
      </c>
      <c r="B96" s="279" t="s">
        <v>329</v>
      </c>
      <c r="C96" s="289">
        <v>0</v>
      </c>
      <c r="D96" s="290">
        <v>0</v>
      </c>
      <c r="E96" s="280">
        <v>0</v>
      </c>
      <c r="F96" s="280">
        <v>0</v>
      </c>
      <c r="G96" s="280">
        <v>0</v>
      </c>
      <c r="H96" s="280">
        <v>0</v>
      </c>
      <c r="I96" s="280">
        <v>0</v>
      </c>
      <c r="J96" s="280">
        <v>0</v>
      </c>
      <c r="K96" s="280">
        <v>0</v>
      </c>
      <c r="L96" s="280">
        <v>0</v>
      </c>
      <c r="M96" s="280">
        <v>0</v>
      </c>
      <c r="N96" s="280">
        <v>0</v>
      </c>
    </row>
    <row r="97" spans="1:14">
      <c r="A97" s="291" t="s">
        <v>330</v>
      </c>
      <c r="B97" s="279" t="s">
        <v>331</v>
      </c>
      <c r="C97" s="289">
        <v>0</v>
      </c>
      <c r="D97" s="290">
        <v>0</v>
      </c>
      <c r="E97" s="280">
        <v>0</v>
      </c>
      <c r="F97" s="280">
        <v>0</v>
      </c>
      <c r="G97" s="280">
        <v>0</v>
      </c>
      <c r="H97" s="280">
        <v>0</v>
      </c>
      <c r="I97" s="280">
        <v>0</v>
      </c>
      <c r="J97" s="280">
        <v>0</v>
      </c>
      <c r="K97" s="280">
        <v>0</v>
      </c>
      <c r="L97" s="280">
        <v>0</v>
      </c>
      <c r="M97" s="280">
        <v>0</v>
      </c>
      <c r="N97" s="280">
        <v>0</v>
      </c>
    </row>
    <row r="98" spans="1:14">
      <c r="A98" s="291" t="s">
        <v>332</v>
      </c>
      <c r="B98" s="279" t="s">
        <v>333</v>
      </c>
      <c r="C98" s="289">
        <v>0</v>
      </c>
      <c r="D98" s="290">
        <v>0</v>
      </c>
      <c r="E98" s="280">
        <v>0</v>
      </c>
      <c r="F98" s="280">
        <v>0</v>
      </c>
      <c r="G98" s="280">
        <v>0</v>
      </c>
      <c r="H98" s="280">
        <v>0</v>
      </c>
      <c r="I98" s="280">
        <v>0</v>
      </c>
      <c r="J98" s="280">
        <v>0</v>
      </c>
      <c r="K98" s="280">
        <v>0</v>
      </c>
      <c r="L98" s="280">
        <v>0</v>
      </c>
      <c r="M98" s="280">
        <v>0</v>
      </c>
      <c r="N98" s="280">
        <v>0</v>
      </c>
    </row>
    <row r="99" spans="1:14">
      <c r="A99" s="291" t="s">
        <v>334</v>
      </c>
      <c r="B99" s="279" t="s">
        <v>335</v>
      </c>
      <c r="C99" s="289">
        <v>0</v>
      </c>
      <c r="D99" s="290">
        <v>0</v>
      </c>
      <c r="E99" s="280">
        <v>0</v>
      </c>
      <c r="F99" s="280">
        <v>0</v>
      </c>
      <c r="G99" s="280">
        <v>0</v>
      </c>
      <c r="H99" s="280">
        <v>0</v>
      </c>
      <c r="I99" s="280">
        <v>0</v>
      </c>
      <c r="J99" s="280">
        <v>0</v>
      </c>
      <c r="K99" s="280">
        <v>0</v>
      </c>
      <c r="L99" s="280">
        <v>0</v>
      </c>
      <c r="M99" s="280">
        <v>0</v>
      </c>
      <c r="N99" s="280">
        <v>0</v>
      </c>
    </row>
    <row r="100" spans="1:14">
      <c r="A100" s="291" t="s">
        <v>336</v>
      </c>
      <c r="B100" s="279" t="s">
        <v>337</v>
      </c>
      <c r="C100" s="289">
        <v>0</v>
      </c>
      <c r="D100" s="290">
        <v>0</v>
      </c>
      <c r="E100" s="280">
        <v>0</v>
      </c>
      <c r="F100" s="280">
        <v>0</v>
      </c>
      <c r="G100" s="280">
        <v>0</v>
      </c>
      <c r="H100" s="280">
        <v>0</v>
      </c>
      <c r="I100" s="280">
        <v>0</v>
      </c>
      <c r="J100" s="280">
        <v>0</v>
      </c>
      <c r="K100" s="280">
        <v>0</v>
      </c>
      <c r="L100" s="280">
        <v>0</v>
      </c>
      <c r="M100" s="280">
        <v>0</v>
      </c>
      <c r="N100" s="280">
        <v>0</v>
      </c>
    </row>
    <row r="101" spans="1:14">
      <c r="A101" s="291" t="s">
        <v>338</v>
      </c>
      <c r="B101" s="279" t="s">
        <v>2</v>
      </c>
      <c r="C101" s="289">
        <v>259</v>
      </c>
      <c r="D101" s="290">
        <v>1.2</v>
      </c>
      <c r="E101" s="280">
        <v>0</v>
      </c>
      <c r="F101" s="280">
        <v>0</v>
      </c>
      <c r="G101" s="280">
        <v>0</v>
      </c>
      <c r="H101" s="280">
        <v>0</v>
      </c>
      <c r="I101" s="280">
        <v>1.2</v>
      </c>
      <c r="J101" s="280">
        <v>0</v>
      </c>
      <c r="K101" s="280">
        <v>0</v>
      </c>
      <c r="L101" s="280">
        <v>0</v>
      </c>
      <c r="M101" s="280">
        <v>0</v>
      </c>
      <c r="N101" s="280">
        <v>0</v>
      </c>
    </row>
    <row r="102" spans="1:14">
      <c r="A102" s="291" t="s">
        <v>339</v>
      </c>
      <c r="B102" s="279" t="s">
        <v>3</v>
      </c>
      <c r="C102" s="289">
        <v>205</v>
      </c>
      <c r="D102" s="290">
        <v>1.2</v>
      </c>
      <c r="E102" s="280">
        <v>0</v>
      </c>
      <c r="F102" s="280">
        <v>0</v>
      </c>
      <c r="G102" s="280">
        <v>0</v>
      </c>
      <c r="H102" s="280">
        <v>0</v>
      </c>
      <c r="I102" s="280">
        <v>0</v>
      </c>
      <c r="J102" s="280">
        <v>1.2</v>
      </c>
      <c r="K102" s="280">
        <v>0</v>
      </c>
      <c r="L102" s="280">
        <v>0</v>
      </c>
      <c r="M102" s="280">
        <v>0</v>
      </c>
      <c r="N102" s="280">
        <v>0</v>
      </c>
    </row>
    <row r="103" spans="1:14">
      <c r="A103" s="291" t="s">
        <v>340</v>
      </c>
      <c r="B103" s="279" t="s">
        <v>0</v>
      </c>
      <c r="C103" s="289">
        <v>0</v>
      </c>
      <c r="D103" s="290">
        <v>0</v>
      </c>
      <c r="E103" s="280">
        <v>0</v>
      </c>
      <c r="F103" s="280">
        <v>0</v>
      </c>
      <c r="G103" s="280">
        <v>0</v>
      </c>
      <c r="H103" s="280">
        <v>0</v>
      </c>
      <c r="I103" s="280">
        <v>0</v>
      </c>
      <c r="J103" s="280">
        <v>0</v>
      </c>
      <c r="K103" s="280">
        <v>0</v>
      </c>
      <c r="L103" s="280">
        <v>0</v>
      </c>
      <c r="M103" s="280">
        <v>0</v>
      </c>
      <c r="N103" s="280">
        <v>0</v>
      </c>
    </row>
    <row r="104" spans="1:14">
      <c r="A104" s="291" t="s">
        <v>341</v>
      </c>
      <c r="B104" s="279" t="s">
        <v>342</v>
      </c>
      <c r="C104" s="289">
        <v>0</v>
      </c>
      <c r="D104" s="290">
        <v>0</v>
      </c>
      <c r="E104" s="280">
        <v>0</v>
      </c>
      <c r="F104" s="280">
        <v>0</v>
      </c>
      <c r="G104" s="280">
        <v>0</v>
      </c>
      <c r="H104" s="280">
        <v>0</v>
      </c>
      <c r="I104" s="280">
        <v>0</v>
      </c>
      <c r="J104" s="280">
        <v>0</v>
      </c>
      <c r="K104" s="280">
        <v>0</v>
      </c>
      <c r="L104" s="280">
        <v>0</v>
      </c>
      <c r="M104" s="280">
        <v>0</v>
      </c>
      <c r="N104" s="280">
        <v>0</v>
      </c>
    </row>
    <row r="105" spans="1:14">
      <c r="A105" s="291" t="s">
        <v>343</v>
      </c>
      <c r="B105" s="279" t="s">
        <v>344</v>
      </c>
      <c r="C105" s="289">
        <v>0</v>
      </c>
      <c r="D105" s="290">
        <v>0</v>
      </c>
      <c r="E105" s="280">
        <v>0</v>
      </c>
      <c r="F105" s="280">
        <v>0</v>
      </c>
      <c r="G105" s="280">
        <v>0</v>
      </c>
      <c r="H105" s="280">
        <v>0</v>
      </c>
      <c r="I105" s="280">
        <v>0</v>
      </c>
      <c r="J105" s="280">
        <v>0</v>
      </c>
      <c r="K105" s="280">
        <v>0</v>
      </c>
      <c r="L105" s="280">
        <v>0</v>
      </c>
      <c r="M105" s="280">
        <v>0</v>
      </c>
      <c r="N105" s="280">
        <v>0</v>
      </c>
    </row>
    <row r="107" spans="1:14" s="4" customFormat="1" ht="15.75">
      <c r="A107" s="292" t="s">
        <v>459</v>
      </c>
      <c r="B107" s="292"/>
      <c r="C107" s="292"/>
      <c r="D107" s="292"/>
      <c r="E107" s="292"/>
    </row>
    <row r="108" spans="1:14" s="4" customFormat="1" ht="15.75">
      <c r="A108" s="384" t="s">
        <v>460</v>
      </c>
      <c r="B108" s="384"/>
      <c r="C108" s="384"/>
      <c r="D108" s="384"/>
      <c r="E108" s="384"/>
    </row>
    <row r="109" spans="1:14" s="4" customFormat="1" ht="15.75">
      <c r="A109" s="2" t="s">
        <v>126</v>
      </c>
      <c r="B109" s="229"/>
      <c r="C109" s="293"/>
      <c r="D109" s="293"/>
      <c r="E109" s="229"/>
      <c r="F109" s="229"/>
    </row>
    <row r="110" spans="1:14" s="4" customFormat="1" ht="15.75">
      <c r="A110" s="384" t="s">
        <v>419</v>
      </c>
      <c r="B110" s="384"/>
      <c r="C110" s="384"/>
      <c r="D110" s="384"/>
      <c r="E110" s="384"/>
    </row>
  </sheetData>
  <mergeCells count="5">
    <mergeCell ref="A4:B4"/>
    <mergeCell ref="A108:E108"/>
    <mergeCell ref="A110:E110"/>
    <mergeCell ref="C2:D2"/>
    <mergeCell ref="E2:N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0"/>
  <sheetViews>
    <sheetView zoomScale="130" zoomScaleNormal="130" workbookViewId="0">
      <selection activeCell="I8" sqref="I8"/>
    </sheetView>
  </sheetViews>
  <sheetFormatPr baseColWidth="10" defaultColWidth="11.42578125" defaultRowHeight="18"/>
  <cols>
    <col min="1" max="1" width="10.85546875" style="19" customWidth="1"/>
    <col min="2" max="2" width="19.140625" style="19" bestFit="1" customWidth="1"/>
    <col min="3" max="3" width="11.7109375" style="45" customWidth="1"/>
    <col min="4" max="4" width="8" style="45" bestFit="1" customWidth="1"/>
    <col min="5" max="5" width="6.85546875" style="19" bestFit="1" customWidth="1"/>
    <col min="6" max="6" width="6.28515625" style="19" bestFit="1" customWidth="1"/>
    <col min="7" max="7" width="6.7109375" style="19" bestFit="1" customWidth="1"/>
    <col min="8" max="8" width="5.85546875" style="19" bestFit="1" customWidth="1"/>
    <col min="9" max="9" width="6.28515625" style="19" bestFit="1" customWidth="1"/>
    <col min="10" max="10" width="18.140625" style="19" bestFit="1" customWidth="1"/>
    <col min="11" max="11" width="16.7109375" style="19" bestFit="1" customWidth="1"/>
    <col min="12" max="12" width="14" style="19" bestFit="1" customWidth="1"/>
    <col min="13" max="13" width="13.85546875" style="19" bestFit="1" customWidth="1"/>
    <col min="14" max="14" width="14.7109375" style="19" bestFit="1" customWidth="1"/>
    <col min="15" max="15" width="18.28515625" style="19" customWidth="1"/>
    <col min="16" max="16" width="6.5703125" style="19" bestFit="1" customWidth="1"/>
    <col min="17" max="17" width="8.7109375" style="19" bestFit="1" customWidth="1"/>
    <col min="18" max="16384" width="11.42578125" style="19"/>
  </cols>
  <sheetData>
    <row r="1" spans="1:17">
      <c r="A1" s="284" t="s">
        <v>463</v>
      </c>
      <c r="B1" s="284"/>
      <c r="C1" s="284"/>
      <c r="D1" s="284"/>
      <c r="E1" s="284"/>
      <c r="F1" s="284"/>
    </row>
    <row r="2" spans="1:17" s="272" customFormat="1" ht="22.5" customHeight="1">
      <c r="A2" s="270"/>
      <c r="B2" s="270"/>
      <c r="C2" s="430" t="s">
        <v>70</v>
      </c>
      <c r="D2" s="432"/>
      <c r="E2" s="434" t="s">
        <v>359</v>
      </c>
      <c r="F2" s="435"/>
      <c r="G2" s="435"/>
      <c r="H2" s="435"/>
      <c r="I2" s="435"/>
      <c r="J2" s="435"/>
      <c r="K2" s="435"/>
      <c r="L2" s="435"/>
      <c r="M2" s="435"/>
      <c r="N2" s="435"/>
      <c r="O2" s="435"/>
      <c r="P2" s="435"/>
      <c r="Q2" s="436"/>
    </row>
    <row r="3" spans="1:17" ht="25.5">
      <c r="A3" s="273" t="s">
        <v>71</v>
      </c>
      <c r="B3" s="274" t="s">
        <v>7</v>
      </c>
      <c r="C3" s="285" t="s">
        <v>69</v>
      </c>
      <c r="D3" s="286" t="s">
        <v>82</v>
      </c>
      <c r="E3" s="275" t="s">
        <v>345</v>
      </c>
      <c r="F3" s="275" t="s">
        <v>346</v>
      </c>
      <c r="G3" s="275" t="s">
        <v>347</v>
      </c>
      <c r="H3" s="275" t="s">
        <v>68</v>
      </c>
      <c r="I3" s="275" t="s">
        <v>348</v>
      </c>
      <c r="J3" s="275" t="s">
        <v>349</v>
      </c>
      <c r="K3" s="275" t="s">
        <v>350</v>
      </c>
      <c r="L3" s="275" t="s">
        <v>351</v>
      </c>
      <c r="M3" s="275" t="s">
        <v>352</v>
      </c>
      <c r="N3" s="275" t="s">
        <v>353</v>
      </c>
      <c r="O3" s="275" t="s">
        <v>354</v>
      </c>
      <c r="P3" s="275" t="s">
        <v>355</v>
      </c>
      <c r="Q3" s="275" t="s">
        <v>356</v>
      </c>
    </row>
    <row r="4" spans="1:17">
      <c r="A4" s="428" t="s">
        <v>357</v>
      </c>
      <c r="B4" s="429"/>
      <c r="C4" s="287">
        <v>8200</v>
      </c>
      <c r="D4" s="288">
        <v>0.5</v>
      </c>
      <c r="E4" s="287">
        <v>1602</v>
      </c>
      <c r="F4" s="287">
        <v>1026</v>
      </c>
      <c r="G4" s="287">
        <v>458</v>
      </c>
      <c r="H4" s="287">
        <v>935</v>
      </c>
      <c r="I4" s="287">
        <v>330</v>
      </c>
      <c r="J4" s="287">
        <v>1489</v>
      </c>
      <c r="K4" s="287">
        <v>420</v>
      </c>
      <c r="L4" s="287">
        <v>1</v>
      </c>
      <c r="M4" s="287">
        <v>1056</v>
      </c>
      <c r="N4" s="287">
        <v>57</v>
      </c>
      <c r="O4" s="287">
        <v>119</v>
      </c>
      <c r="P4" s="287">
        <v>390</v>
      </c>
      <c r="Q4" s="287">
        <v>317</v>
      </c>
    </row>
    <row r="5" spans="1:17">
      <c r="A5" s="278" t="s">
        <v>147</v>
      </c>
      <c r="B5" s="279" t="s">
        <v>148</v>
      </c>
      <c r="C5" s="289">
        <v>0</v>
      </c>
      <c r="D5" s="290">
        <v>0</v>
      </c>
      <c r="E5" s="280">
        <v>0</v>
      </c>
      <c r="F5" s="280">
        <v>0</v>
      </c>
      <c r="G5" s="280">
        <v>0</v>
      </c>
      <c r="H5" s="280">
        <v>0</v>
      </c>
      <c r="I5" s="280">
        <v>0</v>
      </c>
      <c r="J5" s="280">
        <v>0</v>
      </c>
      <c r="K5" s="280">
        <v>0</v>
      </c>
      <c r="L5" s="280">
        <v>0</v>
      </c>
      <c r="M5" s="280">
        <v>0</v>
      </c>
      <c r="N5" s="280">
        <v>0</v>
      </c>
      <c r="O5" s="280">
        <v>0</v>
      </c>
      <c r="P5" s="280">
        <v>0</v>
      </c>
      <c r="Q5" s="280">
        <v>0</v>
      </c>
    </row>
    <row r="6" spans="1:17">
      <c r="A6" s="278" t="s">
        <v>149</v>
      </c>
      <c r="B6" s="279" t="s">
        <v>150</v>
      </c>
      <c r="C6" s="289">
        <v>0</v>
      </c>
      <c r="D6" s="290">
        <v>0</v>
      </c>
      <c r="E6" s="280">
        <v>0</v>
      </c>
      <c r="F6" s="280">
        <v>0</v>
      </c>
      <c r="G6" s="280">
        <v>0</v>
      </c>
      <c r="H6" s="280">
        <v>0</v>
      </c>
      <c r="I6" s="280">
        <v>0</v>
      </c>
      <c r="J6" s="280">
        <v>0</v>
      </c>
      <c r="K6" s="280">
        <v>0</v>
      </c>
      <c r="L6" s="280">
        <v>0</v>
      </c>
      <c r="M6" s="280">
        <v>0</v>
      </c>
      <c r="N6" s="280">
        <v>0</v>
      </c>
      <c r="O6" s="280">
        <v>0</v>
      </c>
      <c r="P6" s="280">
        <v>0</v>
      </c>
      <c r="Q6" s="280">
        <v>0</v>
      </c>
    </row>
    <row r="7" spans="1:17">
      <c r="A7" s="278" t="s">
        <v>151</v>
      </c>
      <c r="B7" s="279" t="s">
        <v>152</v>
      </c>
      <c r="C7" s="289">
        <v>0</v>
      </c>
      <c r="D7" s="290">
        <v>0</v>
      </c>
      <c r="E7" s="280">
        <v>0</v>
      </c>
      <c r="F7" s="280">
        <v>0</v>
      </c>
      <c r="G7" s="280">
        <v>0</v>
      </c>
      <c r="H7" s="280">
        <v>0</v>
      </c>
      <c r="I7" s="280">
        <v>0</v>
      </c>
      <c r="J7" s="280">
        <v>0</v>
      </c>
      <c r="K7" s="280">
        <v>0</v>
      </c>
      <c r="L7" s="280">
        <v>0</v>
      </c>
      <c r="M7" s="280">
        <v>0</v>
      </c>
      <c r="N7" s="280">
        <v>0</v>
      </c>
      <c r="O7" s="280">
        <v>0</v>
      </c>
      <c r="P7" s="280">
        <v>0</v>
      </c>
      <c r="Q7" s="280">
        <v>0</v>
      </c>
    </row>
    <row r="8" spans="1:17">
      <c r="A8" s="278" t="s">
        <v>153</v>
      </c>
      <c r="B8" s="279" t="s">
        <v>154</v>
      </c>
      <c r="C8" s="289">
        <v>0</v>
      </c>
      <c r="D8" s="290">
        <v>0</v>
      </c>
      <c r="E8" s="280">
        <v>0</v>
      </c>
      <c r="F8" s="280">
        <v>0</v>
      </c>
      <c r="G8" s="280">
        <v>0</v>
      </c>
      <c r="H8" s="280">
        <v>0</v>
      </c>
      <c r="I8" s="280">
        <v>0</v>
      </c>
      <c r="J8" s="280">
        <v>0</v>
      </c>
      <c r="K8" s="280">
        <v>0</v>
      </c>
      <c r="L8" s="280">
        <v>0</v>
      </c>
      <c r="M8" s="280">
        <v>0</v>
      </c>
      <c r="N8" s="280">
        <v>0</v>
      </c>
      <c r="O8" s="280">
        <v>0</v>
      </c>
      <c r="P8" s="280">
        <v>0</v>
      </c>
      <c r="Q8" s="280">
        <v>0</v>
      </c>
    </row>
    <row r="9" spans="1:17">
      <c r="A9" s="278" t="s">
        <v>155</v>
      </c>
      <c r="B9" s="279" t="s">
        <v>156</v>
      </c>
      <c r="C9" s="289">
        <v>0</v>
      </c>
      <c r="D9" s="290">
        <v>0</v>
      </c>
      <c r="E9" s="280">
        <v>0</v>
      </c>
      <c r="F9" s="280">
        <v>0</v>
      </c>
      <c r="G9" s="280">
        <v>0</v>
      </c>
      <c r="H9" s="280">
        <v>0</v>
      </c>
      <c r="I9" s="280">
        <v>0</v>
      </c>
      <c r="J9" s="280">
        <v>0</v>
      </c>
      <c r="K9" s="280">
        <v>0</v>
      </c>
      <c r="L9" s="280">
        <v>0</v>
      </c>
      <c r="M9" s="280">
        <v>0</v>
      </c>
      <c r="N9" s="280">
        <v>0</v>
      </c>
      <c r="O9" s="280">
        <v>0</v>
      </c>
      <c r="P9" s="280">
        <v>0</v>
      </c>
      <c r="Q9" s="280">
        <v>0</v>
      </c>
    </row>
    <row r="10" spans="1:17">
      <c r="A10" s="278" t="s">
        <v>157</v>
      </c>
      <c r="B10" s="279" t="s">
        <v>158</v>
      </c>
      <c r="C10" s="289">
        <v>423</v>
      </c>
      <c r="D10" s="290">
        <v>1.5</v>
      </c>
      <c r="E10" s="280">
        <v>0</v>
      </c>
      <c r="F10" s="280">
        <v>0</v>
      </c>
      <c r="G10" s="280">
        <v>0</v>
      </c>
      <c r="H10" s="280">
        <v>0</v>
      </c>
      <c r="I10" s="280">
        <v>0</v>
      </c>
      <c r="J10" s="280">
        <v>0</v>
      </c>
      <c r="K10" s="280">
        <v>0</v>
      </c>
      <c r="L10" s="280">
        <v>0</v>
      </c>
      <c r="M10" s="280">
        <v>0</v>
      </c>
      <c r="N10" s="280">
        <v>0</v>
      </c>
      <c r="O10" s="280">
        <v>0</v>
      </c>
      <c r="P10" s="280">
        <v>1.4</v>
      </c>
      <c r="Q10" s="280">
        <v>0.1</v>
      </c>
    </row>
    <row r="11" spans="1:17">
      <c r="A11" s="278" t="s">
        <v>159</v>
      </c>
      <c r="B11" s="279" t="s">
        <v>160</v>
      </c>
      <c r="C11" s="289">
        <v>0</v>
      </c>
      <c r="D11" s="290">
        <v>0</v>
      </c>
      <c r="E11" s="280">
        <v>0</v>
      </c>
      <c r="F11" s="280">
        <v>0</v>
      </c>
      <c r="G11" s="280">
        <v>0</v>
      </c>
      <c r="H11" s="280">
        <v>0</v>
      </c>
      <c r="I11" s="280">
        <v>0</v>
      </c>
      <c r="J11" s="280">
        <v>0</v>
      </c>
      <c r="K11" s="280">
        <v>0</v>
      </c>
      <c r="L11" s="280">
        <v>0</v>
      </c>
      <c r="M11" s="280">
        <v>0</v>
      </c>
      <c r="N11" s="280">
        <v>0</v>
      </c>
      <c r="O11" s="280">
        <v>0</v>
      </c>
      <c r="P11" s="280">
        <v>0</v>
      </c>
      <c r="Q11" s="280">
        <v>0</v>
      </c>
    </row>
    <row r="12" spans="1:17">
      <c r="A12" s="278" t="s">
        <v>161</v>
      </c>
      <c r="B12" s="279" t="s">
        <v>162</v>
      </c>
      <c r="C12" s="289">
        <v>0</v>
      </c>
      <c r="D12" s="290">
        <v>0</v>
      </c>
      <c r="E12" s="280">
        <v>0</v>
      </c>
      <c r="F12" s="280">
        <v>0</v>
      </c>
      <c r="G12" s="280">
        <v>0</v>
      </c>
      <c r="H12" s="280">
        <v>0</v>
      </c>
      <c r="I12" s="280">
        <v>0</v>
      </c>
      <c r="J12" s="280">
        <v>0</v>
      </c>
      <c r="K12" s="280">
        <v>0</v>
      </c>
      <c r="L12" s="280">
        <v>0</v>
      </c>
      <c r="M12" s="280">
        <v>0</v>
      </c>
      <c r="N12" s="280">
        <v>0</v>
      </c>
      <c r="O12" s="280">
        <v>0</v>
      </c>
      <c r="P12" s="280">
        <v>0</v>
      </c>
      <c r="Q12" s="280">
        <v>0</v>
      </c>
    </row>
    <row r="13" spans="1:17">
      <c r="A13" s="278" t="s">
        <v>163</v>
      </c>
      <c r="B13" s="279" t="s">
        <v>164</v>
      </c>
      <c r="C13" s="289">
        <v>42</v>
      </c>
      <c r="D13" s="290">
        <v>1.5</v>
      </c>
      <c r="E13" s="280">
        <v>0</v>
      </c>
      <c r="F13" s="280">
        <v>0</v>
      </c>
      <c r="G13" s="280">
        <v>0</v>
      </c>
      <c r="H13" s="280">
        <v>0</v>
      </c>
      <c r="I13" s="280">
        <v>0</v>
      </c>
      <c r="J13" s="280">
        <v>0</v>
      </c>
      <c r="K13" s="280">
        <v>0</v>
      </c>
      <c r="L13" s="280">
        <v>0</v>
      </c>
      <c r="M13" s="280">
        <v>1.5</v>
      </c>
      <c r="N13" s="280">
        <v>0</v>
      </c>
      <c r="O13" s="280">
        <v>0</v>
      </c>
      <c r="P13" s="280">
        <v>0</v>
      </c>
      <c r="Q13" s="280">
        <v>0</v>
      </c>
    </row>
    <row r="14" spans="1:17">
      <c r="A14" s="278" t="s">
        <v>165</v>
      </c>
      <c r="B14" s="279" t="s">
        <v>166</v>
      </c>
      <c r="C14" s="289">
        <v>0</v>
      </c>
      <c r="D14" s="290">
        <v>0</v>
      </c>
      <c r="E14" s="280">
        <v>0</v>
      </c>
      <c r="F14" s="280">
        <v>0</v>
      </c>
      <c r="G14" s="280">
        <v>0</v>
      </c>
      <c r="H14" s="280">
        <v>0</v>
      </c>
      <c r="I14" s="280">
        <v>0</v>
      </c>
      <c r="J14" s="280">
        <v>0</v>
      </c>
      <c r="K14" s="280">
        <v>0</v>
      </c>
      <c r="L14" s="280">
        <v>0</v>
      </c>
      <c r="M14" s="280">
        <v>0</v>
      </c>
      <c r="N14" s="280">
        <v>0</v>
      </c>
      <c r="O14" s="280">
        <v>0</v>
      </c>
      <c r="P14" s="280">
        <v>0</v>
      </c>
      <c r="Q14" s="280">
        <v>0</v>
      </c>
    </row>
    <row r="15" spans="1:17">
      <c r="A15" s="278" t="s">
        <v>167</v>
      </c>
      <c r="B15" s="279" t="s">
        <v>168</v>
      </c>
      <c r="C15" s="289">
        <v>28</v>
      </c>
      <c r="D15" s="290">
        <v>0.4</v>
      </c>
      <c r="E15" s="280">
        <v>0</v>
      </c>
      <c r="F15" s="280">
        <v>0</v>
      </c>
      <c r="G15" s="280">
        <v>0</v>
      </c>
      <c r="H15" s="280">
        <v>0</v>
      </c>
      <c r="I15" s="280">
        <v>0</v>
      </c>
      <c r="J15" s="280">
        <v>0</v>
      </c>
      <c r="K15" s="280">
        <v>0</v>
      </c>
      <c r="L15" s="280">
        <v>0</v>
      </c>
      <c r="M15" s="280">
        <v>0.4</v>
      </c>
      <c r="N15" s="280">
        <v>0</v>
      </c>
      <c r="O15" s="280">
        <v>0</v>
      </c>
      <c r="P15" s="280">
        <v>0</v>
      </c>
      <c r="Q15" s="280">
        <v>0</v>
      </c>
    </row>
    <row r="16" spans="1:17">
      <c r="A16" s="278" t="s">
        <v>169</v>
      </c>
      <c r="B16" s="279" t="s">
        <v>170</v>
      </c>
      <c r="C16" s="289">
        <v>149</v>
      </c>
      <c r="D16" s="290">
        <v>3</v>
      </c>
      <c r="E16" s="280">
        <v>0</v>
      </c>
      <c r="F16" s="280">
        <v>0</v>
      </c>
      <c r="G16" s="280">
        <v>0</v>
      </c>
      <c r="H16" s="280">
        <v>0</v>
      </c>
      <c r="I16" s="280">
        <v>0</v>
      </c>
      <c r="J16" s="280">
        <v>0</v>
      </c>
      <c r="K16" s="280">
        <v>0</v>
      </c>
      <c r="L16" s="280">
        <v>0</v>
      </c>
      <c r="M16" s="280">
        <v>3</v>
      </c>
      <c r="N16" s="280">
        <v>0</v>
      </c>
      <c r="O16" s="280">
        <v>0</v>
      </c>
      <c r="P16" s="280">
        <v>0</v>
      </c>
      <c r="Q16" s="280">
        <v>0</v>
      </c>
    </row>
    <row r="17" spans="1:17">
      <c r="A17" s="291" t="s">
        <v>171</v>
      </c>
      <c r="B17" s="279" t="s">
        <v>172</v>
      </c>
      <c r="C17" s="289">
        <v>203</v>
      </c>
      <c r="D17" s="290">
        <v>0.4</v>
      </c>
      <c r="E17" s="280">
        <v>0</v>
      </c>
      <c r="F17" s="280">
        <v>0</v>
      </c>
      <c r="G17" s="280">
        <v>0</v>
      </c>
      <c r="H17" s="280">
        <v>0</v>
      </c>
      <c r="I17" s="280">
        <v>0</v>
      </c>
      <c r="J17" s="280">
        <v>0</v>
      </c>
      <c r="K17" s="280">
        <v>0</v>
      </c>
      <c r="L17" s="280">
        <v>0</v>
      </c>
      <c r="M17" s="280">
        <v>0</v>
      </c>
      <c r="N17" s="280">
        <v>0</v>
      </c>
      <c r="O17" s="280">
        <v>0</v>
      </c>
      <c r="P17" s="280">
        <v>0</v>
      </c>
      <c r="Q17" s="280">
        <v>0.4</v>
      </c>
    </row>
    <row r="18" spans="1:17">
      <c r="A18" s="291" t="s">
        <v>173</v>
      </c>
      <c r="B18" s="279" t="s">
        <v>174</v>
      </c>
      <c r="C18" s="289">
        <v>0</v>
      </c>
      <c r="D18" s="290">
        <v>0</v>
      </c>
      <c r="E18" s="280">
        <v>0</v>
      </c>
      <c r="F18" s="280">
        <v>0</v>
      </c>
      <c r="G18" s="280">
        <v>0</v>
      </c>
      <c r="H18" s="280">
        <v>0</v>
      </c>
      <c r="I18" s="280">
        <v>0</v>
      </c>
      <c r="J18" s="280">
        <v>0</v>
      </c>
      <c r="K18" s="280">
        <v>0</v>
      </c>
      <c r="L18" s="280">
        <v>0</v>
      </c>
      <c r="M18" s="280">
        <v>0</v>
      </c>
      <c r="N18" s="280">
        <v>0</v>
      </c>
      <c r="O18" s="280">
        <v>0</v>
      </c>
      <c r="P18" s="280">
        <v>0</v>
      </c>
      <c r="Q18" s="280">
        <v>0</v>
      </c>
    </row>
    <row r="19" spans="1:17">
      <c r="A19" s="291" t="s">
        <v>175</v>
      </c>
      <c r="B19" s="279" t="s">
        <v>176</v>
      </c>
      <c r="C19" s="289">
        <v>3</v>
      </c>
      <c r="D19" s="290">
        <v>0.1</v>
      </c>
      <c r="E19" s="280">
        <v>0</v>
      </c>
      <c r="F19" s="280">
        <v>0</v>
      </c>
      <c r="G19" s="280">
        <v>0</v>
      </c>
      <c r="H19" s="280">
        <v>0</v>
      </c>
      <c r="I19" s="280">
        <v>0</v>
      </c>
      <c r="J19" s="280">
        <v>0</v>
      </c>
      <c r="K19" s="280">
        <v>0</v>
      </c>
      <c r="L19" s="280">
        <v>0</v>
      </c>
      <c r="M19" s="280">
        <v>0.1</v>
      </c>
      <c r="N19" s="280">
        <v>0</v>
      </c>
      <c r="O19" s="280">
        <v>0</v>
      </c>
      <c r="P19" s="280">
        <v>0</v>
      </c>
      <c r="Q19" s="280">
        <v>0</v>
      </c>
    </row>
    <row r="20" spans="1:17">
      <c r="A20" s="291" t="s">
        <v>177</v>
      </c>
      <c r="B20" s="279" t="s">
        <v>178</v>
      </c>
      <c r="C20" s="289">
        <v>0</v>
      </c>
      <c r="D20" s="290">
        <v>0</v>
      </c>
      <c r="E20" s="280">
        <v>0</v>
      </c>
      <c r="F20" s="280">
        <v>0</v>
      </c>
      <c r="G20" s="280">
        <v>0</v>
      </c>
      <c r="H20" s="280">
        <v>0</v>
      </c>
      <c r="I20" s="280">
        <v>0</v>
      </c>
      <c r="J20" s="280">
        <v>0</v>
      </c>
      <c r="K20" s="280">
        <v>0</v>
      </c>
      <c r="L20" s="280">
        <v>0</v>
      </c>
      <c r="M20" s="280">
        <v>0</v>
      </c>
      <c r="N20" s="280">
        <v>0</v>
      </c>
      <c r="O20" s="280">
        <v>0</v>
      </c>
      <c r="P20" s="280">
        <v>0</v>
      </c>
      <c r="Q20" s="280">
        <v>0</v>
      </c>
    </row>
    <row r="21" spans="1:17">
      <c r="A21" s="291" t="s">
        <v>179</v>
      </c>
      <c r="B21" s="279" t="s">
        <v>180</v>
      </c>
      <c r="C21" s="289">
        <v>0</v>
      </c>
      <c r="D21" s="290">
        <v>0</v>
      </c>
      <c r="E21" s="280">
        <v>0</v>
      </c>
      <c r="F21" s="280">
        <v>0</v>
      </c>
      <c r="G21" s="280">
        <v>0</v>
      </c>
      <c r="H21" s="280">
        <v>0</v>
      </c>
      <c r="I21" s="280">
        <v>0</v>
      </c>
      <c r="J21" s="280">
        <v>0</v>
      </c>
      <c r="K21" s="280">
        <v>0</v>
      </c>
      <c r="L21" s="280">
        <v>0</v>
      </c>
      <c r="M21" s="280">
        <v>0</v>
      </c>
      <c r="N21" s="280">
        <v>0</v>
      </c>
      <c r="O21" s="280">
        <v>0</v>
      </c>
      <c r="P21" s="280">
        <v>0</v>
      </c>
      <c r="Q21" s="280">
        <v>0</v>
      </c>
    </row>
    <row r="22" spans="1:17">
      <c r="A22" s="291" t="s">
        <v>181</v>
      </c>
      <c r="B22" s="279" t="s">
        <v>182</v>
      </c>
      <c r="C22" s="289">
        <v>0</v>
      </c>
      <c r="D22" s="290">
        <v>0</v>
      </c>
      <c r="E22" s="280">
        <v>0</v>
      </c>
      <c r="F22" s="280">
        <v>0</v>
      </c>
      <c r="G22" s="280">
        <v>0</v>
      </c>
      <c r="H22" s="280">
        <v>0</v>
      </c>
      <c r="I22" s="280">
        <v>0</v>
      </c>
      <c r="J22" s="280">
        <v>0</v>
      </c>
      <c r="K22" s="280">
        <v>0</v>
      </c>
      <c r="L22" s="280">
        <v>0</v>
      </c>
      <c r="M22" s="280">
        <v>0</v>
      </c>
      <c r="N22" s="280">
        <v>0</v>
      </c>
      <c r="O22" s="280">
        <v>0</v>
      </c>
      <c r="P22" s="280">
        <v>0</v>
      </c>
      <c r="Q22" s="280">
        <v>0</v>
      </c>
    </row>
    <row r="23" spans="1:17">
      <c r="A23" s="291" t="s">
        <v>183</v>
      </c>
      <c r="B23" s="279" t="s">
        <v>184</v>
      </c>
      <c r="C23" s="289">
        <v>19</v>
      </c>
      <c r="D23" s="290">
        <v>0.4</v>
      </c>
      <c r="E23" s="280">
        <v>0</v>
      </c>
      <c r="F23" s="280">
        <v>0</v>
      </c>
      <c r="G23" s="280">
        <v>0</v>
      </c>
      <c r="H23" s="280">
        <v>0</v>
      </c>
      <c r="I23" s="280">
        <v>0</v>
      </c>
      <c r="J23" s="280">
        <v>0</v>
      </c>
      <c r="K23" s="280">
        <v>0</v>
      </c>
      <c r="L23" s="280">
        <v>0</v>
      </c>
      <c r="M23" s="280">
        <v>0.4</v>
      </c>
      <c r="N23" s="280">
        <v>0</v>
      </c>
      <c r="O23" s="280">
        <v>0</v>
      </c>
      <c r="P23" s="280">
        <v>0</v>
      </c>
      <c r="Q23" s="280">
        <v>0</v>
      </c>
    </row>
    <row r="24" spans="1:17">
      <c r="A24" s="291" t="s">
        <v>185</v>
      </c>
      <c r="B24" s="279" t="s">
        <v>186</v>
      </c>
      <c r="C24" s="289">
        <v>0</v>
      </c>
      <c r="D24" s="290">
        <v>0</v>
      </c>
      <c r="E24" s="280">
        <v>0</v>
      </c>
      <c r="F24" s="280">
        <v>0</v>
      </c>
      <c r="G24" s="280">
        <v>0</v>
      </c>
      <c r="H24" s="280">
        <v>0</v>
      </c>
      <c r="I24" s="280">
        <v>0</v>
      </c>
      <c r="J24" s="280">
        <v>0</v>
      </c>
      <c r="K24" s="280">
        <v>0</v>
      </c>
      <c r="L24" s="280">
        <v>0</v>
      </c>
      <c r="M24" s="280">
        <v>0</v>
      </c>
      <c r="N24" s="280">
        <v>0</v>
      </c>
      <c r="O24" s="280">
        <v>0</v>
      </c>
      <c r="P24" s="280">
        <v>0</v>
      </c>
      <c r="Q24" s="280">
        <v>0</v>
      </c>
    </row>
    <row r="25" spans="1:17">
      <c r="A25" s="291" t="s">
        <v>187</v>
      </c>
      <c r="B25" s="279" t="s">
        <v>188</v>
      </c>
      <c r="C25" s="289">
        <v>145</v>
      </c>
      <c r="D25" s="290">
        <v>1.2</v>
      </c>
      <c r="E25" s="280">
        <v>0</v>
      </c>
      <c r="F25" s="280">
        <v>1.2</v>
      </c>
      <c r="G25" s="280">
        <v>0</v>
      </c>
      <c r="H25" s="280">
        <v>0</v>
      </c>
      <c r="I25" s="280">
        <v>0</v>
      </c>
      <c r="J25" s="280">
        <v>0</v>
      </c>
      <c r="K25" s="280">
        <v>0</v>
      </c>
      <c r="L25" s="280">
        <v>0</v>
      </c>
      <c r="M25" s="280">
        <v>0</v>
      </c>
      <c r="N25" s="280">
        <v>0</v>
      </c>
      <c r="O25" s="280">
        <v>0</v>
      </c>
      <c r="P25" s="280">
        <v>0</v>
      </c>
      <c r="Q25" s="280">
        <v>0</v>
      </c>
    </row>
    <row r="26" spans="1:17">
      <c r="A26" s="291" t="s">
        <v>189</v>
      </c>
      <c r="B26" s="279" t="s">
        <v>190</v>
      </c>
      <c r="C26" s="289">
        <v>0</v>
      </c>
      <c r="D26" s="290">
        <v>0</v>
      </c>
      <c r="E26" s="280">
        <v>0</v>
      </c>
      <c r="F26" s="280">
        <v>0</v>
      </c>
      <c r="G26" s="280">
        <v>0</v>
      </c>
      <c r="H26" s="280">
        <v>0</v>
      </c>
      <c r="I26" s="280">
        <v>0</v>
      </c>
      <c r="J26" s="280">
        <v>0</v>
      </c>
      <c r="K26" s="280">
        <v>0</v>
      </c>
      <c r="L26" s="280">
        <v>0</v>
      </c>
      <c r="M26" s="280">
        <v>0</v>
      </c>
      <c r="N26" s="280">
        <v>0</v>
      </c>
      <c r="O26" s="280">
        <v>0</v>
      </c>
      <c r="P26" s="280">
        <v>0</v>
      </c>
      <c r="Q26" s="280">
        <v>0</v>
      </c>
    </row>
    <row r="27" spans="1:17">
      <c r="A27" s="291" t="s">
        <v>191</v>
      </c>
      <c r="B27" s="279" t="s">
        <v>192</v>
      </c>
      <c r="C27" s="289">
        <v>43</v>
      </c>
      <c r="D27" s="290">
        <v>0.6</v>
      </c>
      <c r="E27" s="280">
        <v>0</v>
      </c>
      <c r="F27" s="280">
        <v>0</v>
      </c>
      <c r="G27" s="280">
        <v>0</v>
      </c>
      <c r="H27" s="280">
        <v>0</v>
      </c>
      <c r="I27" s="280">
        <v>0</v>
      </c>
      <c r="J27" s="280">
        <v>0</v>
      </c>
      <c r="K27" s="280">
        <v>0</v>
      </c>
      <c r="L27" s="280">
        <v>0</v>
      </c>
      <c r="M27" s="280">
        <v>0.6</v>
      </c>
      <c r="N27" s="280">
        <v>0</v>
      </c>
      <c r="O27" s="280">
        <v>0</v>
      </c>
      <c r="P27" s="280">
        <v>0</v>
      </c>
      <c r="Q27" s="280">
        <v>0</v>
      </c>
    </row>
    <row r="28" spans="1:17">
      <c r="A28" s="291" t="s">
        <v>193</v>
      </c>
      <c r="B28" s="279" t="s">
        <v>194</v>
      </c>
      <c r="C28" s="289">
        <v>0</v>
      </c>
      <c r="D28" s="290">
        <v>0</v>
      </c>
      <c r="E28" s="280">
        <v>0</v>
      </c>
      <c r="F28" s="280">
        <v>0</v>
      </c>
      <c r="G28" s="280">
        <v>0</v>
      </c>
      <c r="H28" s="280">
        <v>0</v>
      </c>
      <c r="I28" s="280">
        <v>0</v>
      </c>
      <c r="J28" s="280">
        <v>0</v>
      </c>
      <c r="K28" s="280">
        <v>0</v>
      </c>
      <c r="L28" s="280">
        <v>0</v>
      </c>
      <c r="M28" s="280">
        <v>0</v>
      </c>
      <c r="N28" s="280">
        <v>0</v>
      </c>
      <c r="O28" s="280">
        <v>0</v>
      </c>
      <c r="P28" s="280">
        <v>0</v>
      </c>
      <c r="Q28" s="280">
        <v>0</v>
      </c>
    </row>
    <row r="29" spans="1:17">
      <c r="A29" s="291" t="s">
        <v>195</v>
      </c>
      <c r="B29" s="279" t="s">
        <v>196</v>
      </c>
      <c r="C29" s="289">
        <v>0</v>
      </c>
      <c r="D29" s="290">
        <v>0</v>
      </c>
      <c r="E29" s="280">
        <v>0</v>
      </c>
      <c r="F29" s="280">
        <v>0</v>
      </c>
      <c r="G29" s="280">
        <v>0</v>
      </c>
      <c r="H29" s="280">
        <v>0</v>
      </c>
      <c r="I29" s="280">
        <v>0</v>
      </c>
      <c r="J29" s="280">
        <v>0</v>
      </c>
      <c r="K29" s="280">
        <v>0</v>
      </c>
      <c r="L29" s="280">
        <v>0</v>
      </c>
      <c r="M29" s="280">
        <v>0</v>
      </c>
      <c r="N29" s="280">
        <v>0</v>
      </c>
      <c r="O29" s="280">
        <v>0</v>
      </c>
      <c r="P29" s="280">
        <v>0</v>
      </c>
      <c r="Q29" s="280">
        <v>0</v>
      </c>
    </row>
    <row r="30" spans="1:17">
      <c r="A30" s="291" t="s">
        <v>197</v>
      </c>
      <c r="B30" s="279" t="s">
        <v>198</v>
      </c>
      <c r="C30" s="289">
        <v>0</v>
      </c>
      <c r="D30" s="290">
        <v>0</v>
      </c>
      <c r="E30" s="280">
        <v>0</v>
      </c>
      <c r="F30" s="280">
        <v>0</v>
      </c>
      <c r="G30" s="280">
        <v>0</v>
      </c>
      <c r="H30" s="280">
        <v>0</v>
      </c>
      <c r="I30" s="280">
        <v>0</v>
      </c>
      <c r="J30" s="280">
        <v>0</v>
      </c>
      <c r="K30" s="280">
        <v>0</v>
      </c>
      <c r="L30" s="280">
        <v>0</v>
      </c>
      <c r="M30" s="280">
        <v>0</v>
      </c>
      <c r="N30" s="280">
        <v>0</v>
      </c>
      <c r="O30" s="280">
        <v>0</v>
      </c>
      <c r="P30" s="280">
        <v>0</v>
      </c>
      <c r="Q30" s="280">
        <v>0</v>
      </c>
    </row>
    <row r="31" spans="1:17">
      <c r="A31" s="291" t="s">
        <v>199</v>
      </c>
      <c r="B31" s="279" t="s">
        <v>200</v>
      </c>
      <c r="C31" s="289">
        <v>0</v>
      </c>
      <c r="D31" s="290">
        <v>0</v>
      </c>
      <c r="E31" s="280">
        <v>0</v>
      </c>
      <c r="F31" s="280">
        <v>0</v>
      </c>
      <c r="G31" s="280">
        <v>0</v>
      </c>
      <c r="H31" s="280">
        <v>0</v>
      </c>
      <c r="I31" s="280">
        <v>0</v>
      </c>
      <c r="J31" s="280">
        <v>0</v>
      </c>
      <c r="K31" s="280">
        <v>0</v>
      </c>
      <c r="L31" s="280">
        <v>0</v>
      </c>
      <c r="M31" s="280">
        <v>0</v>
      </c>
      <c r="N31" s="280">
        <v>0</v>
      </c>
      <c r="O31" s="280">
        <v>0</v>
      </c>
      <c r="P31" s="280">
        <v>0</v>
      </c>
      <c r="Q31" s="280">
        <v>0</v>
      </c>
    </row>
    <row r="32" spans="1:17">
      <c r="A32" s="291" t="s">
        <v>201</v>
      </c>
      <c r="B32" s="279" t="s">
        <v>202</v>
      </c>
      <c r="C32" s="289">
        <v>712</v>
      </c>
      <c r="D32" s="290">
        <v>3.6</v>
      </c>
      <c r="E32" s="280">
        <v>0</v>
      </c>
      <c r="F32" s="280">
        <v>3.6</v>
      </c>
      <c r="G32" s="280">
        <v>0</v>
      </c>
      <c r="H32" s="280">
        <v>0</v>
      </c>
      <c r="I32" s="280">
        <v>0</v>
      </c>
      <c r="J32" s="280">
        <v>0</v>
      </c>
      <c r="K32" s="280">
        <v>0</v>
      </c>
      <c r="L32" s="280">
        <v>0</v>
      </c>
      <c r="M32" s="280">
        <v>0</v>
      </c>
      <c r="N32" s="280">
        <v>0</v>
      </c>
      <c r="O32" s="280">
        <v>0</v>
      </c>
      <c r="P32" s="280">
        <v>0</v>
      </c>
      <c r="Q32" s="280">
        <v>0</v>
      </c>
    </row>
    <row r="33" spans="1:17">
      <c r="A33" s="291" t="s">
        <v>203</v>
      </c>
      <c r="B33" s="279" t="s">
        <v>204</v>
      </c>
      <c r="C33" s="289">
        <v>317</v>
      </c>
      <c r="D33" s="290">
        <v>10.4</v>
      </c>
      <c r="E33" s="280">
        <v>0</v>
      </c>
      <c r="F33" s="280">
        <v>0</v>
      </c>
      <c r="G33" s="280">
        <v>0</v>
      </c>
      <c r="H33" s="280">
        <v>10.4</v>
      </c>
      <c r="I33" s="280">
        <v>0</v>
      </c>
      <c r="J33" s="280">
        <v>0</v>
      </c>
      <c r="K33" s="280">
        <v>0</v>
      </c>
      <c r="L33" s="280">
        <v>0</v>
      </c>
      <c r="M33" s="280">
        <v>0</v>
      </c>
      <c r="N33" s="280">
        <v>0</v>
      </c>
      <c r="O33" s="280">
        <v>0</v>
      </c>
      <c r="P33" s="280">
        <v>0</v>
      </c>
      <c r="Q33" s="280">
        <v>0</v>
      </c>
    </row>
    <row r="34" spans="1:17">
      <c r="A34" s="291" t="s">
        <v>205</v>
      </c>
      <c r="B34" s="279" t="s">
        <v>206</v>
      </c>
      <c r="C34" s="289">
        <v>608</v>
      </c>
      <c r="D34" s="290">
        <v>16.7</v>
      </c>
      <c r="E34" s="280">
        <v>0</v>
      </c>
      <c r="F34" s="280">
        <v>0</v>
      </c>
      <c r="G34" s="280">
        <v>0</v>
      </c>
      <c r="H34" s="280">
        <v>16.7</v>
      </c>
      <c r="I34" s="280">
        <v>0</v>
      </c>
      <c r="J34" s="280">
        <v>0</v>
      </c>
      <c r="K34" s="280">
        <v>0</v>
      </c>
      <c r="L34" s="280">
        <v>0</v>
      </c>
      <c r="M34" s="280">
        <v>0</v>
      </c>
      <c r="N34" s="280">
        <v>0</v>
      </c>
      <c r="O34" s="280">
        <v>0</v>
      </c>
      <c r="P34" s="280">
        <v>0</v>
      </c>
      <c r="Q34" s="280">
        <v>0</v>
      </c>
    </row>
    <row r="35" spans="1:17">
      <c r="A35" s="291" t="s">
        <v>207</v>
      </c>
      <c r="B35" s="279" t="s">
        <v>208</v>
      </c>
      <c r="C35" s="289">
        <v>36</v>
      </c>
      <c r="D35" s="290">
        <v>0.2</v>
      </c>
      <c r="E35" s="280">
        <v>0</v>
      </c>
      <c r="F35" s="280">
        <v>0</v>
      </c>
      <c r="G35" s="280">
        <v>0</v>
      </c>
      <c r="H35" s="280">
        <v>0</v>
      </c>
      <c r="I35" s="280">
        <v>0</v>
      </c>
      <c r="J35" s="280">
        <v>0</v>
      </c>
      <c r="K35" s="280">
        <v>0</v>
      </c>
      <c r="L35" s="280">
        <v>0</v>
      </c>
      <c r="M35" s="280">
        <v>0.2</v>
      </c>
      <c r="N35" s="280">
        <v>0</v>
      </c>
      <c r="O35" s="280">
        <v>0</v>
      </c>
      <c r="P35" s="280">
        <v>0</v>
      </c>
      <c r="Q35" s="280">
        <v>0</v>
      </c>
    </row>
    <row r="36" spans="1:17">
      <c r="A36" s="291" t="s">
        <v>209</v>
      </c>
      <c r="B36" s="279" t="s">
        <v>210</v>
      </c>
      <c r="C36" s="289">
        <v>180</v>
      </c>
      <c r="D36" s="290">
        <v>0.5</v>
      </c>
      <c r="E36" s="280">
        <v>0</v>
      </c>
      <c r="F36" s="280">
        <v>0</v>
      </c>
      <c r="G36" s="280">
        <v>0</v>
      </c>
      <c r="H36" s="280">
        <v>0</v>
      </c>
      <c r="I36" s="280">
        <v>0</v>
      </c>
      <c r="J36" s="280">
        <v>0</v>
      </c>
      <c r="K36" s="280">
        <v>0</v>
      </c>
      <c r="L36" s="280">
        <v>0</v>
      </c>
      <c r="M36" s="280">
        <v>0.5</v>
      </c>
      <c r="N36" s="280">
        <v>0</v>
      </c>
      <c r="O36" s="280">
        <v>0</v>
      </c>
      <c r="P36" s="280">
        <v>0</v>
      </c>
      <c r="Q36" s="280">
        <v>0</v>
      </c>
    </row>
    <row r="37" spans="1:17">
      <c r="A37" s="291" t="s">
        <v>211</v>
      </c>
      <c r="B37" s="279" t="s">
        <v>212</v>
      </c>
      <c r="C37" s="289">
        <v>45</v>
      </c>
      <c r="D37" s="290">
        <v>1.3</v>
      </c>
      <c r="E37" s="280">
        <v>0</v>
      </c>
      <c r="F37" s="280">
        <v>0</v>
      </c>
      <c r="G37" s="280">
        <v>0</v>
      </c>
      <c r="H37" s="280">
        <v>0</v>
      </c>
      <c r="I37" s="280">
        <v>0</v>
      </c>
      <c r="J37" s="280">
        <v>0</v>
      </c>
      <c r="K37" s="280">
        <v>0</v>
      </c>
      <c r="L37" s="280">
        <v>0</v>
      </c>
      <c r="M37" s="280">
        <v>1.3</v>
      </c>
      <c r="N37" s="280">
        <v>0</v>
      </c>
      <c r="O37" s="280">
        <v>0</v>
      </c>
      <c r="P37" s="280">
        <v>0</v>
      </c>
      <c r="Q37" s="280">
        <v>0</v>
      </c>
    </row>
    <row r="38" spans="1:17">
      <c r="A38" s="291" t="s">
        <v>213</v>
      </c>
      <c r="B38" s="279" t="s">
        <v>214</v>
      </c>
      <c r="C38" s="289">
        <v>48</v>
      </c>
      <c r="D38" s="290">
        <v>0.1</v>
      </c>
      <c r="E38" s="280">
        <v>0</v>
      </c>
      <c r="F38" s="280">
        <v>0</v>
      </c>
      <c r="G38" s="280">
        <v>0</v>
      </c>
      <c r="H38" s="280">
        <v>0</v>
      </c>
      <c r="I38" s="280">
        <v>0</v>
      </c>
      <c r="J38" s="280">
        <v>0</v>
      </c>
      <c r="K38" s="280">
        <v>0</v>
      </c>
      <c r="L38" s="280">
        <v>0</v>
      </c>
      <c r="M38" s="280">
        <v>0.1</v>
      </c>
      <c r="N38" s="280">
        <v>0</v>
      </c>
      <c r="O38" s="280">
        <v>0</v>
      </c>
      <c r="P38" s="280">
        <v>0</v>
      </c>
      <c r="Q38" s="280">
        <v>0</v>
      </c>
    </row>
    <row r="39" spans="1:17">
      <c r="A39" s="291" t="s">
        <v>215</v>
      </c>
      <c r="B39" s="279" t="s">
        <v>216</v>
      </c>
      <c r="C39" s="289">
        <v>105</v>
      </c>
      <c r="D39" s="290">
        <v>0.4</v>
      </c>
      <c r="E39" s="280">
        <v>0</v>
      </c>
      <c r="F39" s="280">
        <v>0</v>
      </c>
      <c r="G39" s="280">
        <v>0</v>
      </c>
      <c r="H39" s="280">
        <v>0</v>
      </c>
      <c r="I39" s="280">
        <v>0</v>
      </c>
      <c r="J39" s="280">
        <v>0</v>
      </c>
      <c r="K39" s="280">
        <v>0</v>
      </c>
      <c r="L39" s="280">
        <v>0</v>
      </c>
      <c r="M39" s="280">
        <v>0.4</v>
      </c>
      <c r="N39" s="280">
        <v>0</v>
      </c>
      <c r="O39" s="280">
        <v>0</v>
      </c>
      <c r="P39" s="280">
        <v>0</v>
      </c>
      <c r="Q39" s="280">
        <v>0</v>
      </c>
    </row>
    <row r="40" spans="1:17">
      <c r="A40" s="291" t="s">
        <v>217</v>
      </c>
      <c r="B40" s="279" t="s">
        <v>218</v>
      </c>
      <c r="C40" s="289">
        <v>75</v>
      </c>
      <c r="D40" s="290">
        <v>0.3</v>
      </c>
      <c r="E40" s="280">
        <v>0</v>
      </c>
      <c r="F40" s="280">
        <v>0.3</v>
      </c>
      <c r="G40" s="280">
        <v>0</v>
      </c>
      <c r="H40" s="280">
        <v>0</v>
      </c>
      <c r="I40" s="280">
        <v>0</v>
      </c>
      <c r="J40" s="280">
        <v>0</v>
      </c>
      <c r="K40" s="280">
        <v>0</v>
      </c>
      <c r="L40" s="280">
        <v>0</v>
      </c>
      <c r="M40" s="280">
        <v>0</v>
      </c>
      <c r="N40" s="280">
        <v>0</v>
      </c>
      <c r="O40" s="280">
        <v>0</v>
      </c>
      <c r="P40" s="280">
        <v>0</v>
      </c>
      <c r="Q40" s="280">
        <v>0</v>
      </c>
    </row>
    <row r="41" spans="1:17">
      <c r="A41" s="291" t="s">
        <v>219</v>
      </c>
      <c r="B41" s="279" t="s">
        <v>220</v>
      </c>
      <c r="C41" s="289">
        <v>0</v>
      </c>
      <c r="D41" s="290">
        <v>0</v>
      </c>
      <c r="E41" s="280">
        <v>0</v>
      </c>
      <c r="F41" s="280">
        <v>0</v>
      </c>
      <c r="G41" s="280">
        <v>0</v>
      </c>
      <c r="H41" s="280">
        <v>0</v>
      </c>
      <c r="I41" s="280">
        <v>0</v>
      </c>
      <c r="J41" s="280">
        <v>0</v>
      </c>
      <c r="K41" s="280">
        <v>0</v>
      </c>
      <c r="L41" s="280">
        <v>0</v>
      </c>
      <c r="M41" s="280">
        <v>0</v>
      </c>
      <c r="N41" s="280">
        <v>0</v>
      </c>
      <c r="O41" s="280">
        <v>0</v>
      </c>
      <c r="P41" s="280">
        <v>0</v>
      </c>
      <c r="Q41" s="280">
        <v>0</v>
      </c>
    </row>
    <row r="42" spans="1:17">
      <c r="A42" s="291" t="s">
        <v>221</v>
      </c>
      <c r="B42" s="279" t="s">
        <v>222</v>
      </c>
      <c r="C42" s="289">
        <v>0</v>
      </c>
      <c r="D42" s="290">
        <v>0</v>
      </c>
      <c r="E42" s="280">
        <v>0</v>
      </c>
      <c r="F42" s="280">
        <v>0</v>
      </c>
      <c r="G42" s="280">
        <v>0</v>
      </c>
      <c r="H42" s="280">
        <v>0</v>
      </c>
      <c r="I42" s="280">
        <v>0</v>
      </c>
      <c r="J42" s="280">
        <v>0</v>
      </c>
      <c r="K42" s="280">
        <v>0</v>
      </c>
      <c r="L42" s="280">
        <v>0</v>
      </c>
      <c r="M42" s="280">
        <v>0</v>
      </c>
      <c r="N42" s="280">
        <v>0</v>
      </c>
      <c r="O42" s="280">
        <v>0</v>
      </c>
      <c r="P42" s="280">
        <v>0</v>
      </c>
      <c r="Q42" s="280">
        <v>0</v>
      </c>
    </row>
    <row r="43" spans="1:17">
      <c r="A43" s="291" t="s">
        <v>223</v>
      </c>
      <c r="B43" s="279" t="s">
        <v>224</v>
      </c>
      <c r="C43" s="289">
        <v>0</v>
      </c>
      <c r="D43" s="290">
        <v>0</v>
      </c>
      <c r="E43" s="280">
        <v>0</v>
      </c>
      <c r="F43" s="280">
        <v>0</v>
      </c>
      <c r="G43" s="280">
        <v>0</v>
      </c>
      <c r="H43" s="280">
        <v>0</v>
      </c>
      <c r="I43" s="280">
        <v>0</v>
      </c>
      <c r="J43" s="280">
        <v>0</v>
      </c>
      <c r="K43" s="280">
        <v>0</v>
      </c>
      <c r="L43" s="280">
        <v>0</v>
      </c>
      <c r="M43" s="280">
        <v>0</v>
      </c>
      <c r="N43" s="280">
        <v>0</v>
      </c>
      <c r="O43" s="280">
        <v>0</v>
      </c>
      <c r="P43" s="280">
        <v>0</v>
      </c>
      <c r="Q43" s="280">
        <v>0</v>
      </c>
    </row>
    <row r="44" spans="1:17">
      <c r="A44" s="291" t="s">
        <v>225</v>
      </c>
      <c r="B44" s="279" t="s">
        <v>226</v>
      </c>
      <c r="C44" s="289">
        <v>0</v>
      </c>
      <c r="D44" s="290">
        <v>0</v>
      </c>
      <c r="E44" s="280">
        <v>0</v>
      </c>
      <c r="F44" s="280">
        <v>0</v>
      </c>
      <c r="G44" s="280">
        <v>0</v>
      </c>
      <c r="H44" s="280">
        <v>0</v>
      </c>
      <c r="I44" s="280">
        <v>0</v>
      </c>
      <c r="J44" s="280">
        <v>0</v>
      </c>
      <c r="K44" s="280">
        <v>0</v>
      </c>
      <c r="L44" s="280">
        <v>0</v>
      </c>
      <c r="M44" s="280">
        <v>0</v>
      </c>
      <c r="N44" s="280">
        <v>0</v>
      </c>
      <c r="O44" s="280">
        <v>0</v>
      </c>
      <c r="P44" s="280">
        <v>0</v>
      </c>
      <c r="Q44" s="280">
        <v>0</v>
      </c>
    </row>
    <row r="45" spans="1:17">
      <c r="A45" s="291" t="s">
        <v>227</v>
      </c>
      <c r="B45" s="279" t="s">
        <v>228</v>
      </c>
      <c r="C45" s="289">
        <v>30</v>
      </c>
      <c r="D45" s="290">
        <v>0.4</v>
      </c>
      <c r="E45" s="280">
        <v>0</v>
      </c>
      <c r="F45" s="280">
        <v>0</v>
      </c>
      <c r="G45" s="280">
        <v>0</v>
      </c>
      <c r="H45" s="280">
        <v>0</v>
      </c>
      <c r="I45" s="280">
        <v>0</v>
      </c>
      <c r="J45" s="280">
        <v>0</v>
      </c>
      <c r="K45" s="280">
        <v>0</v>
      </c>
      <c r="L45" s="280">
        <v>0</v>
      </c>
      <c r="M45" s="280">
        <v>0.4</v>
      </c>
      <c r="N45" s="280">
        <v>0</v>
      </c>
      <c r="O45" s="280">
        <v>0</v>
      </c>
      <c r="P45" s="280">
        <v>0</v>
      </c>
      <c r="Q45" s="280">
        <v>0</v>
      </c>
    </row>
    <row r="46" spans="1:17">
      <c r="A46" s="291" t="s">
        <v>229</v>
      </c>
      <c r="B46" s="279" t="s">
        <v>230</v>
      </c>
      <c r="C46" s="289">
        <v>0</v>
      </c>
      <c r="D46" s="290">
        <v>0</v>
      </c>
      <c r="E46" s="280">
        <v>0</v>
      </c>
      <c r="F46" s="280">
        <v>0</v>
      </c>
      <c r="G46" s="280">
        <v>0</v>
      </c>
      <c r="H46" s="280">
        <v>0</v>
      </c>
      <c r="I46" s="280">
        <v>0</v>
      </c>
      <c r="J46" s="280">
        <v>0</v>
      </c>
      <c r="K46" s="280">
        <v>0</v>
      </c>
      <c r="L46" s="280">
        <v>0</v>
      </c>
      <c r="M46" s="280">
        <v>0</v>
      </c>
      <c r="N46" s="280">
        <v>0</v>
      </c>
      <c r="O46" s="280">
        <v>0</v>
      </c>
      <c r="P46" s="280">
        <v>0</v>
      </c>
      <c r="Q46" s="280">
        <v>0</v>
      </c>
    </row>
    <row r="47" spans="1:17">
      <c r="A47" s="291" t="s">
        <v>231</v>
      </c>
      <c r="B47" s="279" t="s">
        <v>232</v>
      </c>
      <c r="C47" s="289">
        <v>0</v>
      </c>
      <c r="D47" s="290">
        <v>0</v>
      </c>
      <c r="E47" s="280">
        <v>0</v>
      </c>
      <c r="F47" s="280">
        <v>0</v>
      </c>
      <c r="G47" s="280">
        <v>0</v>
      </c>
      <c r="H47" s="280">
        <v>0</v>
      </c>
      <c r="I47" s="280">
        <v>0</v>
      </c>
      <c r="J47" s="280">
        <v>0</v>
      </c>
      <c r="K47" s="280">
        <v>0</v>
      </c>
      <c r="L47" s="280">
        <v>0</v>
      </c>
      <c r="M47" s="280">
        <v>0</v>
      </c>
      <c r="N47" s="280">
        <v>0</v>
      </c>
      <c r="O47" s="280">
        <v>0</v>
      </c>
      <c r="P47" s="280">
        <v>0</v>
      </c>
      <c r="Q47" s="280">
        <v>0</v>
      </c>
    </row>
    <row r="48" spans="1:17">
      <c r="A48" s="291" t="s">
        <v>233</v>
      </c>
      <c r="B48" s="279" t="s">
        <v>234</v>
      </c>
      <c r="C48" s="289">
        <v>0</v>
      </c>
      <c r="D48" s="290">
        <v>0</v>
      </c>
      <c r="E48" s="280">
        <v>0</v>
      </c>
      <c r="F48" s="280">
        <v>0</v>
      </c>
      <c r="G48" s="280">
        <v>0</v>
      </c>
      <c r="H48" s="280">
        <v>0</v>
      </c>
      <c r="I48" s="280">
        <v>0</v>
      </c>
      <c r="J48" s="280">
        <v>0</v>
      </c>
      <c r="K48" s="280">
        <v>0</v>
      </c>
      <c r="L48" s="280">
        <v>0</v>
      </c>
      <c r="M48" s="280">
        <v>0</v>
      </c>
      <c r="N48" s="280">
        <v>0</v>
      </c>
      <c r="O48" s="280">
        <v>0</v>
      </c>
      <c r="P48" s="280">
        <v>0</v>
      </c>
      <c r="Q48" s="280">
        <v>0</v>
      </c>
    </row>
    <row r="49" spans="1:17">
      <c r="A49" s="291" t="s">
        <v>235</v>
      </c>
      <c r="B49" s="279" t="s">
        <v>236</v>
      </c>
      <c r="C49" s="289">
        <v>0</v>
      </c>
      <c r="D49" s="290">
        <v>0</v>
      </c>
      <c r="E49" s="280">
        <v>0</v>
      </c>
      <c r="F49" s="280">
        <v>0</v>
      </c>
      <c r="G49" s="280">
        <v>0</v>
      </c>
      <c r="H49" s="280">
        <v>0</v>
      </c>
      <c r="I49" s="280">
        <v>0</v>
      </c>
      <c r="J49" s="280">
        <v>0</v>
      </c>
      <c r="K49" s="280">
        <v>0</v>
      </c>
      <c r="L49" s="280">
        <v>0</v>
      </c>
      <c r="M49" s="280">
        <v>0</v>
      </c>
      <c r="N49" s="280">
        <v>0</v>
      </c>
      <c r="O49" s="280">
        <v>0</v>
      </c>
      <c r="P49" s="280">
        <v>0</v>
      </c>
      <c r="Q49" s="280">
        <v>0</v>
      </c>
    </row>
    <row r="50" spans="1:17">
      <c r="A50" s="291" t="s">
        <v>237</v>
      </c>
      <c r="B50" s="279" t="s">
        <v>238</v>
      </c>
      <c r="C50" s="289">
        <v>0</v>
      </c>
      <c r="D50" s="290">
        <v>0</v>
      </c>
      <c r="E50" s="280">
        <v>0</v>
      </c>
      <c r="F50" s="280">
        <v>0</v>
      </c>
      <c r="G50" s="280">
        <v>0</v>
      </c>
      <c r="H50" s="280">
        <v>0</v>
      </c>
      <c r="I50" s="280">
        <v>0</v>
      </c>
      <c r="J50" s="280">
        <v>0</v>
      </c>
      <c r="K50" s="280">
        <v>0</v>
      </c>
      <c r="L50" s="280">
        <v>0</v>
      </c>
      <c r="M50" s="280">
        <v>0</v>
      </c>
      <c r="N50" s="280">
        <v>0</v>
      </c>
      <c r="O50" s="280">
        <v>0</v>
      </c>
      <c r="P50" s="280">
        <v>0</v>
      </c>
      <c r="Q50" s="280">
        <v>0</v>
      </c>
    </row>
    <row r="51" spans="1:17">
      <c r="A51" s="291" t="s">
        <v>239</v>
      </c>
      <c r="B51" s="279" t="s">
        <v>240</v>
      </c>
      <c r="C51" s="289">
        <v>27</v>
      </c>
      <c r="D51" s="290">
        <v>0.9</v>
      </c>
      <c r="E51" s="280">
        <v>0</v>
      </c>
      <c r="F51" s="280">
        <v>0</v>
      </c>
      <c r="G51" s="280">
        <v>0</v>
      </c>
      <c r="H51" s="280">
        <v>0</v>
      </c>
      <c r="I51" s="280">
        <v>0</v>
      </c>
      <c r="J51" s="280">
        <v>0</v>
      </c>
      <c r="K51" s="280">
        <v>0</v>
      </c>
      <c r="L51" s="280">
        <v>0</v>
      </c>
      <c r="M51" s="280">
        <v>0.9</v>
      </c>
      <c r="N51" s="280">
        <v>0</v>
      </c>
      <c r="O51" s="280">
        <v>0</v>
      </c>
      <c r="P51" s="280">
        <v>0</v>
      </c>
      <c r="Q51" s="280">
        <v>0</v>
      </c>
    </row>
    <row r="52" spans="1:17">
      <c r="A52" s="291" t="s">
        <v>241</v>
      </c>
      <c r="B52" s="279" t="s">
        <v>242</v>
      </c>
      <c r="C52" s="289">
        <v>3</v>
      </c>
      <c r="D52" s="290">
        <v>0</v>
      </c>
      <c r="E52" s="280">
        <v>0</v>
      </c>
      <c r="F52" s="280">
        <v>0</v>
      </c>
      <c r="G52" s="280">
        <v>0</v>
      </c>
      <c r="H52" s="280">
        <v>0</v>
      </c>
      <c r="I52" s="280">
        <v>0</v>
      </c>
      <c r="J52" s="280">
        <v>0</v>
      </c>
      <c r="K52" s="280">
        <v>0</v>
      </c>
      <c r="L52" s="280">
        <v>0</v>
      </c>
      <c r="M52" s="280">
        <v>0</v>
      </c>
      <c r="N52" s="280">
        <v>0</v>
      </c>
      <c r="O52" s="280">
        <v>0</v>
      </c>
      <c r="P52" s="280">
        <v>0</v>
      </c>
      <c r="Q52" s="280">
        <v>0</v>
      </c>
    </row>
    <row r="53" spans="1:17">
      <c r="A53" s="291" t="s">
        <v>243</v>
      </c>
      <c r="B53" s="279" t="s">
        <v>244</v>
      </c>
      <c r="C53" s="289">
        <v>14</v>
      </c>
      <c r="D53" s="290">
        <v>0.9</v>
      </c>
      <c r="E53" s="280">
        <v>0</v>
      </c>
      <c r="F53" s="280">
        <v>0</v>
      </c>
      <c r="G53" s="280">
        <v>0</v>
      </c>
      <c r="H53" s="280">
        <v>0</v>
      </c>
      <c r="I53" s="280">
        <v>0</v>
      </c>
      <c r="J53" s="280">
        <v>0</v>
      </c>
      <c r="K53" s="280">
        <v>0</v>
      </c>
      <c r="L53" s="280">
        <v>0</v>
      </c>
      <c r="M53" s="280">
        <v>0.9</v>
      </c>
      <c r="N53" s="280">
        <v>0</v>
      </c>
      <c r="O53" s="280">
        <v>0</v>
      </c>
      <c r="P53" s="280">
        <v>0</v>
      </c>
      <c r="Q53" s="280">
        <v>0</v>
      </c>
    </row>
    <row r="54" spans="1:17">
      <c r="A54" s="291" t="s">
        <v>245</v>
      </c>
      <c r="B54" s="279" t="s">
        <v>246</v>
      </c>
      <c r="C54" s="289">
        <v>0</v>
      </c>
      <c r="D54" s="290">
        <v>0</v>
      </c>
      <c r="E54" s="280">
        <v>0</v>
      </c>
      <c r="F54" s="280">
        <v>0</v>
      </c>
      <c r="G54" s="280">
        <v>0</v>
      </c>
      <c r="H54" s="280">
        <v>0</v>
      </c>
      <c r="I54" s="280">
        <v>0</v>
      </c>
      <c r="J54" s="280">
        <v>0</v>
      </c>
      <c r="K54" s="280">
        <v>0</v>
      </c>
      <c r="L54" s="280">
        <v>0</v>
      </c>
      <c r="M54" s="280">
        <v>0</v>
      </c>
      <c r="N54" s="280">
        <v>0</v>
      </c>
      <c r="O54" s="280">
        <v>0</v>
      </c>
      <c r="P54" s="280">
        <v>0</v>
      </c>
      <c r="Q54" s="280">
        <v>0</v>
      </c>
    </row>
    <row r="55" spans="1:17">
      <c r="A55" s="291" t="s">
        <v>247</v>
      </c>
      <c r="B55" s="279" t="s">
        <v>248</v>
      </c>
      <c r="C55" s="289">
        <v>0</v>
      </c>
      <c r="D55" s="290">
        <v>0</v>
      </c>
      <c r="E55" s="280">
        <v>0</v>
      </c>
      <c r="F55" s="280">
        <v>0</v>
      </c>
      <c r="G55" s="280">
        <v>0</v>
      </c>
      <c r="H55" s="280">
        <v>0</v>
      </c>
      <c r="I55" s="280">
        <v>0</v>
      </c>
      <c r="J55" s="280">
        <v>0</v>
      </c>
      <c r="K55" s="280">
        <v>0</v>
      </c>
      <c r="L55" s="280">
        <v>0</v>
      </c>
      <c r="M55" s="280">
        <v>0</v>
      </c>
      <c r="N55" s="280">
        <v>0</v>
      </c>
      <c r="O55" s="280">
        <v>0</v>
      </c>
      <c r="P55" s="280">
        <v>0</v>
      </c>
      <c r="Q55" s="280">
        <v>0</v>
      </c>
    </row>
    <row r="56" spans="1:17">
      <c r="A56" s="291" t="s">
        <v>249</v>
      </c>
      <c r="B56" s="279" t="s">
        <v>250</v>
      </c>
      <c r="C56" s="289">
        <v>0</v>
      </c>
      <c r="D56" s="290">
        <v>0</v>
      </c>
      <c r="E56" s="280">
        <v>0</v>
      </c>
      <c r="F56" s="280">
        <v>0</v>
      </c>
      <c r="G56" s="280">
        <v>0</v>
      </c>
      <c r="H56" s="280">
        <v>0</v>
      </c>
      <c r="I56" s="280">
        <v>0</v>
      </c>
      <c r="J56" s="280">
        <v>0</v>
      </c>
      <c r="K56" s="280">
        <v>0</v>
      </c>
      <c r="L56" s="280">
        <v>0</v>
      </c>
      <c r="M56" s="280">
        <v>0</v>
      </c>
      <c r="N56" s="280">
        <v>0</v>
      </c>
      <c r="O56" s="280">
        <v>0</v>
      </c>
      <c r="P56" s="280">
        <v>0</v>
      </c>
      <c r="Q56" s="280">
        <v>0</v>
      </c>
    </row>
    <row r="57" spans="1:17">
      <c r="A57" s="291" t="s">
        <v>251</v>
      </c>
      <c r="B57" s="279" t="s">
        <v>252</v>
      </c>
      <c r="C57" s="289">
        <v>0</v>
      </c>
      <c r="D57" s="290">
        <v>0</v>
      </c>
      <c r="E57" s="280">
        <v>0</v>
      </c>
      <c r="F57" s="280">
        <v>0</v>
      </c>
      <c r="G57" s="280">
        <v>0</v>
      </c>
      <c r="H57" s="280">
        <v>0</v>
      </c>
      <c r="I57" s="280">
        <v>0</v>
      </c>
      <c r="J57" s="280">
        <v>0</v>
      </c>
      <c r="K57" s="280">
        <v>0</v>
      </c>
      <c r="L57" s="280">
        <v>0</v>
      </c>
      <c r="M57" s="280">
        <v>0</v>
      </c>
      <c r="N57" s="280">
        <v>0</v>
      </c>
      <c r="O57" s="280">
        <v>0</v>
      </c>
      <c r="P57" s="280">
        <v>0</v>
      </c>
      <c r="Q57" s="280">
        <v>0</v>
      </c>
    </row>
    <row r="58" spans="1:17">
      <c r="A58" s="291" t="s">
        <v>253</v>
      </c>
      <c r="B58" s="279" t="s">
        <v>254</v>
      </c>
      <c r="C58" s="289">
        <v>0</v>
      </c>
      <c r="D58" s="290">
        <v>0</v>
      </c>
      <c r="E58" s="280">
        <v>0</v>
      </c>
      <c r="F58" s="280">
        <v>0</v>
      </c>
      <c r="G58" s="280">
        <v>0</v>
      </c>
      <c r="H58" s="280">
        <v>0</v>
      </c>
      <c r="I58" s="280">
        <v>0</v>
      </c>
      <c r="J58" s="280">
        <v>0</v>
      </c>
      <c r="K58" s="280">
        <v>0</v>
      </c>
      <c r="L58" s="280">
        <v>0</v>
      </c>
      <c r="M58" s="280">
        <v>0</v>
      </c>
      <c r="N58" s="280">
        <v>0</v>
      </c>
      <c r="O58" s="280">
        <v>0</v>
      </c>
      <c r="P58" s="280">
        <v>0</v>
      </c>
      <c r="Q58" s="280">
        <v>0</v>
      </c>
    </row>
    <row r="59" spans="1:17">
      <c r="A59" s="291" t="s">
        <v>255</v>
      </c>
      <c r="B59" s="279" t="s">
        <v>256</v>
      </c>
      <c r="C59" s="289">
        <v>0</v>
      </c>
      <c r="D59" s="290">
        <v>0</v>
      </c>
      <c r="E59" s="280">
        <v>0</v>
      </c>
      <c r="F59" s="280">
        <v>0</v>
      </c>
      <c r="G59" s="280">
        <v>0</v>
      </c>
      <c r="H59" s="280">
        <v>0</v>
      </c>
      <c r="I59" s="280">
        <v>0</v>
      </c>
      <c r="J59" s="280">
        <v>0</v>
      </c>
      <c r="K59" s="280">
        <v>0</v>
      </c>
      <c r="L59" s="280">
        <v>0</v>
      </c>
      <c r="M59" s="280">
        <v>0</v>
      </c>
      <c r="N59" s="280">
        <v>0</v>
      </c>
      <c r="O59" s="280">
        <v>0</v>
      </c>
      <c r="P59" s="280">
        <v>0</v>
      </c>
      <c r="Q59" s="280">
        <v>0</v>
      </c>
    </row>
    <row r="60" spans="1:17">
      <c r="A60" s="291" t="s">
        <v>257</v>
      </c>
      <c r="B60" s="279" t="s">
        <v>258</v>
      </c>
      <c r="C60" s="289">
        <v>0</v>
      </c>
      <c r="D60" s="290">
        <v>0</v>
      </c>
      <c r="E60" s="280">
        <v>0</v>
      </c>
      <c r="F60" s="280">
        <v>0</v>
      </c>
      <c r="G60" s="280">
        <v>0</v>
      </c>
      <c r="H60" s="280">
        <v>0</v>
      </c>
      <c r="I60" s="280">
        <v>0</v>
      </c>
      <c r="J60" s="280">
        <v>0</v>
      </c>
      <c r="K60" s="280">
        <v>0</v>
      </c>
      <c r="L60" s="280">
        <v>0</v>
      </c>
      <c r="M60" s="280">
        <v>0</v>
      </c>
      <c r="N60" s="280">
        <v>0</v>
      </c>
      <c r="O60" s="280">
        <v>0</v>
      </c>
      <c r="P60" s="280">
        <v>0</v>
      </c>
      <c r="Q60" s="280">
        <v>0</v>
      </c>
    </row>
    <row r="61" spans="1:17">
      <c r="A61" s="291" t="s">
        <v>259</v>
      </c>
      <c r="B61" s="279" t="s">
        <v>260</v>
      </c>
      <c r="C61" s="289">
        <v>94</v>
      </c>
      <c r="D61" s="290">
        <v>0.6</v>
      </c>
      <c r="E61" s="280">
        <v>0</v>
      </c>
      <c r="F61" s="280">
        <v>0.6</v>
      </c>
      <c r="G61" s="280">
        <v>0</v>
      </c>
      <c r="H61" s="280">
        <v>0</v>
      </c>
      <c r="I61" s="280">
        <v>0</v>
      </c>
      <c r="J61" s="280">
        <v>0</v>
      </c>
      <c r="K61" s="280">
        <v>0</v>
      </c>
      <c r="L61" s="280">
        <v>0</v>
      </c>
      <c r="M61" s="280">
        <v>0</v>
      </c>
      <c r="N61" s="280">
        <v>0</v>
      </c>
      <c r="O61" s="280">
        <v>0</v>
      </c>
      <c r="P61" s="280">
        <v>0</v>
      </c>
      <c r="Q61" s="280">
        <v>0</v>
      </c>
    </row>
    <row r="62" spans="1:17">
      <c r="A62" s="291" t="s">
        <v>261</v>
      </c>
      <c r="B62" s="279" t="s">
        <v>262</v>
      </c>
      <c r="C62" s="289">
        <v>119</v>
      </c>
      <c r="D62" s="290">
        <v>0.5</v>
      </c>
      <c r="E62" s="280">
        <v>0</v>
      </c>
      <c r="F62" s="280">
        <v>0</v>
      </c>
      <c r="G62" s="280">
        <v>0</v>
      </c>
      <c r="H62" s="280">
        <v>0</v>
      </c>
      <c r="I62" s="280">
        <v>0</v>
      </c>
      <c r="J62" s="280">
        <v>0</v>
      </c>
      <c r="K62" s="280">
        <v>0</v>
      </c>
      <c r="L62" s="280">
        <v>0</v>
      </c>
      <c r="M62" s="280">
        <v>0</v>
      </c>
      <c r="N62" s="280">
        <v>0</v>
      </c>
      <c r="O62" s="280">
        <v>0.5</v>
      </c>
      <c r="P62" s="280">
        <v>0</v>
      </c>
      <c r="Q62" s="280">
        <v>0</v>
      </c>
    </row>
    <row r="63" spans="1:17">
      <c r="A63" s="291" t="s">
        <v>263</v>
      </c>
      <c r="B63" s="279" t="s">
        <v>264</v>
      </c>
      <c r="C63" s="289">
        <v>0</v>
      </c>
      <c r="D63" s="290">
        <v>0</v>
      </c>
      <c r="E63" s="280">
        <v>0</v>
      </c>
      <c r="F63" s="280">
        <v>0</v>
      </c>
      <c r="G63" s="280">
        <v>0</v>
      </c>
      <c r="H63" s="280">
        <v>0</v>
      </c>
      <c r="I63" s="280">
        <v>0</v>
      </c>
      <c r="J63" s="280">
        <v>0</v>
      </c>
      <c r="K63" s="280">
        <v>0</v>
      </c>
      <c r="L63" s="280">
        <v>0</v>
      </c>
      <c r="M63" s="280">
        <v>0</v>
      </c>
      <c r="N63" s="280">
        <v>0</v>
      </c>
      <c r="O63" s="280">
        <v>0</v>
      </c>
      <c r="P63" s="280">
        <v>0</v>
      </c>
      <c r="Q63" s="280">
        <v>0</v>
      </c>
    </row>
    <row r="64" spans="1:17">
      <c r="A64" s="291" t="s">
        <v>265</v>
      </c>
      <c r="B64" s="279" t="s">
        <v>266</v>
      </c>
      <c r="C64" s="289">
        <v>0</v>
      </c>
      <c r="D64" s="290">
        <v>0</v>
      </c>
      <c r="E64" s="280">
        <v>0</v>
      </c>
      <c r="F64" s="280">
        <v>0</v>
      </c>
      <c r="G64" s="280">
        <v>0</v>
      </c>
      <c r="H64" s="280">
        <v>0</v>
      </c>
      <c r="I64" s="280">
        <v>0</v>
      </c>
      <c r="J64" s="280">
        <v>0</v>
      </c>
      <c r="K64" s="280">
        <v>0</v>
      </c>
      <c r="L64" s="280">
        <v>0</v>
      </c>
      <c r="M64" s="280">
        <v>0</v>
      </c>
      <c r="N64" s="280">
        <v>0</v>
      </c>
      <c r="O64" s="280">
        <v>0</v>
      </c>
      <c r="P64" s="280">
        <v>0</v>
      </c>
      <c r="Q64" s="280">
        <v>0</v>
      </c>
    </row>
    <row r="65" spans="1:17">
      <c r="A65" s="291" t="s">
        <v>267</v>
      </c>
      <c r="B65" s="279" t="s">
        <v>268</v>
      </c>
      <c r="C65" s="289">
        <v>0</v>
      </c>
      <c r="D65" s="290">
        <v>0</v>
      </c>
      <c r="E65" s="280">
        <v>0</v>
      </c>
      <c r="F65" s="280">
        <v>0</v>
      </c>
      <c r="G65" s="280">
        <v>0</v>
      </c>
      <c r="H65" s="280">
        <v>0</v>
      </c>
      <c r="I65" s="280">
        <v>0</v>
      </c>
      <c r="J65" s="280">
        <v>0</v>
      </c>
      <c r="K65" s="280">
        <v>0</v>
      </c>
      <c r="L65" s="280">
        <v>0</v>
      </c>
      <c r="M65" s="280">
        <v>0</v>
      </c>
      <c r="N65" s="280">
        <v>0</v>
      </c>
      <c r="O65" s="280">
        <v>0</v>
      </c>
      <c r="P65" s="280">
        <v>0</v>
      </c>
      <c r="Q65" s="280">
        <v>0</v>
      </c>
    </row>
    <row r="66" spans="1:17">
      <c r="A66" s="291" t="s">
        <v>269</v>
      </c>
      <c r="B66" s="279" t="s">
        <v>270</v>
      </c>
      <c r="C66" s="289">
        <v>0</v>
      </c>
      <c r="D66" s="290">
        <v>0</v>
      </c>
      <c r="E66" s="280">
        <v>0</v>
      </c>
      <c r="F66" s="280">
        <v>0</v>
      </c>
      <c r="G66" s="280">
        <v>0</v>
      </c>
      <c r="H66" s="280">
        <v>0</v>
      </c>
      <c r="I66" s="280">
        <v>0</v>
      </c>
      <c r="J66" s="280">
        <v>0</v>
      </c>
      <c r="K66" s="280">
        <v>0</v>
      </c>
      <c r="L66" s="280">
        <v>0</v>
      </c>
      <c r="M66" s="280">
        <v>0</v>
      </c>
      <c r="N66" s="280">
        <v>0</v>
      </c>
      <c r="O66" s="280">
        <v>0</v>
      </c>
      <c r="P66" s="280">
        <v>0</v>
      </c>
      <c r="Q66" s="280">
        <v>0</v>
      </c>
    </row>
    <row r="67" spans="1:17">
      <c r="A67" s="291" t="s">
        <v>271</v>
      </c>
      <c r="B67" s="279" t="s">
        <v>272</v>
      </c>
      <c r="C67" s="289">
        <v>0</v>
      </c>
      <c r="D67" s="290">
        <v>0</v>
      </c>
      <c r="E67" s="280">
        <v>0</v>
      </c>
      <c r="F67" s="280">
        <v>0</v>
      </c>
      <c r="G67" s="280">
        <v>0</v>
      </c>
      <c r="H67" s="280">
        <v>0</v>
      </c>
      <c r="I67" s="280">
        <v>0</v>
      </c>
      <c r="J67" s="280">
        <v>0</v>
      </c>
      <c r="K67" s="280">
        <v>0</v>
      </c>
      <c r="L67" s="280">
        <v>0</v>
      </c>
      <c r="M67" s="280">
        <v>0</v>
      </c>
      <c r="N67" s="280">
        <v>0</v>
      </c>
      <c r="O67" s="280">
        <v>0</v>
      </c>
      <c r="P67" s="280">
        <v>0</v>
      </c>
      <c r="Q67" s="280">
        <v>0</v>
      </c>
    </row>
    <row r="68" spans="1:17">
      <c r="A68" s="291" t="s">
        <v>273</v>
      </c>
      <c r="B68" s="279" t="s">
        <v>274</v>
      </c>
      <c r="C68" s="289">
        <v>0</v>
      </c>
      <c r="D68" s="290">
        <v>0</v>
      </c>
      <c r="E68" s="280">
        <v>0</v>
      </c>
      <c r="F68" s="280">
        <v>0</v>
      </c>
      <c r="G68" s="280">
        <v>0</v>
      </c>
      <c r="H68" s="280">
        <v>0</v>
      </c>
      <c r="I68" s="280">
        <v>0</v>
      </c>
      <c r="J68" s="280">
        <v>0</v>
      </c>
      <c r="K68" s="280">
        <v>0</v>
      </c>
      <c r="L68" s="280">
        <v>0</v>
      </c>
      <c r="M68" s="280">
        <v>0</v>
      </c>
      <c r="N68" s="280">
        <v>0</v>
      </c>
      <c r="O68" s="280">
        <v>0</v>
      </c>
      <c r="P68" s="280">
        <v>0</v>
      </c>
      <c r="Q68" s="280">
        <v>0</v>
      </c>
    </row>
    <row r="69" spans="1:17">
      <c r="A69" s="291" t="s">
        <v>275</v>
      </c>
      <c r="B69" s="279" t="s">
        <v>276</v>
      </c>
      <c r="C69" s="289">
        <v>1646</v>
      </c>
      <c r="D69" s="290">
        <v>10.600000000000001</v>
      </c>
      <c r="E69" s="280">
        <v>10.3</v>
      </c>
      <c r="F69" s="280">
        <v>0</v>
      </c>
      <c r="G69" s="280">
        <v>0</v>
      </c>
      <c r="H69" s="280">
        <v>0</v>
      </c>
      <c r="I69" s="280">
        <v>0</v>
      </c>
      <c r="J69" s="280">
        <v>0</v>
      </c>
      <c r="K69" s="280">
        <v>0</v>
      </c>
      <c r="L69" s="280">
        <v>0</v>
      </c>
      <c r="M69" s="280">
        <v>0.3</v>
      </c>
      <c r="N69" s="280">
        <v>0</v>
      </c>
      <c r="O69" s="280">
        <v>0</v>
      </c>
      <c r="P69" s="280">
        <v>0</v>
      </c>
      <c r="Q69" s="280">
        <v>0</v>
      </c>
    </row>
    <row r="70" spans="1:17">
      <c r="A70" s="291" t="s">
        <v>277</v>
      </c>
      <c r="B70" s="279" t="s">
        <v>278</v>
      </c>
      <c r="C70" s="289">
        <v>56</v>
      </c>
      <c r="D70" s="290">
        <v>1.2</v>
      </c>
      <c r="E70" s="280">
        <v>0</v>
      </c>
      <c r="F70" s="280">
        <v>0</v>
      </c>
      <c r="G70" s="280">
        <v>0</v>
      </c>
      <c r="H70" s="280">
        <v>0</v>
      </c>
      <c r="I70" s="280">
        <v>0</v>
      </c>
      <c r="J70" s="280">
        <v>0</v>
      </c>
      <c r="K70" s="280">
        <v>0</v>
      </c>
      <c r="L70" s="280">
        <v>0</v>
      </c>
      <c r="M70" s="280">
        <v>1.2</v>
      </c>
      <c r="N70" s="280">
        <v>0</v>
      </c>
      <c r="O70" s="280">
        <v>0</v>
      </c>
      <c r="P70" s="280">
        <v>0</v>
      </c>
      <c r="Q70" s="280">
        <v>0</v>
      </c>
    </row>
    <row r="71" spans="1:17">
      <c r="A71" s="291" t="s">
        <v>279</v>
      </c>
      <c r="B71" s="279" t="s">
        <v>280</v>
      </c>
      <c r="C71" s="289">
        <v>458</v>
      </c>
      <c r="D71" s="290">
        <v>4.3</v>
      </c>
      <c r="E71" s="280">
        <v>0</v>
      </c>
      <c r="F71" s="280">
        <v>0</v>
      </c>
      <c r="G71" s="280">
        <v>4.3</v>
      </c>
      <c r="H71" s="280">
        <v>0</v>
      </c>
      <c r="I71" s="280">
        <v>0</v>
      </c>
      <c r="J71" s="280">
        <v>0</v>
      </c>
      <c r="K71" s="280">
        <v>0</v>
      </c>
      <c r="L71" s="280">
        <v>0</v>
      </c>
      <c r="M71" s="280">
        <v>0</v>
      </c>
      <c r="N71" s="280">
        <v>0</v>
      </c>
      <c r="O71" s="280">
        <v>0</v>
      </c>
      <c r="P71" s="280">
        <v>0</v>
      </c>
      <c r="Q71" s="280">
        <v>0</v>
      </c>
    </row>
    <row r="72" spans="1:17">
      <c r="A72" s="291" t="s">
        <v>281</v>
      </c>
      <c r="B72" s="279" t="s">
        <v>282</v>
      </c>
      <c r="C72" s="289">
        <v>57</v>
      </c>
      <c r="D72" s="290">
        <v>0.2</v>
      </c>
      <c r="E72" s="280">
        <v>0</v>
      </c>
      <c r="F72" s="280">
        <v>0</v>
      </c>
      <c r="G72" s="280">
        <v>0</v>
      </c>
      <c r="H72" s="280">
        <v>0</v>
      </c>
      <c r="I72" s="280">
        <v>0</v>
      </c>
      <c r="J72" s="280">
        <v>0</v>
      </c>
      <c r="K72" s="280">
        <v>0</v>
      </c>
      <c r="L72" s="280">
        <v>0</v>
      </c>
      <c r="M72" s="280">
        <v>0</v>
      </c>
      <c r="N72" s="280">
        <v>0.2</v>
      </c>
      <c r="O72" s="280">
        <v>0</v>
      </c>
      <c r="P72" s="280">
        <v>0</v>
      </c>
      <c r="Q72" s="280">
        <v>0</v>
      </c>
    </row>
    <row r="73" spans="1:17">
      <c r="A73" s="291" t="s">
        <v>283</v>
      </c>
      <c r="B73" s="279" t="s">
        <v>284</v>
      </c>
      <c r="C73" s="289">
        <v>0</v>
      </c>
      <c r="D73" s="290">
        <v>0</v>
      </c>
      <c r="E73" s="280">
        <v>0</v>
      </c>
      <c r="F73" s="280">
        <v>0</v>
      </c>
      <c r="G73" s="280">
        <v>0</v>
      </c>
      <c r="H73" s="280">
        <v>0</v>
      </c>
      <c r="I73" s="280">
        <v>0</v>
      </c>
      <c r="J73" s="280">
        <v>0</v>
      </c>
      <c r="K73" s="280">
        <v>0</v>
      </c>
      <c r="L73" s="280">
        <v>0</v>
      </c>
      <c r="M73" s="280">
        <v>0</v>
      </c>
      <c r="N73" s="280">
        <v>0</v>
      </c>
      <c r="O73" s="280">
        <v>0</v>
      </c>
      <c r="P73" s="280">
        <v>0</v>
      </c>
      <c r="Q73" s="280">
        <v>0</v>
      </c>
    </row>
    <row r="74" spans="1:17">
      <c r="A74" s="291" t="s">
        <v>285</v>
      </c>
      <c r="B74" s="279" t="s">
        <v>286</v>
      </c>
      <c r="C74" s="289">
        <v>0</v>
      </c>
      <c r="D74" s="290">
        <v>0</v>
      </c>
      <c r="E74" s="280">
        <v>0</v>
      </c>
      <c r="F74" s="280">
        <v>0</v>
      </c>
      <c r="G74" s="280">
        <v>0</v>
      </c>
      <c r="H74" s="280">
        <v>0</v>
      </c>
      <c r="I74" s="280">
        <v>0</v>
      </c>
      <c r="J74" s="280">
        <v>0</v>
      </c>
      <c r="K74" s="280">
        <v>0</v>
      </c>
      <c r="L74" s="280">
        <v>0</v>
      </c>
      <c r="M74" s="280">
        <v>0</v>
      </c>
      <c r="N74" s="280">
        <v>0</v>
      </c>
      <c r="O74" s="280">
        <v>0</v>
      </c>
      <c r="P74" s="280">
        <v>0</v>
      </c>
      <c r="Q74" s="280">
        <v>0</v>
      </c>
    </row>
    <row r="75" spans="1:17">
      <c r="A75" s="291" t="s">
        <v>287</v>
      </c>
      <c r="B75" s="279" t="s">
        <v>288</v>
      </c>
      <c r="C75" s="289">
        <v>0</v>
      </c>
      <c r="D75" s="290">
        <v>0</v>
      </c>
      <c r="E75" s="280">
        <v>0</v>
      </c>
      <c r="F75" s="280">
        <v>0</v>
      </c>
      <c r="G75" s="280">
        <v>0</v>
      </c>
      <c r="H75" s="280">
        <v>0</v>
      </c>
      <c r="I75" s="280">
        <v>0</v>
      </c>
      <c r="J75" s="280">
        <v>0</v>
      </c>
      <c r="K75" s="280">
        <v>0</v>
      </c>
      <c r="L75" s="280">
        <v>0</v>
      </c>
      <c r="M75" s="280">
        <v>0</v>
      </c>
      <c r="N75" s="280">
        <v>0</v>
      </c>
      <c r="O75" s="280">
        <v>0</v>
      </c>
      <c r="P75" s="280">
        <v>0</v>
      </c>
      <c r="Q75" s="280">
        <v>0</v>
      </c>
    </row>
    <row r="76" spans="1:17">
      <c r="A76" s="291" t="s">
        <v>289</v>
      </c>
      <c r="B76" s="279" t="s">
        <v>290</v>
      </c>
      <c r="C76" s="289">
        <v>0</v>
      </c>
      <c r="D76" s="290">
        <v>0</v>
      </c>
      <c r="E76" s="280">
        <v>0</v>
      </c>
      <c r="F76" s="280">
        <v>0</v>
      </c>
      <c r="G76" s="280">
        <v>0</v>
      </c>
      <c r="H76" s="280">
        <v>0</v>
      </c>
      <c r="I76" s="280">
        <v>0</v>
      </c>
      <c r="J76" s="280">
        <v>0</v>
      </c>
      <c r="K76" s="280">
        <v>0</v>
      </c>
      <c r="L76" s="280">
        <v>0</v>
      </c>
      <c r="M76" s="280">
        <v>0</v>
      </c>
      <c r="N76" s="280">
        <v>0</v>
      </c>
      <c r="O76" s="280">
        <v>0</v>
      </c>
      <c r="P76" s="280">
        <v>0</v>
      </c>
      <c r="Q76" s="280">
        <v>0</v>
      </c>
    </row>
    <row r="77" spans="1:17">
      <c r="A77" s="291" t="s">
        <v>291</v>
      </c>
      <c r="B77" s="279" t="s">
        <v>292</v>
      </c>
      <c r="C77" s="289">
        <v>0</v>
      </c>
      <c r="D77" s="290">
        <v>0</v>
      </c>
      <c r="E77" s="280">
        <v>0</v>
      </c>
      <c r="F77" s="280">
        <v>0</v>
      </c>
      <c r="G77" s="280">
        <v>0</v>
      </c>
      <c r="H77" s="280">
        <v>0</v>
      </c>
      <c r="I77" s="280">
        <v>0</v>
      </c>
      <c r="J77" s="280">
        <v>0</v>
      </c>
      <c r="K77" s="280">
        <v>0</v>
      </c>
      <c r="L77" s="280">
        <v>0</v>
      </c>
      <c r="M77" s="280">
        <v>0</v>
      </c>
      <c r="N77" s="280">
        <v>0</v>
      </c>
      <c r="O77" s="280">
        <v>0</v>
      </c>
      <c r="P77" s="280">
        <v>0</v>
      </c>
      <c r="Q77" s="280">
        <v>0</v>
      </c>
    </row>
    <row r="78" spans="1:17">
      <c r="A78" s="291" t="s">
        <v>293</v>
      </c>
      <c r="B78" s="279" t="s">
        <v>294</v>
      </c>
      <c r="C78" s="289">
        <v>0</v>
      </c>
      <c r="D78" s="290">
        <v>0</v>
      </c>
      <c r="E78" s="280">
        <v>0</v>
      </c>
      <c r="F78" s="280">
        <v>0</v>
      </c>
      <c r="G78" s="280">
        <v>0</v>
      </c>
      <c r="H78" s="280">
        <v>0</v>
      </c>
      <c r="I78" s="280">
        <v>0</v>
      </c>
      <c r="J78" s="280">
        <v>0</v>
      </c>
      <c r="K78" s="280">
        <v>0</v>
      </c>
      <c r="L78" s="280">
        <v>0</v>
      </c>
      <c r="M78" s="280">
        <v>0</v>
      </c>
      <c r="N78" s="280">
        <v>0</v>
      </c>
      <c r="O78" s="280">
        <v>0</v>
      </c>
      <c r="P78" s="280">
        <v>0</v>
      </c>
      <c r="Q78" s="280">
        <v>0</v>
      </c>
    </row>
    <row r="79" spans="1:17">
      <c r="A79" s="291" t="s">
        <v>295</v>
      </c>
      <c r="B79" s="279" t="s">
        <v>296</v>
      </c>
      <c r="C79" s="289">
        <v>1</v>
      </c>
      <c r="D79" s="290">
        <v>0</v>
      </c>
      <c r="E79" s="280">
        <v>0</v>
      </c>
      <c r="F79" s="280">
        <v>0</v>
      </c>
      <c r="G79" s="280">
        <v>0</v>
      </c>
      <c r="H79" s="280">
        <v>0</v>
      </c>
      <c r="I79" s="280">
        <v>0</v>
      </c>
      <c r="J79" s="280">
        <v>0</v>
      </c>
      <c r="K79" s="280">
        <v>0</v>
      </c>
      <c r="L79" s="280">
        <v>0</v>
      </c>
      <c r="M79" s="280">
        <v>0</v>
      </c>
      <c r="N79" s="280">
        <v>0</v>
      </c>
      <c r="O79" s="280">
        <v>0</v>
      </c>
      <c r="P79" s="280">
        <v>0</v>
      </c>
      <c r="Q79" s="280">
        <v>0</v>
      </c>
    </row>
    <row r="80" spans="1:17">
      <c r="A80" s="291" t="s">
        <v>297</v>
      </c>
      <c r="B80" s="279" t="s">
        <v>1</v>
      </c>
      <c r="C80" s="289">
        <v>0</v>
      </c>
      <c r="D80" s="290">
        <v>0</v>
      </c>
      <c r="E80" s="280">
        <v>0</v>
      </c>
      <c r="F80" s="280">
        <v>0</v>
      </c>
      <c r="G80" s="280">
        <v>0</v>
      </c>
      <c r="H80" s="280">
        <v>0</v>
      </c>
      <c r="I80" s="280">
        <v>0</v>
      </c>
      <c r="J80" s="280">
        <v>0</v>
      </c>
      <c r="K80" s="280">
        <v>0</v>
      </c>
      <c r="L80" s="280">
        <v>0</v>
      </c>
      <c r="M80" s="280">
        <v>0</v>
      </c>
      <c r="N80" s="280">
        <v>0</v>
      </c>
      <c r="O80" s="280">
        <v>0</v>
      </c>
      <c r="P80" s="280">
        <v>0</v>
      </c>
      <c r="Q80" s="280">
        <v>0</v>
      </c>
    </row>
    <row r="81" spans="1:17">
      <c r="A81" s="291" t="s">
        <v>298</v>
      </c>
      <c r="B81" s="279" t="s">
        <v>299</v>
      </c>
      <c r="C81" s="289">
        <v>0</v>
      </c>
      <c r="D81" s="290">
        <v>0</v>
      </c>
      <c r="E81" s="280">
        <v>0</v>
      </c>
      <c r="F81" s="280">
        <v>0</v>
      </c>
      <c r="G81" s="280">
        <v>0</v>
      </c>
      <c r="H81" s="280">
        <v>0</v>
      </c>
      <c r="I81" s="280">
        <v>0</v>
      </c>
      <c r="J81" s="280">
        <v>0</v>
      </c>
      <c r="K81" s="280">
        <v>0</v>
      </c>
      <c r="L81" s="280">
        <v>0</v>
      </c>
      <c r="M81" s="280">
        <v>0</v>
      </c>
      <c r="N81" s="280">
        <v>0</v>
      </c>
      <c r="O81" s="280">
        <v>0</v>
      </c>
      <c r="P81" s="280">
        <v>0</v>
      </c>
      <c r="Q81" s="280">
        <v>0</v>
      </c>
    </row>
    <row r="82" spans="1:17">
      <c r="A82" s="291" t="s">
        <v>300</v>
      </c>
      <c r="B82" s="279" t="s">
        <v>301</v>
      </c>
      <c r="C82" s="289">
        <v>0</v>
      </c>
      <c r="D82" s="290">
        <v>0</v>
      </c>
      <c r="E82" s="280">
        <v>0</v>
      </c>
      <c r="F82" s="280">
        <v>0</v>
      </c>
      <c r="G82" s="280">
        <v>0</v>
      </c>
      <c r="H82" s="280">
        <v>0</v>
      </c>
      <c r="I82" s="280">
        <v>0</v>
      </c>
      <c r="J82" s="280">
        <v>0</v>
      </c>
      <c r="K82" s="280">
        <v>0</v>
      </c>
      <c r="L82" s="280">
        <v>0</v>
      </c>
      <c r="M82" s="280">
        <v>0</v>
      </c>
      <c r="N82" s="280">
        <v>0</v>
      </c>
      <c r="O82" s="280">
        <v>0</v>
      </c>
      <c r="P82" s="280">
        <v>0</v>
      </c>
      <c r="Q82" s="280">
        <v>0</v>
      </c>
    </row>
    <row r="83" spans="1:17">
      <c r="A83" s="291" t="s">
        <v>302</v>
      </c>
      <c r="B83" s="279" t="s">
        <v>303</v>
      </c>
      <c r="C83" s="289">
        <v>0</v>
      </c>
      <c r="D83" s="290">
        <v>0</v>
      </c>
      <c r="E83" s="280">
        <v>0</v>
      </c>
      <c r="F83" s="280">
        <v>0</v>
      </c>
      <c r="G83" s="280">
        <v>0</v>
      </c>
      <c r="H83" s="280">
        <v>0</v>
      </c>
      <c r="I83" s="280">
        <v>0</v>
      </c>
      <c r="J83" s="280">
        <v>0</v>
      </c>
      <c r="K83" s="280">
        <v>0</v>
      </c>
      <c r="L83" s="280">
        <v>0</v>
      </c>
      <c r="M83" s="280">
        <v>0</v>
      </c>
      <c r="N83" s="280">
        <v>0</v>
      </c>
      <c r="O83" s="280">
        <v>0</v>
      </c>
      <c r="P83" s="280">
        <v>0</v>
      </c>
      <c r="Q83" s="280">
        <v>0</v>
      </c>
    </row>
    <row r="84" spans="1:17">
      <c r="A84" s="291" t="s">
        <v>304</v>
      </c>
      <c r="B84" s="279" t="s">
        <v>305</v>
      </c>
      <c r="C84" s="289">
        <v>0</v>
      </c>
      <c r="D84" s="290">
        <v>0</v>
      </c>
      <c r="E84" s="280">
        <v>0</v>
      </c>
      <c r="F84" s="280">
        <v>0</v>
      </c>
      <c r="G84" s="280">
        <v>0</v>
      </c>
      <c r="H84" s="280">
        <v>0</v>
      </c>
      <c r="I84" s="280">
        <v>0</v>
      </c>
      <c r="J84" s="280">
        <v>0</v>
      </c>
      <c r="K84" s="280">
        <v>0</v>
      </c>
      <c r="L84" s="280">
        <v>0</v>
      </c>
      <c r="M84" s="280">
        <v>0</v>
      </c>
      <c r="N84" s="280">
        <v>0</v>
      </c>
      <c r="O84" s="280">
        <v>0</v>
      </c>
      <c r="P84" s="280">
        <v>0</v>
      </c>
      <c r="Q84" s="280">
        <v>0</v>
      </c>
    </row>
    <row r="85" spans="1:17">
      <c r="A85" s="291" t="s">
        <v>306</v>
      </c>
      <c r="B85" s="279" t="s">
        <v>307</v>
      </c>
      <c r="C85" s="289">
        <v>0</v>
      </c>
      <c r="D85" s="290">
        <v>0</v>
      </c>
      <c r="E85" s="280">
        <v>0</v>
      </c>
      <c r="F85" s="280">
        <v>0</v>
      </c>
      <c r="G85" s="280">
        <v>0</v>
      </c>
      <c r="H85" s="280">
        <v>0</v>
      </c>
      <c r="I85" s="280">
        <v>0</v>
      </c>
      <c r="J85" s="280">
        <v>0</v>
      </c>
      <c r="K85" s="280">
        <v>0</v>
      </c>
      <c r="L85" s="280">
        <v>0</v>
      </c>
      <c r="M85" s="280">
        <v>0</v>
      </c>
      <c r="N85" s="280">
        <v>0</v>
      </c>
      <c r="O85" s="280">
        <v>0</v>
      </c>
      <c r="P85" s="280">
        <v>0</v>
      </c>
      <c r="Q85" s="280">
        <v>0</v>
      </c>
    </row>
    <row r="86" spans="1:17">
      <c r="A86" s="291" t="s">
        <v>308</v>
      </c>
      <c r="B86" s="279" t="s">
        <v>309</v>
      </c>
      <c r="C86" s="289">
        <v>121</v>
      </c>
      <c r="D86" s="290">
        <v>1.5</v>
      </c>
      <c r="E86" s="280">
        <v>0</v>
      </c>
      <c r="F86" s="280">
        <v>0</v>
      </c>
      <c r="G86" s="280">
        <v>0</v>
      </c>
      <c r="H86" s="280">
        <v>0</v>
      </c>
      <c r="I86" s="280">
        <v>0</v>
      </c>
      <c r="J86" s="280">
        <v>0</v>
      </c>
      <c r="K86" s="280">
        <v>0</v>
      </c>
      <c r="L86" s="280">
        <v>0</v>
      </c>
      <c r="M86" s="280">
        <v>1.5</v>
      </c>
      <c r="N86" s="280">
        <v>0</v>
      </c>
      <c r="O86" s="280">
        <v>0</v>
      </c>
      <c r="P86" s="280">
        <v>0</v>
      </c>
      <c r="Q86" s="280">
        <v>0</v>
      </c>
    </row>
    <row r="87" spans="1:17">
      <c r="A87" s="291" t="s">
        <v>310</v>
      </c>
      <c r="B87" s="279" t="s">
        <v>311</v>
      </c>
      <c r="C87" s="289">
        <v>43</v>
      </c>
      <c r="D87" s="290">
        <v>0.7</v>
      </c>
      <c r="E87" s="280">
        <v>0</v>
      </c>
      <c r="F87" s="280">
        <v>0</v>
      </c>
      <c r="G87" s="280">
        <v>0</v>
      </c>
      <c r="H87" s="280">
        <v>0</v>
      </c>
      <c r="I87" s="280">
        <v>0</v>
      </c>
      <c r="J87" s="280">
        <v>0</v>
      </c>
      <c r="K87" s="280">
        <v>0</v>
      </c>
      <c r="L87" s="280">
        <v>0</v>
      </c>
      <c r="M87" s="280">
        <v>0.7</v>
      </c>
      <c r="N87" s="280">
        <v>0</v>
      </c>
      <c r="O87" s="280">
        <v>0</v>
      </c>
      <c r="P87" s="280">
        <v>0</v>
      </c>
      <c r="Q87" s="280">
        <v>0</v>
      </c>
    </row>
    <row r="88" spans="1:17">
      <c r="A88" s="291" t="s">
        <v>312</v>
      </c>
      <c r="B88" s="279" t="s">
        <v>313</v>
      </c>
      <c r="C88" s="289">
        <v>34</v>
      </c>
      <c r="D88" s="290">
        <v>0.2</v>
      </c>
      <c r="E88" s="280">
        <v>0</v>
      </c>
      <c r="F88" s="280">
        <v>0</v>
      </c>
      <c r="G88" s="280">
        <v>0</v>
      </c>
      <c r="H88" s="280">
        <v>0</v>
      </c>
      <c r="I88" s="280">
        <v>0</v>
      </c>
      <c r="J88" s="280">
        <v>0</v>
      </c>
      <c r="K88" s="280">
        <v>0</v>
      </c>
      <c r="L88" s="280">
        <v>0</v>
      </c>
      <c r="M88" s="280">
        <v>0</v>
      </c>
      <c r="N88" s="280">
        <v>0</v>
      </c>
      <c r="O88" s="280">
        <v>0</v>
      </c>
      <c r="P88" s="280">
        <v>0</v>
      </c>
      <c r="Q88" s="280">
        <v>0.2</v>
      </c>
    </row>
    <row r="89" spans="1:17">
      <c r="A89" s="291" t="s">
        <v>314</v>
      </c>
      <c r="B89" s="279" t="s">
        <v>315</v>
      </c>
      <c r="C89" s="289">
        <v>69</v>
      </c>
      <c r="D89" s="290">
        <v>0.5</v>
      </c>
      <c r="E89" s="280">
        <v>0</v>
      </c>
      <c r="F89" s="280">
        <v>0</v>
      </c>
      <c r="G89" s="280">
        <v>0</v>
      </c>
      <c r="H89" s="280">
        <v>0</v>
      </c>
      <c r="I89" s="280">
        <v>0</v>
      </c>
      <c r="J89" s="280">
        <v>0</v>
      </c>
      <c r="K89" s="280">
        <v>0</v>
      </c>
      <c r="L89" s="280">
        <v>0</v>
      </c>
      <c r="M89" s="280">
        <v>0</v>
      </c>
      <c r="N89" s="280">
        <v>0</v>
      </c>
      <c r="O89" s="280">
        <v>0</v>
      </c>
      <c r="P89" s="280">
        <v>0</v>
      </c>
      <c r="Q89" s="280">
        <v>0.5</v>
      </c>
    </row>
    <row r="90" spans="1:17">
      <c r="A90" s="291" t="s">
        <v>316</v>
      </c>
      <c r="B90" s="279" t="s">
        <v>317</v>
      </c>
      <c r="C90" s="289">
        <v>0</v>
      </c>
      <c r="D90" s="290">
        <v>0</v>
      </c>
      <c r="E90" s="280">
        <v>0</v>
      </c>
      <c r="F90" s="280">
        <v>0</v>
      </c>
      <c r="G90" s="280">
        <v>0</v>
      </c>
      <c r="H90" s="280">
        <v>0</v>
      </c>
      <c r="I90" s="280">
        <v>0</v>
      </c>
      <c r="J90" s="280">
        <v>0</v>
      </c>
      <c r="K90" s="280">
        <v>0</v>
      </c>
      <c r="L90" s="280">
        <v>0</v>
      </c>
      <c r="M90" s="280">
        <v>0</v>
      </c>
      <c r="N90" s="280">
        <v>0</v>
      </c>
      <c r="O90" s="280">
        <v>0</v>
      </c>
      <c r="P90" s="280">
        <v>0</v>
      </c>
      <c r="Q90" s="280">
        <v>0</v>
      </c>
    </row>
    <row r="91" spans="1:17">
      <c r="A91" s="291" t="s">
        <v>318</v>
      </c>
      <c r="B91" s="279" t="s">
        <v>319</v>
      </c>
      <c r="C91" s="289">
        <v>0</v>
      </c>
      <c r="D91" s="290">
        <v>0</v>
      </c>
      <c r="E91" s="280">
        <v>0</v>
      </c>
      <c r="F91" s="280">
        <v>0</v>
      </c>
      <c r="G91" s="280">
        <v>0</v>
      </c>
      <c r="H91" s="280">
        <v>0</v>
      </c>
      <c r="I91" s="280">
        <v>0</v>
      </c>
      <c r="J91" s="280">
        <v>0</v>
      </c>
      <c r="K91" s="280">
        <v>0</v>
      </c>
      <c r="L91" s="280">
        <v>0</v>
      </c>
      <c r="M91" s="280">
        <v>0</v>
      </c>
      <c r="N91" s="280">
        <v>0</v>
      </c>
      <c r="O91" s="280">
        <v>0</v>
      </c>
      <c r="P91" s="280">
        <v>0</v>
      </c>
      <c r="Q91" s="280">
        <v>0</v>
      </c>
    </row>
    <row r="92" spans="1:17">
      <c r="A92" s="291" t="s">
        <v>320</v>
      </c>
      <c r="B92" s="279" t="s">
        <v>321</v>
      </c>
      <c r="C92" s="289">
        <v>8</v>
      </c>
      <c r="D92" s="290">
        <v>0.1</v>
      </c>
      <c r="E92" s="280">
        <v>0</v>
      </c>
      <c r="F92" s="280">
        <v>0</v>
      </c>
      <c r="G92" s="280">
        <v>0</v>
      </c>
      <c r="H92" s="280">
        <v>0</v>
      </c>
      <c r="I92" s="280">
        <v>0</v>
      </c>
      <c r="J92" s="280">
        <v>0</v>
      </c>
      <c r="K92" s="280">
        <v>0</v>
      </c>
      <c r="L92" s="280">
        <v>0</v>
      </c>
      <c r="M92" s="280">
        <v>0.1</v>
      </c>
      <c r="N92" s="280">
        <v>0</v>
      </c>
      <c r="O92" s="280">
        <v>0</v>
      </c>
      <c r="P92" s="280">
        <v>0</v>
      </c>
      <c r="Q92" s="280">
        <v>0</v>
      </c>
    </row>
    <row r="93" spans="1:17">
      <c r="A93" s="291" t="s">
        <v>322</v>
      </c>
      <c r="B93" s="279" t="s">
        <v>323</v>
      </c>
      <c r="C93" s="289">
        <v>0</v>
      </c>
      <c r="D93" s="290">
        <v>0</v>
      </c>
      <c r="E93" s="280">
        <v>0</v>
      </c>
      <c r="F93" s="280">
        <v>0</v>
      </c>
      <c r="G93" s="280">
        <v>0</v>
      </c>
      <c r="H93" s="280">
        <v>0</v>
      </c>
      <c r="I93" s="280">
        <v>0</v>
      </c>
      <c r="J93" s="280">
        <v>0</v>
      </c>
      <c r="K93" s="280">
        <v>0</v>
      </c>
      <c r="L93" s="280">
        <v>0</v>
      </c>
      <c r="M93" s="280">
        <v>0</v>
      </c>
      <c r="N93" s="280">
        <v>0</v>
      </c>
      <c r="O93" s="280">
        <v>0</v>
      </c>
      <c r="P93" s="280">
        <v>0</v>
      </c>
      <c r="Q93" s="280">
        <v>0</v>
      </c>
    </row>
    <row r="94" spans="1:17">
      <c r="A94" s="291" t="s">
        <v>324</v>
      </c>
      <c r="B94" s="279" t="s">
        <v>325</v>
      </c>
      <c r="C94" s="289">
        <v>0</v>
      </c>
      <c r="D94" s="290">
        <v>0</v>
      </c>
      <c r="E94" s="280">
        <v>0</v>
      </c>
      <c r="F94" s="280">
        <v>0</v>
      </c>
      <c r="G94" s="280">
        <v>0</v>
      </c>
      <c r="H94" s="280">
        <v>0</v>
      </c>
      <c r="I94" s="280">
        <v>0</v>
      </c>
      <c r="J94" s="280">
        <v>0</v>
      </c>
      <c r="K94" s="280">
        <v>0</v>
      </c>
      <c r="L94" s="280">
        <v>0</v>
      </c>
      <c r="M94" s="280">
        <v>0</v>
      </c>
      <c r="N94" s="280">
        <v>0</v>
      </c>
      <c r="O94" s="280">
        <v>0</v>
      </c>
      <c r="P94" s="280">
        <v>0</v>
      </c>
      <c r="Q94" s="280">
        <v>0</v>
      </c>
    </row>
    <row r="95" spans="1:17">
      <c r="A95" s="291" t="s">
        <v>326</v>
      </c>
      <c r="B95" s="279" t="s">
        <v>327</v>
      </c>
      <c r="C95" s="289">
        <v>0</v>
      </c>
      <c r="D95" s="290">
        <v>0</v>
      </c>
      <c r="E95" s="280">
        <v>0</v>
      </c>
      <c r="F95" s="280">
        <v>0</v>
      </c>
      <c r="G95" s="280">
        <v>0</v>
      </c>
      <c r="H95" s="280">
        <v>0</v>
      </c>
      <c r="I95" s="280">
        <v>0</v>
      </c>
      <c r="J95" s="280">
        <v>0</v>
      </c>
      <c r="K95" s="280">
        <v>0</v>
      </c>
      <c r="L95" s="280">
        <v>0</v>
      </c>
      <c r="M95" s="280">
        <v>0</v>
      </c>
      <c r="N95" s="280">
        <v>0</v>
      </c>
      <c r="O95" s="280">
        <v>0</v>
      </c>
      <c r="P95" s="280">
        <v>0</v>
      </c>
      <c r="Q95" s="280">
        <v>0</v>
      </c>
    </row>
    <row r="96" spans="1:17">
      <c r="A96" s="291" t="s">
        <v>328</v>
      </c>
      <c r="B96" s="279" t="s">
        <v>329</v>
      </c>
      <c r="C96" s="289">
        <v>0</v>
      </c>
      <c r="D96" s="290">
        <v>0</v>
      </c>
      <c r="E96" s="280">
        <v>0</v>
      </c>
      <c r="F96" s="280">
        <v>0</v>
      </c>
      <c r="G96" s="280">
        <v>0</v>
      </c>
      <c r="H96" s="280">
        <v>0</v>
      </c>
      <c r="I96" s="280">
        <v>0</v>
      </c>
      <c r="J96" s="280">
        <v>0</v>
      </c>
      <c r="K96" s="280">
        <v>0</v>
      </c>
      <c r="L96" s="280">
        <v>0</v>
      </c>
      <c r="M96" s="280">
        <v>0</v>
      </c>
      <c r="N96" s="280">
        <v>0</v>
      </c>
      <c r="O96" s="280">
        <v>0</v>
      </c>
      <c r="P96" s="280">
        <v>0</v>
      </c>
      <c r="Q96" s="280">
        <v>0</v>
      </c>
    </row>
    <row r="97" spans="1:17">
      <c r="A97" s="291" t="s">
        <v>330</v>
      </c>
      <c r="B97" s="279" t="s">
        <v>331</v>
      </c>
      <c r="C97" s="289">
        <v>0</v>
      </c>
      <c r="D97" s="290">
        <v>0</v>
      </c>
      <c r="E97" s="280">
        <v>0</v>
      </c>
      <c r="F97" s="280">
        <v>0</v>
      </c>
      <c r="G97" s="280">
        <v>0</v>
      </c>
      <c r="H97" s="280">
        <v>0</v>
      </c>
      <c r="I97" s="280">
        <v>0</v>
      </c>
      <c r="J97" s="280">
        <v>0</v>
      </c>
      <c r="K97" s="280">
        <v>0</v>
      </c>
      <c r="L97" s="280">
        <v>0</v>
      </c>
      <c r="M97" s="280">
        <v>0</v>
      </c>
      <c r="N97" s="280">
        <v>0</v>
      </c>
      <c r="O97" s="280">
        <v>0</v>
      </c>
      <c r="P97" s="280">
        <v>0</v>
      </c>
      <c r="Q97" s="280">
        <v>0</v>
      </c>
    </row>
    <row r="98" spans="1:17">
      <c r="A98" s="291" t="s">
        <v>332</v>
      </c>
      <c r="B98" s="279" t="s">
        <v>333</v>
      </c>
      <c r="C98" s="289">
        <v>0</v>
      </c>
      <c r="D98" s="290">
        <v>0</v>
      </c>
      <c r="E98" s="280">
        <v>0</v>
      </c>
      <c r="F98" s="280">
        <v>0</v>
      </c>
      <c r="G98" s="280">
        <v>0</v>
      </c>
      <c r="H98" s="280">
        <v>0</v>
      </c>
      <c r="I98" s="280">
        <v>0</v>
      </c>
      <c r="J98" s="280">
        <v>0</v>
      </c>
      <c r="K98" s="280">
        <v>0</v>
      </c>
      <c r="L98" s="280">
        <v>0</v>
      </c>
      <c r="M98" s="280">
        <v>0</v>
      </c>
      <c r="N98" s="280">
        <v>0</v>
      </c>
      <c r="O98" s="280">
        <v>0</v>
      </c>
      <c r="P98" s="280">
        <v>0</v>
      </c>
      <c r="Q98" s="280">
        <v>0</v>
      </c>
    </row>
    <row r="99" spans="1:17">
      <c r="A99" s="291" t="s">
        <v>334</v>
      </c>
      <c r="B99" s="279" t="s">
        <v>335</v>
      </c>
      <c r="C99" s="289">
        <v>9</v>
      </c>
      <c r="D99" s="290">
        <v>0</v>
      </c>
      <c r="E99" s="280">
        <v>0</v>
      </c>
      <c r="F99" s="280">
        <v>0</v>
      </c>
      <c r="G99" s="280">
        <v>0</v>
      </c>
      <c r="H99" s="280">
        <v>0</v>
      </c>
      <c r="I99" s="280">
        <v>0</v>
      </c>
      <c r="J99" s="280">
        <v>0</v>
      </c>
      <c r="K99" s="280">
        <v>0</v>
      </c>
      <c r="L99" s="280">
        <v>0</v>
      </c>
      <c r="M99" s="280">
        <v>0</v>
      </c>
      <c r="N99" s="280">
        <v>0</v>
      </c>
      <c r="O99" s="280">
        <v>0</v>
      </c>
      <c r="P99" s="280">
        <v>0</v>
      </c>
      <c r="Q99" s="280">
        <v>0</v>
      </c>
    </row>
    <row r="100" spans="1:17">
      <c r="A100" s="291" t="s">
        <v>336</v>
      </c>
      <c r="B100" s="279" t="s">
        <v>337</v>
      </c>
      <c r="C100" s="289">
        <v>0</v>
      </c>
      <c r="D100" s="290">
        <v>0</v>
      </c>
      <c r="E100" s="280">
        <v>0</v>
      </c>
      <c r="F100" s="280">
        <v>0</v>
      </c>
      <c r="G100" s="280">
        <v>0</v>
      </c>
      <c r="H100" s="280">
        <v>0</v>
      </c>
      <c r="I100" s="280">
        <v>0</v>
      </c>
      <c r="J100" s="280">
        <v>0</v>
      </c>
      <c r="K100" s="280">
        <v>0</v>
      </c>
      <c r="L100" s="280">
        <v>0</v>
      </c>
      <c r="M100" s="280">
        <v>0</v>
      </c>
      <c r="N100" s="280">
        <v>0</v>
      </c>
      <c r="O100" s="280">
        <v>0</v>
      </c>
      <c r="P100" s="280">
        <v>0</v>
      </c>
      <c r="Q100" s="280">
        <v>0</v>
      </c>
    </row>
    <row r="101" spans="1:17">
      <c r="A101" s="291" t="s">
        <v>338</v>
      </c>
      <c r="B101" s="279" t="s">
        <v>2</v>
      </c>
      <c r="C101" s="289">
        <v>1492</v>
      </c>
      <c r="D101" s="290">
        <v>13.7</v>
      </c>
      <c r="E101" s="280">
        <v>0</v>
      </c>
      <c r="F101" s="280">
        <v>0</v>
      </c>
      <c r="G101" s="280">
        <v>0</v>
      </c>
      <c r="H101" s="280">
        <v>0</v>
      </c>
      <c r="I101" s="280">
        <v>0</v>
      </c>
      <c r="J101" s="280">
        <v>13.7</v>
      </c>
      <c r="K101" s="280">
        <v>0</v>
      </c>
      <c r="L101" s="280">
        <v>0</v>
      </c>
      <c r="M101" s="280">
        <v>0</v>
      </c>
      <c r="N101" s="280">
        <v>0</v>
      </c>
      <c r="O101" s="280">
        <v>0</v>
      </c>
      <c r="P101" s="280">
        <v>0</v>
      </c>
      <c r="Q101" s="280">
        <v>0</v>
      </c>
    </row>
    <row r="102" spans="1:17">
      <c r="A102" s="291" t="s">
        <v>339</v>
      </c>
      <c r="B102" s="279" t="s">
        <v>3</v>
      </c>
      <c r="C102" s="289">
        <v>420</v>
      </c>
      <c r="D102" s="290">
        <v>5.2</v>
      </c>
      <c r="E102" s="280">
        <v>0</v>
      </c>
      <c r="F102" s="280">
        <v>0</v>
      </c>
      <c r="G102" s="280">
        <v>0</v>
      </c>
      <c r="H102" s="280">
        <v>0</v>
      </c>
      <c r="I102" s="280">
        <v>0</v>
      </c>
      <c r="J102" s="280">
        <v>0</v>
      </c>
      <c r="K102" s="280">
        <v>5.2</v>
      </c>
      <c r="L102" s="280">
        <v>0</v>
      </c>
      <c r="M102" s="280">
        <v>0</v>
      </c>
      <c r="N102" s="280">
        <v>0</v>
      </c>
      <c r="O102" s="280">
        <v>0</v>
      </c>
      <c r="P102" s="280">
        <v>0</v>
      </c>
      <c r="Q102" s="280">
        <v>0</v>
      </c>
    </row>
    <row r="103" spans="1:17">
      <c r="A103" s="291" t="s">
        <v>340</v>
      </c>
      <c r="B103" s="279" t="s">
        <v>0</v>
      </c>
      <c r="C103" s="289">
        <v>103</v>
      </c>
      <c r="D103" s="290">
        <v>1.4</v>
      </c>
      <c r="E103" s="280">
        <v>0</v>
      </c>
      <c r="F103" s="280">
        <v>0</v>
      </c>
      <c r="G103" s="280">
        <v>0</v>
      </c>
      <c r="H103" s="280">
        <v>0</v>
      </c>
      <c r="I103" s="280">
        <v>1.4</v>
      </c>
      <c r="J103" s="280">
        <v>0</v>
      </c>
      <c r="K103" s="280">
        <v>0</v>
      </c>
      <c r="L103" s="280">
        <v>0</v>
      </c>
      <c r="M103" s="280">
        <v>0</v>
      </c>
      <c r="N103" s="280">
        <v>0</v>
      </c>
      <c r="O103" s="280">
        <v>0</v>
      </c>
      <c r="P103" s="280">
        <v>0</v>
      </c>
      <c r="Q103" s="280">
        <v>0</v>
      </c>
    </row>
    <row r="104" spans="1:17">
      <c r="A104" s="291" t="s">
        <v>341</v>
      </c>
      <c r="B104" s="279" t="s">
        <v>342</v>
      </c>
      <c r="C104" s="289">
        <v>215</v>
      </c>
      <c r="D104" s="290">
        <v>0.9</v>
      </c>
      <c r="E104" s="280">
        <v>0</v>
      </c>
      <c r="F104" s="280">
        <v>0</v>
      </c>
      <c r="G104" s="280">
        <v>0</v>
      </c>
      <c r="H104" s="280">
        <v>0</v>
      </c>
      <c r="I104" s="280">
        <v>0.9</v>
      </c>
      <c r="J104" s="280">
        <v>0</v>
      </c>
      <c r="K104" s="280">
        <v>0</v>
      </c>
      <c r="L104" s="280">
        <v>0</v>
      </c>
      <c r="M104" s="280">
        <v>0</v>
      </c>
      <c r="N104" s="280">
        <v>0</v>
      </c>
      <c r="O104" s="280">
        <v>0</v>
      </c>
      <c r="P104" s="280">
        <v>0</v>
      </c>
      <c r="Q104" s="280">
        <v>0</v>
      </c>
    </row>
    <row r="105" spans="1:17">
      <c r="A105" s="291" t="s">
        <v>343</v>
      </c>
      <c r="B105" s="279" t="s">
        <v>344</v>
      </c>
      <c r="C105" s="289">
        <v>0</v>
      </c>
      <c r="D105" s="290">
        <v>0</v>
      </c>
      <c r="E105" s="280">
        <v>0</v>
      </c>
      <c r="F105" s="280">
        <v>0</v>
      </c>
      <c r="G105" s="280">
        <v>0</v>
      </c>
      <c r="H105" s="280">
        <v>0</v>
      </c>
      <c r="I105" s="280">
        <v>0</v>
      </c>
      <c r="J105" s="280">
        <v>0</v>
      </c>
      <c r="K105" s="280">
        <v>0</v>
      </c>
      <c r="L105" s="280">
        <v>0</v>
      </c>
      <c r="M105" s="280">
        <v>0</v>
      </c>
      <c r="N105" s="280">
        <v>0</v>
      </c>
      <c r="O105" s="280">
        <v>0</v>
      </c>
      <c r="P105" s="280">
        <v>0</v>
      </c>
      <c r="Q105" s="280">
        <v>0</v>
      </c>
    </row>
    <row r="107" spans="1:17" s="277" customFormat="1" ht="15">
      <c r="A107" s="294" t="s">
        <v>461</v>
      </c>
      <c r="B107" s="294"/>
      <c r="C107" s="294"/>
      <c r="D107" s="294"/>
      <c r="E107" s="294"/>
    </row>
    <row r="108" spans="1:17" s="277" customFormat="1" ht="15">
      <c r="A108" s="433" t="s">
        <v>462</v>
      </c>
      <c r="B108" s="433"/>
      <c r="C108" s="433"/>
      <c r="D108" s="433"/>
      <c r="E108" s="433"/>
    </row>
    <row r="109" spans="1:17" s="277" customFormat="1" ht="15">
      <c r="A109" s="295" t="s">
        <v>434</v>
      </c>
      <c r="B109" s="296"/>
      <c r="C109" s="297"/>
      <c r="D109" s="297"/>
      <c r="E109" s="296"/>
      <c r="F109" s="296"/>
    </row>
    <row r="110" spans="1:17" s="277" customFormat="1" ht="15">
      <c r="A110" s="433" t="s">
        <v>435</v>
      </c>
      <c r="B110" s="433"/>
      <c r="C110" s="433"/>
      <c r="D110" s="433"/>
      <c r="E110" s="433"/>
    </row>
  </sheetData>
  <mergeCells count="5">
    <mergeCell ref="A4:B4"/>
    <mergeCell ref="A108:E108"/>
    <mergeCell ref="A110:E110"/>
    <mergeCell ref="C2:D2"/>
    <mergeCell ref="E2: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30" zoomScaleNormal="130" workbookViewId="0">
      <selection activeCell="C12" sqref="C12"/>
    </sheetView>
  </sheetViews>
  <sheetFormatPr baseColWidth="10" defaultColWidth="11.42578125" defaultRowHeight="18"/>
  <cols>
    <col min="1" max="16384" width="11.42578125" style="27"/>
  </cols>
  <sheetData>
    <row r="1" spans="1:1">
      <c r="A1" s="26" t="s">
        <v>138</v>
      </c>
    </row>
    <row r="2" spans="1:1">
      <c r="A2" s="28" t="s">
        <v>372</v>
      </c>
    </row>
    <row r="3" spans="1:1">
      <c r="A3" s="28" t="s">
        <v>373</v>
      </c>
    </row>
    <row r="4" spans="1:1">
      <c r="A4" s="28" t="s">
        <v>374</v>
      </c>
    </row>
    <row r="5" spans="1:1">
      <c r="A5" s="28" t="s">
        <v>371</v>
      </c>
    </row>
    <row r="9" spans="1:1">
      <c r="A9" s="232" t="s">
        <v>422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topLeftCell="A97" zoomScale="130" zoomScaleNormal="130" workbookViewId="0">
      <selection activeCell="A108" sqref="A108:E108"/>
    </sheetView>
  </sheetViews>
  <sheetFormatPr baseColWidth="10" defaultColWidth="11.42578125" defaultRowHeight="18"/>
  <cols>
    <col min="1" max="1" width="10.85546875" style="19" customWidth="1"/>
    <col min="2" max="2" width="19.140625" style="19" bestFit="1" customWidth="1"/>
    <col min="3" max="3" width="11.7109375" style="45" customWidth="1"/>
    <col min="4" max="4" width="8" style="45" bestFit="1" customWidth="1"/>
    <col min="5" max="5" width="6.85546875" style="19" bestFit="1" customWidth="1"/>
    <col min="6" max="6" width="6.28515625" style="19" bestFit="1" customWidth="1"/>
    <col min="7" max="7" width="6.7109375" style="19" bestFit="1" customWidth="1"/>
    <col min="8" max="8" width="5.85546875" style="19" bestFit="1" customWidth="1"/>
    <col min="9" max="9" width="6.28515625" style="19" bestFit="1" customWidth="1"/>
    <col min="10" max="10" width="18.140625" style="19" bestFit="1" customWidth="1"/>
    <col min="11" max="11" width="16.7109375" style="19" bestFit="1" customWidth="1"/>
    <col min="12" max="12" width="14" style="19" bestFit="1" customWidth="1"/>
    <col min="13" max="13" width="13.85546875" style="19" bestFit="1" customWidth="1"/>
    <col min="14" max="16384" width="11.42578125" style="19"/>
  </cols>
  <sheetData>
    <row r="1" spans="1:13">
      <c r="A1" s="284" t="s">
        <v>464</v>
      </c>
      <c r="B1" s="284"/>
      <c r="C1" s="284"/>
      <c r="D1" s="284"/>
      <c r="E1" s="284"/>
      <c r="F1" s="284"/>
    </row>
    <row r="2" spans="1:13" s="272" customFormat="1" ht="22.5" customHeight="1">
      <c r="A2" s="270"/>
      <c r="B2" s="270"/>
      <c r="C2" s="430" t="s">
        <v>70</v>
      </c>
      <c r="D2" s="432"/>
      <c r="E2" s="434" t="s">
        <v>359</v>
      </c>
      <c r="F2" s="435"/>
      <c r="G2" s="435"/>
      <c r="H2" s="435"/>
      <c r="I2" s="435"/>
      <c r="J2" s="435"/>
      <c r="K2" s="435"/>
      <c r="L2" s="435"/>
      <c r="M2" s="435"/>
    </row>
    <row r="3" spans="1:13" ht="38.25">
      <c r="A3" s="273" t="s">
        <v>71</v>
      </c>
      <c r="B3" s="274" t="s">
        <v>7</v>
      </c>
      <c r="C3" s="285" t="s">
        <v>69</v>
      </c>
      <c r="D3" s="286" t="s">
        <v>82</v>
      </c>
      <c r="E3" s="275" t="s">
        <v>345</v>
      </c>
      <c r="F3" s="275" t="s">
        <v>346</v>
      </c>
      <c r="G3" s="275" t="s">
        <v>347</v>
      </c>
      <c r="H3" s="275" t="s">
        <v>68</v>
      </c>
      <c r="I3" s="275" t="s">
        <v>348</v>
      </c>
      <c r="J3" s="275" t="s">
        <v>349</v>
      </c>
      <c r="K3" s="275" t="s">
        <v>350</v>
      </c>
      <c r="L3" s="275" t="s">
        <v>352</v>
      </c>
      <c r="M3" s="275" t="s">
        <v>354</v>
      </c>
    </row>
    <row r="4" spans="1:13">
      <c r="A4" s="428" t="s">
        <v>357</v>
      </c>
      <c r="B4" s="429"/>
      <c r="C4" s="287">
        <v>1880</v>
      </c>
      <c r="D4" s="288">
        <v>0.3</v>
      </c>
      <c r="E4" s="287">
        <v>154</v>
      </c>
      <c r="F4" s="287">
        <v>99</v>
      </c>
      <c r="G4" s="287">
        <v>63</v>
      </c>
      <c r="H4" s="287">
        <v>808</v>
      </c>
      <c r="I4" s="287">
        <v>312</v>
      </c>
      <c r="J4" s="287">
        <v>184</v>
      </c>
      <c r="K4" s="287">
        <v>90</v>
      </c>
      <c r="L4" s="287">
        <v>14</v>
      </c>
      <c r="M4" s="287">
        <v>156</v>
      </c>
    </row>
    <row r="5" spans="1:13">
      <c r="A5" s="278" t="s">
        <v>147</v>
      </c>
      <c r="B5" s="279" t="s">
        <v>148</v>
      </c>
      <c r="C5" s="289">
        <v>0</v>
      </c>
      <c r="D5" s="290">
        <v>0</v>
      </c>
      <c r="E5" s="280">
        <v>0</v>
      </c>
      <c r="F5" s="280">
        <v>0</v>
      </c>
      <c r="G5" s="280">
        <v>0</v>
      </c>
      <c r="H5" s="280">
        <v>0</v>
      </c>
      <c r="I5" s="280">
        <v>0</v>
      </c>
      <c r="J5" s="280">
        <v>0</v>
      </c>
      <c r="K5" s="280">
        <v>0</v>
      </c>
      <c r="L5" s="280">
        <v>0</v>
      </c>
      <c r="M5" s="280">
        <v>0</v>
      </c>
    </row>
    <row r="6" spans="1:13">
      <c r="A6" s="278" t="s">
        <v>149</v>
      </c>
      <c r="B6" s="279" t="s">
        <v>150</v>
      </c>
      <c r="C6" s="289">
        <v>0</v>
      </c>
      <c r="D6" s="290">
        <v>0</v>
      </c>
      <c r="E6" s="280">
        <v>0</v>
      </c>
      <c r="F6" s="280">
        <v>0</v>
      </c>
      <c r="G6" s="280">
        <v>0</v>
      </c>
      <c r="H6" s="280">
        <v>0</v>
      </c>
      <c r="I6" s="280">
        <v>0</v>
      </c>
      <c r="J6" s="280">
        <v>0</v>
      </c>
      <c r="K6" s="280">
        <v>0</v>
      </c>
      <c r="L6" s="280">
        <v>0</v>
      </c>
      <c r="M6" s="280">
        <v>0</v>
      </c>
    </row>
    <row r="7" spans="1:13">
      <c r="A7" s="278" t="s">
        <v>151</v>
      </c>
      <c r="B7" s="279" t="s">
        <v>152</v>
      </c>
      <c r="C7" s="289">
        <v>0</v>
      </c>
      <c r="D7" s="290">
        <v>0</v>
      </c>
      <c r="E7" s="280">
        <v>0</v>
      </c>
      <c r="F7" s="280">
        <v>0</v>
      </c>
      <c r="G7" s="280">
        <v>0</v>
      </c>
      <c r="H7" s="280">
        <v>0</v>
      </c>
      <c r="I7" s="280">
        <v>0</v>
      </c>
      <c r="J7" s="280">
        <v>0</v>
      </c>
      <c r="K7" s="280">
        <v>0</v>
      </c>
      <c r="L7" s="280">
        <v>0</v>
      </c>
      <c r="M7" s="280">
        <v>0</v>
      </c>
    </row>
    <row r="8" spans="1:13">
      <c r="A8" s="278" t="s">
        <v>153</v>
      </c>
      <c r="B8" s="279" t="s">
        <v>154</v>
      </c>
      <c r="C8" s="289">
        <v>0</v>
      </c>
      <c r="D8" s="290">
        <v>0</v>
      </c>
      <c r="E8" s="280">
        <v>0</v>
      </c>
      <c r="F8" s="280">
        <v>0</v>
      </c>
      <c r="G8" s="280">
        <v>0</v>
      </c>
      <c r="H8" s="280">
        <v>0</v>
      </c>
      <c r="I8" s="280">
        <v>0</v>
      </c>
      <c r="J8" s="280">
        <v>0</v>
      </c>
      <c r="K8" s="280">
        <v>0</v>
      </c>
      <c r="L8" s="280">
        <v>0</v>
      </c>
      <c r="M8" s="280">
        <v>0</v>
      </c>
    </row>
    <row r="9" spans="1:13">
      <c r="A9" s="278" t="s">
        <v>155</v>
      </c>
      <c r="B9" s="279" t="s">
        <v>156</v>
      </c>
      <c r="C9" s="289">
        <v>0</v>
      </c>
      <c r="D9" s="290">
        <v>0</v>
      </c>
      <c r="E9" s="280">
        <v>0</v>
      </c>
      <c r="F9" s="280">
        <v>0</v>
      </c>
      <c r="G9" s="280">
        <v>0</v>
      </c>
      <c r="H9" s="280">
        <v>0</v>
      </c>
      <c r="I9" s="280">
        <v>0</v>
      </c>
      <c r="J9" s="280">
        <v>0</v>
      </c>
      <c r="K9" s="280">
        <v>0</v>
      </c>
      <c r="L9" s="280">
        <v>0</v>
      </c>
      <c r="M9" s="280">
        <v>0</v>
      </c>
    </row>
    <row r="10" spans="1:13">
      <c r="A10" s="278" t="s">
        <v>157</v>
      </c>
      <c r="B10" s="279" t="s">
        <v>158</v>
      </c>
      <c r="C10" s="289">
        <v>0</v>
      </c>
      <c r="D10" s="290">
        <v>0</v>
      </c>
      <c r="E10" s="280">
        <v>0</v>
      </c>
      <c r="F10" s="280">
        <v>0</v>
      </c>
      <c r="G10" s="280">
        <v>0</v>
      </c>
      <c r="H10" s="280">
        <v>0</v>
      </c>
      <c r="I10" s="280">
        <v>0</v>
      </c>
      <c r="J10" s="280">
        <v>0</v>
      </c>
      <c r="K10" s="280">
        <v>0</v>
      </c>
      <c r="L10" s="280">
        <v>0</v>
      </c>
      <c r="M10" s="280">
        <v>0</v>
      </c>
    </row>
    <row r="11" spans="1:13">
      <c r="A11" s="278" t="s">
        <v>159</v>
      </c>
      <c r="B11" s="279" t="s">
        <v>160</v>
      </c>
      <c r="C11" s="289">
        <v>0</v>
      </c>
      <c r="D11" s="290">
        <v>0</v>
      </c>
      <c r="E11" s="280">
        <v>0</v>
      </c>
      <c r="F11" s="280">
        <v>0</v>
      </c>
      <c r="G11" s="280">
        <v>0</v>
      </c>
      <c r="H11" s="280">
        <v>0</v>
      </c>
      <c r="I11" s="280">
        <v>0</v>
      </c>
      <c r="J11" s="280">
        <v>0</v>
      </c>
      <c r="K11" s="280">
        <v>0</v>
      </c>
      <c r="L11" s="280">
        <v>0</v>
      </c>
      <c r="M11" s="280">
        <v>0</v>
      </c>
    </row>
    <row r="12" spans="1:13">
      <c r="A12" s="278" t="s">
        <v>161</v>
      </c>
      <c r="B12" s="279" t="s">
        <v>162</v>
      </c>
      <c r="C12" s="289">
        <v>0</v>
      </c>
      <c r="D12" s="290">
        <v>0</v>
      </c>
      <c r="E12" s="280">
        <v>0</v>
      </c>
      <c r="F12" s="280">
        <v>0</v>
      </c>
      <c r="G12" s="280">
        <v>0</v>
      </c>
      <c r="H12" s="280">
        <v>0</v>
      </c>
      <c r="I12" s="280">
        <v>0</v>
      </c>
      <c r="J12" s="280">
        <v>0</v>
      </c>
      <c r="K12" s="280">
        <v>0</v>
      </c>
      <c r="L12" s="280">
        <v>0</v>
      </c>
      <c r="M12" s="280">
        <v>0</v>
      </c>
    </row>
    <row r="13" spans="1:13">
      <c r="A13" s="278" t="s">
        <v>163</v>
      </c>
      <c r="B13" s="279" t="s">
        <v>164</v>
      </c>
      <c r="C13" s="289">
        <v>0</v>
      </c>
      <c r="D13" s="290">
        <v>0</v>
      </c>
      <c r="E13" s="280">
        <v>0</v>
      </c>
      <c r="F13" s="280">
        <v>0</v>
      </c>
      <c r="G13" s="280">
        <v>0</v>
      </c>
      <c r="H13" s="280">
        <v>0</v>
      </c>
      <c r="I13" s="280">
        <v>0</v>
      </c>
      <c r="J13" s="280">
        <v>0</v>
      </c>
      <c r="K13" s="280">
        <v>0</v>
      </c>
      <c r="L13" s="280">
        <v>0</v>
      </c>
      <c r="M13" s="280">
        <v>0</v>
      </c>
    </row>
    <row r="14" spans="1:13">
      <c r="A14" s="278" t="s">
        <v>165</v>
      </c>
      <c r="B14" s="279" t="s">
        <v>166</v>
      </c>
      <c r="C14" s="289">
        <v>0</v>
      </c>
      <c r="D14" s="290">
        <v>0</v>
      </c>
      <c r="E14" s="280">
        <v>0</v>
      </c>
      <c r="F14" s="280">
        <v>0</v>
      </c>
      <c r="G14" s="280">
        <v>0</v>
      </c>
      <c r="H14" s="280">
        <v>0</v>
      </c>
      <c r="I14" s="280">
        <v>0</v>
      </c>
      <c r="J14" s="280">
        <v>0</v>
      </c>
      <c r="K14" s="280">
        <v>0</v>
      </c>
      <c r="L14" s="280">
        <v>0</v>
      </c>
      <c r="M14" s="280">
        <v>0</v>
      </c>
    </row>
    <row r="15" spans="1:13">
      <c r="A15" s="278" t="s">
        <v>167</v>
      </c>
      <c r="B15" s="279" t="s">
        <v>168</v>
      </c>
      <c r="C15" s="289">
        <v>0</v>
      </c>
      <c r="D15" s="290">
        <v>0</v>
      </c>
      <c r="E15" s="280">
        <v>0</v>
      </c>
      <c r="F15" s="280">
        <v>0</v>
      </c>
      <c r="G15" s="280">
        <v>0</v>
      </c>
      <c r="H15" s="280">
        <v>0</v>
      </c>
      <c r="I15" s="280">
        <v>0</v>
      </c>
      <c r="J15" s="280">
        <v>0</v>
      </c>
      <c r="K15" s="280">
        <v>0</v>
      </c>
      <c r="L15" s="280">
        <v>0</v>
      </c>
      <c r="M15" s="280">
        <v>0</v>
      </c>
    </row>
    <row r="16" spans="1:13">
      <c r="A16" s="278" t="s">
        <v>169</v>
      </c>
      <c r="B16" s="279" t="s">
        <v>170</v>
      </c>
      <c r="C16" s="289">
        <v>0</v>
      </c>
      <c r="D16" s="290">
        <v>0</v>
      </c>
      <c r="E16" s="280">
        <v>0</v>
      </c>
      <c r="F16" s="280">
        <v>0</v>
      </c>
      <c r="G16" s="280">
        <v>0</v>
      </c>
      <c r="H16" s="280">
        <v>0</v>
      </c>
      <c r="I16" s="280">
        <v>0</v>
      </c>
      <c r="J16" s="280">
        <v>0</v>
      </c>
      <c r="K16" s="280">
        <v>0</v>
      </c>
      <c r="L16" s="280">
        <v>0</v>
      </c>
      <c r="M16" s="280">
        <v>0</v>
      </c>
    </row>
    <row r="17" spans="1:13">
      <c r="A17" s="291" t="s">
        <v>171</v>
      </c>
      <c r="B17" s="279" t="s">
        <v>172</v>
      </c>
      <c r="C17" s="289">
        <v>0</v>
      </c>
      <c r="D17" s="290">
        <v>0</v>
      </c>
      <c r="E17" s="280">
        <v>0</v>
      </c>
      <c r="F17" s="280">
        <v>0</v>
      </c>
      <c r="G17" s="280">
        <v>0</v>
      </c>
      <c r="H17" s="280">
        <v>0</v>
      </c>
      <c r="I17" s="280">
        <v>0</v>
      </c>
      <c r="J17" s="280">
        <v>0</v>
      </c>
      <c r="K17" s="280">
        <v>0</v>
      </c>
      <c r="L17" s="280">
        <v>0</v>
      </c>
      <c r="M17" s="280">
        <v>0</v>
      </c>
    </row>
    <row r="18" spans="1:13">
      <c r="A18" s="291" t="s">
        <v>173</v>
      </c>
      <c r="B18" s="279" t="s">
        <v>174</v>
      </c>
      <c r="C18" s="289">
        <v>0</v>
      </c>
      <c r="D18" s="290">
        <v>0</v>
      </c>
      <c r="E18" s="280">
        <v>0</v>
      </c>
      <c r="F18" s="280">
        <v>0</v>
      </c>
      <c r="G18" s="280">
        <v>0</v>
      </c>
      <c r="H18" s="280">
        <v>0</v>
      </c>
      <c r="I18" s="280">
        <v>0</v>
      </c>
      <c r="J18" s="280">
        <v>0</v>
      </c>
      <c r="K18" s="280">
        <v>0</v>
      </c>
      <c r="L18" s="280">
        <v>0</v>
      </c>
      <c r="M18" s="280">
        <v>0</v>
      </c>
    </row>
    <row r="19" spans="1:13">
      <c r="A19" s="291" t="s">
        <v>175</v>
      </c>
      <c r="B19" s="279" t="s">
        <v>176</v>
      </c>
      <c r="C19" s="289">
        <v>0</v>
      </c>
      <c r="D19" s="290">
        <v>0</v>
      </c>
      <c r="E19" s="280">
        <v>0</v>
      </c>
      <c r="F19" s="280">
        <v>0</v>
      </c>
      <c r="G19" s="280">
        <v>0</v>
      </c>
      <c r="H19" s="280">
        <v>0</v>
      </c>
      <c r="I19" s="280">
        <v>0</v>
      </c>
      <c r="J19" s="280">
        <v>0</v>
      </c>
      <c r="K19" s="280">
        <v>0</v>
      </c>
      <c r="L19" s="280">
        <v>0</v>
      </c>
      <c r="M19" s="280">
        <v>0</v>
      </c>
    </row>
    <row r="20" spans="1:13">
      <c r="A20" s="291" t="s">
        <v>177</v>
      </c>
      <c r="B20" s="279" t="s">
        <v>178</v>
      </c>
      <c r="C20" s="289">
        <v>0</v>
      </c>
      <c r="D20" s="290">
        <v>0</v>
      </c>
      <c r="E20" s="280">
        <v>0</v>
      </c>
      <c r="F20" s="280">
        <v>0</v>
      </c>
      <c r="G20" s="280">
        <v>0</v>
      </c>
      <c r="H20" s="280">
        <v>0</v>
      </c>
      <c r="I20" s="280">
        <v>0</v>
      </c>
      <c r="J20" s="280">
        <v>0</v>
      </c>
      <c r="K20" s="280">
        <v>0</v>
      </c>
      <c r="L20" s="280">
        <v>0</v>
      </c>
      <c r="M20" s="280">
        <v>0</v>
      </c>
    </row>
    <row r="21" spans="1:13">
      <c r="A21" s="291" t="s">
        <v>179</v>
      </c>
      <c r="B21" s="279" t="s">
        <v>180</v>
      </c>
      <c r="C21" s="289">
        <v>0</v>
      </c>
      <c r="D21" s="290">
        <v>0</v>
      </c>
      <c r="E21" s="280">
        <v>0</v>
      </c>
      <c r="F21" s="280">
        <v>0</v>
      </c>
      <c r="G21" s="280">
        <v>0</v>
      </c>
      <c r="H21" s="280">
        <v>0</v>
      </c>
      <c r="I21" s="280">
        <v>0</v>
      </c>
      <c r="J21" s="280">
        <v>0</v>
      </c>
      <c r="K21" s="280">
        <v>0</v>
      </c>
      <c r="L21" s="280">
        <v>0</v>
      </c>
      <c r="M21" s="280">
        <v>0</v>
      </c>
    </row>
    <row r="22" spans="1:13">
      <c r="A22" s="291" t="s">
        <v>181</v>
      </c>
      <c r="B22" s="279" t="s">
        <v>182</v>
      </c>
      <c r="C22" s="289">
        <v>0</v>
      </c>
      <c r="D22" s="290">
        <v>0</v>
      </c>
      <c r="E22" s="280">
        <v>0</v>
      </c>
      <c r="F22" s="280">
        <v>0</v>
      </c>
      <c r="G22" s="280">
        <v>0</v>
      </c>
      <c r="H22" s="280">
        <v>0</v>
      </c>
      <c r="I22" s="280">
        <v>0</v>
      </c>
      <c r="J22" s="280">
        <v>0</v>
      </c>
      <c r="K22" s="280">
        <v>0</v>
      </c>
      <c r="L22" s="280">
        <v>0</v>
      </c>
      <c r="M22" s="280">
        <v>0</v>
      </c>
    </row>
    <row r="23" spans="1:13">
      <c r="A23" s="291" t="s">
        <v>183</v>
      </c>
      <c r="B23" s="279" t="s">
        <v>184</v>
      </c>
      <c r="C23" s="289">
        <v>0</v>
      </c>
      <c r="D23" s="290">
        <v>0</v>
      </c>
      <c r="E23" s="280">
        <v>0</v>
      </c>
      <c r="F23" s="280">
        <v>0</v>
      </c>
      <c r="G23" s="280">
        <v>0</v>
      </c>
      <c r="H23" s="280">
        <v>0</v>
      </c>
      <c r="I23" s="280">
        <v>0</v>
      </c>
      <c r="J23" s="280">
        <v>0</v>
      </c>
      <c r="K23" s="280">
        <v>0</v>
      </c>
      <c r="L23" s="280">
        <v>0</v>
      </c>
      <c r="M23" s="280">
        <v>0</v>
      </c>
    </row>
    <row r="24" spans="1:13">
      <c r="A24" s="291" t="s">
        <v>185</v>
      </c>
      <c r="B24" s="279" t="s">
        <v>186</v>
      </c>
      <c r="C24" s="289">
        <v>0</v>
      </c>
      <c r="D24" s="290">
        <v>0</v>
      </c>
      <c r="E24" s="280">
        <v>0</v>
      </c>
      <c r="F24" s="280">
        <v>0</v>
      </c>
      <c r="G24" s="280">
        <v>0</v>
      </c>
      <c r="H24" s="280">
        <v>0</v>
      </c>
      <c r="I24" s="280">
        <v>0</v>
      </c>
      <c r="J24" s="280">
        <v>0</v>
      </c>
      <c r="K24" s="280">
        <v>0</v>
      </c>
      <c r="L24" s="280">
        <v>0</v>
      </c>
      <c r="M24" s="280">
        <v>0</v>
      </c>
    </row>
    <row r="25" spans="1:13">
      <c r="A25" s="291" t="s">
        <v>187</v>
      </c>
      <c r="B25" s="279" t="s">
        <v>188</v>
      </c>
      <c r="C25" s="289">
        <v>79</v>
      </c>
      <c r="D25" s="290">
        <v>1.4</v>
      </c>
      <c r="E25" s="280">
        <v>0</v>
      </c>
      <c r="F25" s="280">
        <v>1.4</v>
      </c>
      <c r="G25" s="280">
        <v>0</v>
      </c>
      <c r="H25" s="280">
        <v>0</v>
      </c>
      <c r="I25" s="280">
        <v>0</v>
      </c>
      <c r="J25" s="280">
        <v>0</v>
      </c>
      <c r="K25" s="280">
        <v>0</v>
      </c>
      <c r="L25" s="280">
        <v>0</v>
      </c>
      <c r="M25" s="280">
        <v>0</v>
      </c>
    </row>
    <row r="26" spans="1:13">
      <c r="A26" s="291" t="s">
        <v>189</v>
      </c>
      <c r="B26" s="279" t="s">
        <v>190</v>
      </c>
      <c r="C26" s="289">
        <v>0</v>
      </c>
      <c r="D26" s="290">
        <v>0</v>
      </c>
      <c r="E26" s="280">
        <v>0</v>
      </c>
      <c r="F26" s="280">
        <v>0</v>
      </c>
      <c r="G26" s="280">
        <v>0</v>
      </c>
      <c r="H26" s="280">
        <v>0</v>
      </c>
      <c r="I26" s="280">
        <v>0</v>
      </c>
      <c r="J26" s="280">
        <v>0</v>
      </c>
      <c r="K26" s="280">
        <v>0</v>
      </c>
      <c r="L26" s="280">
        <v>0</v>
      </c>
      <c r="M26" s="280">
        <v>0</v>
      </c>
    </row>
    <row r="27" spans="1:13">
      <c r="A27" s="291" t="s">
        <v>191</v>
      </c>
      <c r="B27" s="279" t="s">
        <v>192</v>
      </c>
      <c r="C27" s="289">
        <v>0</v>
      </c>
      <c r="D27" s="290">
        <v>0</v>
      </c>
      <c r="E27" s="280">
        <v>0</v>
      </c>
      <c r="F27" s="280">
        <v>0</v>
      </c>
      <c r="G27" s="280">
        <v>0</v>
      </c>
      <c r="H27" s="280">
        <v>0</v>
      </c>
      <c r="I27" s="280">
        <v>0</v>
      </c>
      <c r="J27" s="280">
        <v>0</v>
      </c>
      <c r="K27" s="280">
        <v>0</v>
      </c>
      <c r="L27" s="280">
        <v>0</v>
      </c>
      <c r="M27" s="280">
        <v>0</v>
      </c>
    </row>
    <row r="28" spans="1:13">
      <c r="A28" s="291" t="s">
        <v>193</v>
      </c>
      <c r="B28" s="279" t="s">
        <v>194</v>
      </c>
      <c r="C28" s="289">
        <v>0</v>
      </c>
      <c r="D28" s="290">
        <v>0</v>
      </c>
      <c r="E28" s="280">
        <v>0</v>
      </c>
      <c r="F28" s="280">
        <v>0</v>
      </c>
      <c r="G28" s="280">
        <v>0</v>
      </c>
      <c r="H28" s="280">
        <v>0</v>
      </c>
      <c r="I28" s="280">
        <v>0</v>
      </c>
      <c r="J28" s="280">
        <v>0</v>
      </c>
      <c r="K28" s="280">
        <v>0</v>
      </c>
      <c r="L28" s="280">
        <v>0</v>
      </c>
      <c r="M28" s="280">
        <v>0</v>
      </c>
    </row>
    <row r="29" spans="1:13">
      <c r="A29" s="291" t="s">
        <v>195</v>
      </c>
      <c r="B29" s="279" t="s">
        <v>196</v>
      </c>
      <c r="C29" s="289">
        <v>0</v>
      </c>
      <c r="D29" s="290">
        <v>0</v>
      </c>
      <c r="E29" s="280">
        <v>0</v>
      </c>
      <c r="F29" s="280">
        <v>0</v>
      </c>
      <c r="G29" s="280">
        <v>0</v>
      </c>
      <c r="H29" s="280">
        <v>0</v>
      </c>
      <c r="I29" s="280">
        <v>0</v>
      </c>
      <c r="J29" s="280">
        <v>0</v>
      </c>
      <c r="K29" s="280">
        <v>0</v>
      </c>
      <c r="L29" s="280">
        <v>0</v>
      </c>
      <c r="M29" s="280">
        <v>0</v>
      </c>
    </row>
    <row r="30" spans="1:13">
      <c r="A30" s="291" t="s">
        <v>197</v>
      </c>
      <c r="B30" s="279" t="s">
        <v>198</v>
      </c>
      <c r="C30" s="289">
        <v>0</v>
      </c>
      <c r="D30" s="290">
        <v>0</v>
      </c>
      <c r="E30" s="280">
        <v>0</v>
      </c>
      <c r="F30" s="280">
        <v>0</v>
      </c>
      <c r="G30" s="280">
        <v>0</v>
      </c>
      <c r="H30" s="280">
        <v>0</v>
      </c>
      <c r="I30" s="280">
        <v>0</v>
      </c>
      <c r="J30" s="280">
        <v>0</v>
      </c>
      <c r="K30" s="280">
        <v>0</v>
      </c>
      <c r="L30" s="280">
        <v>0</v>
      </c>
      <c r="M30" s="280">
        <v>0</v>
      </c>
    </row>
    <row r="31" spans="1:13">
      <c r="A31" s="291" t="s">
        <v>199</v>
      </c>
      <c r="B31" s="279" t="s">
        <v>200</v>
      </c>
      <c r="C31" s="289">
        <v>0</v>
      </c>
      <c r="D31" s="290">
        <v>0</v>
      </c>
      <c r="E31" s="280">
        <v>0</v>
      </c>
      <c r="F31" s="280">
        <v>0</v>
      </c>
      <c r="G31" s="280">
        <v>0</v>
      </c>
      <c r="H31" s="280">
        <v>0</v>
      </c>
      <c r="I31" s="280">
        <v>0</v>
      </c>
      <c r="J31" s="280">
        <v>0</v>
      </c>
      <c r="K31" s="280">
        <v>0</v>
      </c>
      <c r="L31" s="280">
        <v>0</v>
      </c>
      <c r="M31" s="280">
        <v>0</v>
      </c>
    </row>
    <row r="32" spans="1:13">
      <c r="A32" s="291" t="s">
        <v>201</v>
      </c>
      <c r="B32" s="279" t="s">
        <v>202</v>
      </c>
      <c r="C32" s="289">
        <v>20</v>
      </c>
      <c r="D32" s="290">
        <v>0.3</v>
      </c>
      <c r="E32" s="280">
        <v>0</v>
      </c>
      <c r="F32" s="280">
        <v>0.3</v>
      </c>
      <c r="G32" s="280">
        <v>0</v>
      </c>
      <c r="H32" s="280">
        <v>0</v>
      </c>
      <c r="I32" s="280">
        <v>0</v>
      </c>
      <c r="J32" s="280">
        <v>0</v>
      </c>
      <c r="K32" s="280">
        <v>0</v>
      </c>
      <c r="L32" s="280">
        <v>0</v>
      </c>
      <c r="M32" s="280">
        <v>0</v>
      </c>
    </row>
    <row r="33" spans="1:13">
      <c r="A33" s="291" t="s">
        <v>203</v>
      </c>
      <c r="B33" s="279" t="s">
        <v>204</v>
      </c>
      <c r="C33" s="289">
        <v>360</v>
      </c>
      <c r="D33" s="290">
        <v>33.200000000000003</v>
      </c>
      <c r="E33" s="280">
        <v>0</v>
      </c>
      <c r="F33" s="280">
        <v>0</v>
      </c>
      <c r="G33" s="280">
        <v>0</v>
      </c>
      <c r="H33" s="280">
        <v>33.200000000000003</v>
      </c>
      <c r="I33" s="280">
        <v>0</v>
      </c>
      <c r="J33" s="280">
        <v>0</v>
      </c>
      <c r="K33" s="280">
        <v>0</v>
      </c>
      <c r="L33" s="280">
        <v>0</v>
      </c>
      <c r="M33" s="280">
        <v>0</v>
      </c>
    </row>
    <row r="34" spans="1:13">
      <c r="A34" s="291" t="s">
        <v>205</v>
      </c>
      <c r="B34" s="279" t="s">
        <v>206</v>
      </c>
      <c r="C34" s="289">
        <v>448</v>
      </c>
      <c r="D34" s="290">
        <v>39.9</v>
      </c>
      <c r="E34" s="280">
        <v>0</v>
      </c>
      <c r="F34" s="280">
        <v>0</v>
      </c>
      <c r="G34" s="280">
        <v>0</v>
      </c>
      <c r="H34" s="280">
        <v>39.9</v>
      </c>
      <c r="I34" s="280">
        <v>0</v>
      </c>
      <c r="J34" s="280">
        <v>0</v>
      </c>
      <c r="K34" s="280">
        <v>0</v>
      </c>
      <c r="L34" s="280">
        <v>0</v>
      </c>
      <c r="M34" s="280">
        <v>0</v>
      </c>
    </row>
    <row r="35" spans="1:13">
      <c r="A35" s="291" t="s">
        <v>207</v>
      </c>
      <c r="B35" s="279" t="s">
        <v>208</v>
      </c>
      <c r="C35" s="289">
        <v>0</v>
      </c>
      <c r="D35" s="290">
        <v>0</v>
      </c>
      <c r="E35" s="280">
        <v>0</v>
      </c>
      <c r="F35" s="280">
        <v>0</v>
      </c>
      <c r="G35" s="280">
        <v>0</v>
      </c>
      <c r="H35" s="280">
        <v>0</v>
      </c>
      <c r="I35" s="280">
        <v>0</v>
      </c>
      <c r="J35" s="280">
        <v>0</v>
      </c>
      <c r="K35" s="280">
        <v>0</v>
      </c>
      <c r="L35" s="280">
        <v>0</v>
      </c>
      <c r="M35" s="280">
        <v>0</v>
      </c>
    </row>
    <row r="36" spans="1:13">
      <c r="A36" s="291" t="s">
        <v>209</v>
      </c>
      <c r="B36" s="279" t="s">
        <v>210</v>
      </c>
      <c r="C36" s="289">
        <v>0</v>
      </c>
      <c r="D36" s="290">
        <v>0</v>
      </c>
      <c r="E36" s="280">
        <v>0</v>
      </c>
      <c r="F36" s="280">
        <v>0</v>
      </c>
      <c r="G36" s="280">
        <v>0</v>
      </c>
      <c r="H36" s="280">
        <v>0</v>
      </c>
      <c r="I36" s="280">
        <v>0</v>
      </c>
      <c r="J36" s="280">
        <v>0</v>
      </c>
      <c r="K36" s="280">
        <v>0</v>
      </c>
      <c r="L36" s="280">
        <v>0</v>
      </c>
      <c r="M36" s="280">
        <v>0</v>
      </c>
    </row>
    <row r="37" spans="1:13">
      <c r="A37" s="291" t="s">
        <v>211</v>
      </c>
      <c r="B37" s="279" t="s">
        <v>212</v>
      </c>
      <c r="C37" s="289">
        <v>0</v>
      </c>
      <c r="D37" s="290">
        <v>0</v>
      </c>
      <c r="E37" s="280">
        <v>0</v>
      </c>
      <c r="F37" s="280">
        <v>0</v>
      </c>
      <c r="G37" s="280">
        <v>0</v>
      </c>
      <c r="H37" s="280">
        <v>0</v>
      </c>
      <c r="I37" s="280">
        <v>0</v>
      </c>
      <c r="J37" s="280">
        <v>0</v>
      </c>
      <c r="K37" s="280">
        <v>0</v>
      </c>
      <c r="L37" s="280">
        <v>0</v>
      </c>
      <c r="M37" s="280">
        <v>0</v>
      </c>
    </row>
    <row r="38" spans="1:13">
      <c r="A38" s="291" t="s">
        <v>213</v>
      </c>
      <c r="B38" s="279" t="s">
        <v>214</v>
      </c>
      <c r="C38" s="289">
        <v>0</v>
      </c>
      <c r="D38" s="290">
        <v>0</v>
      </c>
      <c r="E38" s="280">
        <v>0</v>
      </c>
      <c r="F38" s="280">
        <v>0</v>
      </c>
      <c r="G38" s="280">
        <v>0</v>
      </c>
      <c r="H38" s="280">
        <v>0</v>
      </c>
      <c r="I38" s="280">
        <v>0</v>
      </c>
      <c r="J38" s="280">
        <v>0</v>
      </c>
      <c r="K38" s="280">
        <v>0</v>
      </c>
      <c r="L38" s="280">
        <v>0</v>
      </c>
      <c r="M38" s="280">
        <v>0</v>
      </c>
    </row>
    <row r="39" spans="1:13">
      <c r="A39" s="291" t="s">
        <v>215</v>
      </c>
      <c r="B39" s="279" t="s">
        <v>216</v>
      </c>
      <c r="C39" s="289">
        <v>0</v>
      </c>
      <c r="D39" s="290">
        <v>0</v>
      </c>
      <c r="E39" s="280">
        <v>0</v>
      </c>
      <c r="F39" s="280">
        <v>0</v>
      </c>
      <c r="G39" s="280">
        <v>0</v>
      </c>
      <c r="H39" s="280">
        <v>0</v>
      </c>
      <c r="I39" s="280">
        <v>0</v>
      </c>
      <c r="J39" s="280">
        <v>0</v>
      </c>
      <c r="K39" s="280">
        <v>0</v>
      </c>
      <c r="L39" s="280">
        <v>0</v>
      </c>
      <c r="M39" s="280">
        <v>0</v>
      </c>
    </row>
    <row r="40" spans="1:13">
      <c r="A40" s="291" t="s">
        <v>217</v>
      </c>
      <c r="B40" s="279" t="s">
        <v>218</v>
      </c>
      <c r="C40" s="289">
        <v>0</v>
      </c>
      <c r="D40" s="290">
        <v>0</v>
      </c>
      <c r="E40" s="280">
        <v>0</v>
      </c>
      <c r="F40" s="280">
        <v>0</v>
      </c>
      <c r="G40" s="280">
        <v>0</v>
      </c>
      <c r="H40" s="280">
        <v>0</v>
      </c>
      <c r="I40" s="280">
        <v>0</v>
      </c>
      <c r="J40" s="280">
        <v>0</v>
      </c>
      <c r="K40" s="280">
        <v>0</v>
      </c>
      <c r="L40" s="280">
        <v>0</v>
      </c>
      <c r="M40" s="280">
        <v>0</v>
      </c>
    </row>
    <row r="41" spans="1:13">
      <c r="A41" s="291" t="s">
        <v>219</v>
      </c>
      <c r="B41" s="279" t="s">
        <v>220</v>
      </c>
      <c r="C41" s="289">
        <v>0</v>
      </c>
      <c r="D41" s="290">
        <v>0</v>
      </c>
      <c r="E41" s="280">
        <v>0</v>
      </c>
      <c r="F41" s="280">
        <v>0</v>
      </c>
      <c r="G41" s="280">
        <v>0</v>
      </c>
      <c r="H41" s="280">
        <v>0</v>
      </c>
      <c r="I41" s="280">
        <v>0</v>
      </c>
      <c r="J41" s="280">
        <v>0</v>
      </c>
      <c r="K41" s="280">
        <v>0</v>
      </c>
      <c r="L41" s="280">
        <v>0</v>
      </c>
      <c r="M41" s="280">
        <v>0</v>
      </c>
    </row>
    <row r="42" spans="1:13">
      <c r="A42" s="291" t="s">
        <v>221</v>
      </c>
      <c r="B42" s="279" t="s">
        <v>222</v>
      </c>
      <c r="C42" s="289">
        <v>0</v>
      </c>
      <c r="D42" s="290">
        <v>0</v>
      </c>
      <c r="E42" s="280">
        <v>0</v>
      </c>
      <c r="F42" s="280">
        <v>0</v>
      </c>
      <c r="G42" s="280">
        <v>0</v>
      </c>
      <c r="H42" s="280">
        <v>0</v>
      </c>
      <c r="I42" s="280">
        <v>0</v>
      </c>
      <c r="J42" s="280">
        <v>0</v>
      </c>
      <c r="K42" s="280">
        <v>0</v>
      </c>
      <c r="L42" s="280">
        <v>0</v>
      </c>
      <c r="M42" s="280">
        <v>0</v>
      </c>
    </row>
    <row r="43" spans="1:13">
      <c r="A43" s="291" t="s">
        <v>223</v>
      </c>
      <c r="B43" s="279" t="s">
        <v>224</v>
      </c>
      <c r="C43" s="289">
        <v>0</v>
      </c>
      <c r="D43" s="290">
        <v>0</v>
      </c>
      <c r="E43" s="280">
        <v>0</v>
      </c>
      <c r="F43" s="280">
        <v>0</v>
      </c>
      <c r="G43" s="280">
        <v>0</v>
      </c>
      <c r="H43" s="280">
        <v>0</v>
      </c>
      <c r="I43" s="280">
        <v>0</v>
      </c>
      <c r="J43" s="280">
        <v>0</v>
      </c>
      <c r="K43" s="280">
        <v>0</v>
      </c>
      <c r="L43" s="280">
        <v>0</v>
      </c>
      <c r="M43" s="280">
        <v>0</v>
      </c>
    </row>
    <row r="44" spans="1:13">
      <c r="A44" s="291" t="s">
        <v>225</v>
      </c>
      <c r="B44" s="279" t="s">
        <v>226</v>
      </c>
      <c r="C44" s="289">
        <v>0</v>
      </c>
      <c r="D44" s="290">
        <v>0</v>
      </c>
      <c r="E44" s="280">
        <v>0</v>
      </c>
      <c r="F44" s="280">
        <v>0</v>
      </c>
      <c r="G44" s="280">
        <v>0</v>
      </c>
      <c r="H44" s="280">
        <v>0</v>
      </c>
      <c r="I44" s="280">
        <v>0</v>
      </c>
      <c r="J44" s="280">
        <v>0</v>
      </c>
      <c r="K44" s="280">
        <v>0</v>
      </c>
      <c r="L44" s="280">
        <v>0</v>
      </c>
      <c r="M44" s="280">
        <v>0</v>
      </c>
    </row>
    <row r="45" spans="1:13">
      <c r="A45" s="291" t="s">
        <v>227</v>
      </c>
      <c r="B45" s="279" t="s">
        <v>228</v>
      </c>
      <c r="C45" s="289">
        <v>0</v>
      </c>
      <c r="D45" s="290">
        <v>0</v>
      </c>
      <c r="E45" s="280">
        <v>0</v>
      </c>
      <c r="F45" s="280">
        <v>0</v>
      </c>
      <c r="G45" s="280">
        <v>0</v>
      </c>
      <c r="H45" s="280">
        <v>0</v>
      </c>
      <c r="I45" s="280">
        <v>0</v>
      </c>
      <c r="J45" s="280">
        <v>0</v>
      </c>
      <c r="K45" s="280">
        <v>0</v>
      </c>
      <c r="L45" s="280">
        <v>0</v>
      </c>
      <c r="M45" s="280">
        <v>0</v>
      </c>
    </row>
    <row r="46" spans="1:13">
      <c r="A46" s="291" t="s">
        <v>229</v>
      </c>
      <c r="B46" s="279" t="s">
        <v>230</v>
      </c>
      <c r="C46" s="289">
        <v>0</v>
      </c>
      <c r="D46" s="290">
        <v>0</v>
      </c>
      <c r="E46" s="280">
        <v>0</v>
      </c>
      <c r="F46" s="280">
        <v>0</v>
      </c>
      <c r="G46" s="280">
        <v>0</v>
      </c>
      <c r="H46" s="280">
        <v>0</v>
      </c>
      <c r="I46" s="280">
        <v>0</v>
      </c>
      <c r="J46" s="280">
        <v>0</v>
      </c>
      <c r="K46" s="280">
        <v>0</v>
      </c>
      <c r="L46" s="280">
        <v>0</v>
      </c>
      <c r="M46" s="280">
        <v>0</v>
      </c>
    </row>
    <row r="47" spans="1:13">
      <c r="A47" s="291" t="s">
        <v>231</v>
      </c>
      <c r="B47" s="279" t="s">
        <v>232</v>
      </c>
      <c r="C47" s="289">
        <v>0</v>
      </c>
      <c r="D47" s="290">
        <v>0</v>
      </c>
      <c r="E47" s="280">
        <v>0</v>
      </c>
      <c r="F47" s="280">
        <v>0</v>
      </c>
      <c r="G47" s="280">
        <v>0</v>
      </c>
      <c r="H47" s="280">
        <v>0</v>
      </c>
      <c r="I47" s="280">
        <v>0</v>
      </c>
      <c r="J47" s="280">
        <v>0</v>
      </c>
      <c r="K47" s="280">
        <v>0</v>
      </c>
      <c r="L47" s="280">
        <v>0</v>
      </c>
      <c r="M47" s="280">
        <v>0</v>
      </c>
    </row>
    <row r="48" spans="1:13">
      <c r="A48" s="291" t="s">
        <v>233</v>
      </c>
      <c r="B48" s="279" t="s">
        <v>234</v>
      </c>
      <c r="C48" s="289">
        <v>0</v>
      </c>
      <c r="D48" s="290">
        <v>0</v>
      </c>
      <c r="E48" s="280">
        <v>0</v>
      </c>
      <c r="F48" s="280">
        <v>0</v>
      </c>
      <c r="G48" s="280">
        <v>0</v>
      </c>
      <c r="H48" s="280">
        <v>0</v>
      </c>
      <c r="I48" s="280">
        <v>0</v>
      </c>
      <c r="J48" s="280">
        <v>0</v>
      </c>
      <c r="K48" s="280">
        <v>0</v>
      </c>
      <c r="L48" s="280">
        <v>0</v>
      </c>
      <c r="M48" s="280">
        <v>0</v>
      </c>
    </row>
    <row r="49" spans="1:13">
      <c r="A49" s="291" t="s">
        <v>235</v>
      </c>
      <c r="B49" s="279" t="s">
        <v>236</v>
      </c>
      <c r="C49" s="289">
        <v>0</v>
      </c>
      <c r="D49" s="290">
        <v>0</v>
      </c>
      <c r="E49" s="280">
        <v>0</v>
      </c>
      <c r="F49" s="280">
        <v>0</v>
      </c>
      <c r="G49" s="280">
        <v>0</v>
      </c>
      <c r="H49" s="280">
        <v>0</v>
      </c>
      <c r="I49" s="280">
        <v>0</v>
      </c>
      <c r="J49" s="280">
        <v>0</v>
      </c>
      <c r="K49" s="280">
        <v>0</v>
      </c>
      <c r="L49" s="280">
        <v>0</v>
      </c>
      <c r="M49" s="280">
        <v>0</v>
      </c>
    </row>
    <row r="50" spans="1:13">
      <c r="A50" s="291" t="s">
        <v>237</v>
      </c>
      <c r="B50" s="279" t="s">
        <v>238</v>
      </c>
      <c r="C50" s="289">
        <v>0</v>
      </c>
      <c r="D50" s="290">
        <v>0</v>
      </c>
      <c r="E50" s="280">
        <v>0</v>
      </c>
      <c r="F50" s="280">
        <v>0</v>
      </c>
      <c r="G50" s="280">
        <v>0</v>
      </c>
      <c r="H50" s="280">
        <v>0</v>
      </c>
      <c r="I50" s="280">
        <v>0</v>
      </c>
      <c r="J50" s="280">
        <v>0</v>
      </c>
      <c r="K50" s="280">
        <v>0</v>
      </c>
      <c r="L50" s="280">
        <v>0</v>
      </c>
      <c r="M50" s="280">
        <v>0</v>
      </c>
    </row>
    <row r="51" spans="1:13">
      <c r="A51" s="291" t="s">
        <v>239</v>
      </c>
      <c r="B51" s="279" t="s">
        <v>240</v>
      </c>
      <c r="C51" s="289">
        <v>0</v>
      </c>
      <c r="D51" s="290">
        <v>0</v>
      </c>
      <c r="E51" s="280">
        <v>0</v>
      </c>
      <c r="F51" s="280">
        <v>0</v>
      </c>
      <c r="G51" s="280">
        <v>0</v>
      </c>
      <c r="H51" s="280">
        <v>0</v>
      </c>
      <c r="I51" s="280">
        <v>0</v>
      </c>
      <c r="J51" s="280">
        <v>0</v>
      </c>
      <c r="K51" s="280">
        <v>0</v>
      </c>
      <c r="L51" s="280">
        <v>0</v>
      </c>
      <c r="M51" s="280">
        <v>0</v>
      </c>
    </row>
    <row r="52" spans="1:13">
      <c r="A52" s="291" t="s">
        <v>241</v>
      </c>
      <c r="B52" s="279" t="s">
        <v>242</v>
      </c>
      <c r="C52" s="289">
        <v>0</v>
      </c>
      <c r="D52" s="290">
        <v>0</v>
      </c>
      <c r="E52" s="280">
        <v>0</v>
      </c>
      <c r="F52" s="280">
        <v>0</v>
      </c>
      <c r="G52" s="280">
        <v>0</v>
      </c>
      <c r="H52" s="280">
        <v>0</v>
      </c>
      <c r="I52" s="280">
        <v>0</v>
      </c>
      <c r="J52" s="280">
        <v>0</v>
      </c>
      <c r="K52" s="280">
        <v>0</v>
      </c>
      <c r="L52" s="280">
        <v>0</v>
      </c>
      <c r="M52" s="280">
        <v>0</v>
      </c>
    </row>
    <row r="53" spans="1:13">
      <c r="A53" s="291" t="s">
        <v>243</v>
      </c>
      <c r="B53" s="279" t="s">
        <v>244</v>
      </c>
      <c r="C53" s="289">
        <v>0</v>
      </c>
      <c r="D53" s="290">
        <v>0</v>
      </c>
      <c r="E53" s="280">
        <v>0</v>
      </c>
      <c r="F53" s="280">
        <v>0</v>
      </c>
      <c r="G53" s="280">
        <v>0</v>
      </c>
      <c r="H53" s="280">
        <v>0</v>
      </c>
      <c r="I53" s="280">
        <v>0</v>
      </c>
      <c r="J53" s="280">
        <v>0</v>
      </c>
      <c r="K53" s="280">
        <v>0</v>
      </c>
      <c r="L53" s="280">
        <v>0</v>
      </c>
      <c r="M53" s="280">
        <v>0</v>
      </c>
    </row>
    <row r="54" spans="1:13">
      <c r="A54" s="291" t="s">
        <v>245</v>
      </c>
      <c r="B54" s="279" t="s">
        <v>246</v>
      </c>
      <c r="C54" s="289">
        <v>0</v>
      </c>
      <c r="D54" s="290">
        <v>0</v>
      </c>
      <c r="E54" s="280">
        <v>0</v>
      </c>
      <c r="F54" s="280">
        <v>0</v>
      </c>
      <c r="G54" s="280">
        <v>0</v>
      </c>
      <c r="H54" s="280">
        <v>0</v>
      </c>
      <c r="I54" s="280">
        <v>0</v>
      </c>
      <c r="J54" s="280">
        <v>0</v>
      </c>
      <c r="K54" s="280">
        <v>0</v>
      </c>
      <c r="L54" s="280">
        <v>0</v>
      </c>
      <c r="M54" s="280">
        <v>0</v>
      </c>
    </row>
    <row r="55" spans="1:13">
      <c r="A55" s="291" t="s">
        <v>247</v>
      </c>
      <c r="B55" s="279" t="s">
        <v>248</v>
      </c>
      <c r="C55" s="289">
        <v>0</v>
      </c>
      <c r="D55" s="290">
        <v>0</v>
      </c>
      <c r="E55" s="280">
        <v>0</v>
      </c>
      <c r="F55" s="280">
        <v>0</v>
      </c>
      <c r="G55" s="280">
        <v>0</v>
      </c>
      <c r="H55" s="280">
        <v>0</v>
      </c>
      <c r="I55" s="280">
        <v>0</v>
      </c>
      <c r="J55" s="280">
        <v>0</v>
      </c>
      <c r="K55" s="280">
        <v>0</v>
      </c>
      <c r="L55" s="280">
        <v>0</v>
      </c>
      <c r="M55" s="280">
        <v>0</v>
      </c>
    </row>
    <row r="56" spans="1:13">
      <c r="A56" s="291" t="s">
        <v>249</v>
      </c>
      <c r="B56" s="279" t="s">
        <v>250</v>
      </c>
      <c r="C56" s="289">
        <v>0</v>
      </c>
      <c r="D56" s="290">
        <v>0</v>
      </c>
      <c r="E56" s="280">
        <v>0</v>
      </c>
      <c r="F56" s="280">
        <v>0</v>
      </c>
      <c r="G56" s="280">
        <v>0</v>
      </c>
      <c r="H56" s="280">
        <v>0</v>
      </c>
      <c r="I56" s="280">
        <v>0</v>
      </c>
      <c r="J56" s="280">
        <v>0</v>
      </c>
      <c r="K56" s="280">
        <v>0</v>
      </c>
      <c r="L56" s="280">
        <v>0</v>
      </c>
      <c r="M56" s="280">
        <v>0</v>
      </c>
    </row>
    <row r="57" spans="1:13">
      <c r="A57" s="291" t="s">
        <v>251</v>
      </c>
      <c r="B57" s="279" t="s">
        <v>252</v>
      </c>
      <c r="C57" s="289">
        <v>0</v>
      </c>
      <c r="D57" s="290">
        <v>0</v>
      </c>
      <c r="E57" s="280">
        <v>0</v>
      </c>
      <c r="F57" s="280">
        <v>0</v>
      </c>
      <c r="G57" s="280">
        <v>0</v>
      </c>
      <c r="H57" s="280">
        <v>0</v>
      </c>
      <c r="I57" s="280">
        <v>0</v>
      </c>
      <c r="J57" s="280">
        <v>0</v>
      </c>
      <c r="K57" s="280">
        <v>0</v>
      </c>
      <c r="L57" s="280">
        <v>0</v>
      </c>
      <c r="M57" s="280">
        <v>0</v>
      </c>
    </row>
    <row r="58" spans="1:13">
      <c r="A58" s="291" t="s">
        <v>253</v>
      </c>
      <c r="B58" s="279" t="s">
        <v>254</v>
      </c>
      <c r="C58" s="289">
        <v>0</v>
      </c>
      <c r="D58" s="290">
        <v>0</v>
      </c>
      <c r="E58" s="280">
        <v>0</v>
      </c>
      <c r="F58" s="280">
        <v>0</v>
      </c>
      <c r="G58" s="280">
        <v>0</v>
      </c>
      <c r="H58" s="280">
        <v>0</v>
      </c>
      <c r="I58" s="280">
        <v>0</v>
      </c>
      <c r="J58" s="280">
        <v>0</v>
      </c>
      <c r="K58" s="280">
        <v>0</v>
      </c>
      <c r="L58" s="280">
        <v>0</v>
      </c>
      <c r="M58" s="280">
        <v>0</v>
      </c>
    </row>
    <row r="59" spans="1:13">
      <c r="A59" s="291" t="s">
        <v>255</v>
      </c>
      <c r="B59" s="279" t="s">
        <v>256</v>
      </c>
      <c r="C59" s="289">
        <v>68</v>
      </c>
      <c r="D59" s="290">
        <v>0.9</v>
      </c>
      <c r="E59" s="280">
        <v>0</v>
      </c>
      <c r="F59" s="280">
        <v>0</v>
      </c>
      <c r="G59" s="280">
        <v>0</v>
      </c>
      <c r="H59" s="280">
        <v>0</v>
      </c>
      <c r="I59" s="280">
        <v>0</v>
      </c>
      <c r="J59" s="280">
        <v>0</v>
      </c>
      <c r="K59" s="280">
        <v>0</v>
      </c>
      <c r="L59" s="280">
        <v>0</v>
      </c>
      <c r="M59" s="280">
        <v>0.9</v>
      </c>
    </row>
    <row r="60" spans="1:13">
      <c r="A60" s="291" t="s">
        <v>257</v>
      </c>
      <c r="B60" s="279" t="s">
        <v>258</v>
      </c>
      <c r="C60" s="289">
        <v>0</v>
      </c>
      <c r="D60" s="290">
        <v>0</v>
      </c>
      <c r="E60" s="280">
        <v>0</v>
      </c>
      <c r="F60" s="280">
        <v>0</v>
      </c>
      <c r="G60" s="280">
        <v>0</v>
      </c>
      <c r="H60" s="280">
        <v>0</v>
      </c>
      <c r="I60" s="280">
        <v>0</v>
      </c>
      <c r="J60" s="280">
        <v>0</v>
      </c>
      <c r="K60" s="280">
        <v>0</v>
      </c>
      <c r="L60" s="280">
        <v>0</v>
      </c>
      <c r="M60" s="280">
        <v>0</v>
      </c>
    </row>
    <row r="61" spans="1:13">
      <c r="A61" s="291" t="s">
        <v>259</v>
      </c>
      <c r="B61" s="279" t="s">
        <v>260</v>
      </c>
      <c r="C61" s="289">
        <v>0</v>
      </c>
      <c r="D61" s="290">
        <v>0</v>
      </c>
      <c r="E61" s="280">
        <v>0</v>
      </c>
      <c r="F61" s="280">
        <v>0</v>
      </c>
      <c r="G61" s="280">
        <v>0</v>
      </c>
      <c r="H61" s="280">
        <v>0</v>
      </c>
      <c r="I61" s="280">
        <v>0</v>
      </c>
      <c r="J61" s="280">
        <v>0</v>
      </c>
      <c r="K61" s="280">
        <v>0</v>
      </c>
      <c r="L61" s="280">
        <v>0</v>
      </c>
      <c r="M61" s="280">
        <v>0</v>
      </c>
    </row>
    <row r="62" spans="1:13">
      <c r="A62" s="291" t="s">
        <v>261</v>
      </c>
      <c r="B62" s="279" t="s">
        <v>262</v>
      </c>
      <c r="C62" s="289">
        <v>88</v>
      </c>
      <c r="D62" s="290">
        <v>0.8</v>
      </c>
      <c r="E62" s="280">
        <v>0</v>
      </c>
      <c r="F62" s="280">
        <v>0</v>
      </c>
      <c r="G62" s="280">
        <v>0</v>
      </c>
      <c r="H62" s="280">
        <v>0</v>
      </c>
      <c r="I62" s="280">
        <v>0</v>
      </c>
      <c r="J62" s="280">
        <v>0</v>
      </c>
      <c r="K62" s="280">
        <v>0</v>
      </c>
      <c r="L62" s="280">
        <v>0</v>
      </c>
      <c r="M62" s="280">
        <v>0.8</v>
      </c>
    </row>
    <row r="63" spans="1:13">
      <c r="A63" s="291" t="s">
        <v>263</v>
      </c>
      <c r="B63" s="279" t="s">
        <v>264</v>
      </c>
      <c r="C63" s="289">
        <v>0</v>
      </c>
      <c r="D63" s="290">
        <v>0</v>
      </c>
      <c r="E63" s="280">
        <v>0</v>
      </c>
      <c r="F63" s="280">
        <v>0</v>
      </c>
      <c r="G63" s="280">
        <v>0</v>
      </c>
      <c r="H63" s="280">
        <v>0</v>
      </c>
      <c r="I63" s="280">
        <v>0</v>
      </c>
      <c r="J63" s="280">
        <v>0</v>
      </c>
      <c r="K63" s="280">
        <v>0</v>
      </c>
      <c r="L63" s="280">
        <v>0</v>
      </c>
      <c r="M63" s="280">
        <v>0</v>
      </c>
    </row>
    <row r="64" spans="1:13">
      <c r="A64" s="291" t="s">
        <v>265</v>
      </c>
      <c r="B64" s="279" t="s">
        <v>266</v>
      </c>
      <c r="C64" s="289">
        <v>0</v>
      </c>
      <c r="D64" s="290">
        <v>0</v>
      </c>
      <c r="E64" s="280">
        <v>0</v>
      </c>
      <c r="F64" s="280">
        <v>0</v>
      </c>
      <c r="G64" s="280">
        <v>0</v>
      </c>
      <c r="H64" s="280">
        <v>0</v>
      </c>
      <c r="I64" s="280">
        <v>0</v>
      </c>
      <c r="J64" s="280">
        <v>0</v>
      </c>
      <c r="K64" s="280">
        <v>0</v>
      </c>
      <c r="L64" s="280">
        <v>0</v>
      </c>
      <c r="M64" s="280">
        <v>0</v>
      </c>
    </row>
    <row r="65" spans="1:13">
      <c r="A65" s="291" t="s">
        <v>267</v>
      </c>
      <c r="B65" s="279" t="s">
        <v>268</v>
      </c>
      <c r="C65" s="289">
        <v>0</v>
      </c>
      <c r="D65" s="290">
        <v>0</v>
      </c>
      <c r="E65" s="280">
        <v>0</v>
      </c>
      <c r="F65" s="280">
        <v>0</v>
      </c>
      <c r="G65" s="280">
        <v>0</v>
      </c>
      <c r="H65" s="280">
        <v>0</v>
      </c>
      <c r="I65" s="280">
        <v>0</v>
      </c>
      <c r="J65" s="280">
        <v>0</v>
      </c>
      <c r="K65" s="280">
        <v>0</v>
      </c>
      <c r="L65" s="280">
        <v>0</v>
      </c>
      <c r="M65" s="280">
        <v>0</v>
      </c>
    </row>
    <row r="66" spans="1:13">
      <c r="A66" s="291" t="s">
        <v>269</v>
      </c>
      <c r="B66" s="279" t="s">
        <v>270</v>
      </c>
      <c r="C66" s="289">
        <v>0</v>
      </c>
      <c r="D66" s="290">
        <v>0</v>
      </c>
      <c r="E66" s="280">
        <v>0</v>
      </c>
      <c r="F66" s="280">
        <v>0</v>
      </c>
      <c r="G66" s="280">
        <v>0</v>
      </c>
      <c r="H66" s="280">
        <v>0</v>
      </c>
      <c r="I66" s="280">
        <v>0</v>
      </c>
      <c r="J66" s="280">
        <v>0</v>
      </c>
      <c r="K66" s="280">
        <v>0</v>
      </c>
      <c r="L66" s="280">
        <v>0</v>
      </c>
      <c r="M66" s="280">
        <v>0</v>
      </c>
    </row>
    <row r="67" spans="1:13">
      <c r="A67" s="291" t="s">
        <v>271</v>
      </c>
      <c r="B67" s="279" t="s">
        <v>272</v>
      </c>
      <c r="C67" s="289">
        <v>0</v>
      </c>
      <c r="D67" s="290">
        <v>0</v>
      </c>
      <c r="E67" s="280">
        <v>0</v>
      </c>
      <c r="F67" s="280">
        <v>0</v>
      </c>
      <c r="G67" s="280">
        <v>0</v>
      </c>
      <c r="H67" s="280">
        <v>0</v>
      </c>
      <c r="I67" s="280">
        <v>0</v>
      </c>
      <c r="J67" s="280">
        <v>0</v>
      </c>
      <c r="K67" s="280">
        <v>0</v>
      </c>
      <c r="L67" s="280">
        <v>0</v>
      </c>
      <c r="M67" s="280">
        <v>0</v>
      </c>
    </row>
    <row r="68" spans="1:13">
      <c r="A68" s="291" t="s">
        <v>273</v>
      </c>
      <c r="B68" s="279" t="s">
        <v>274</v>
      </c>
      <c r="C68" s="289">
        <v>0</v>
      </c>
      <c r="D68" s="290">
        <v>0</v>
      </c>
      <c r="E68" s="280">
        <v>0</v>
      </c>
      <c r="F68" s="280">
        <v>0</v>
      </c>
      <c r="G68" s="280">
        <v>0</v>
      </c>
      <c r="H68" s="280">
        <v>0</v>
      </c>
      <c r="I68" s="280">
        <v>0</v>
      </c>
      <c r="J68" s="280">
        <v>0</v>
      </c>
      <c r="K68" s="280">
        <v>0</v>
      </c>
      <c r="L68" s="280">
        <v>0</v>
      </c>
      <c r="M68" s="280">
        <v>0</v>
      </c>
    </row>
    <row r="69" spans="1:13">
      <c r="A69" s="291" t="s">
        <v>275</v>
      </c>
      <c r="B69" s="279" t="s">
        <v>276</v>
      </c>
      <c r="C69" s="289">
        <v>154</v>
      </c>
      <c r="D69" s="290">
        <v>2.2999999999999998</v>
      </c>
      <c r="E69" s="280">
        <v>2.2999999999999998</v>
      </c>
      <c r="F69" s="280">
        <v>0</v>
      </c>
      <c r="G69" s="280">
        <v>0</v>
      </c>
      <c r="H69" s="280">
        <v>0</v>
      </c>
      <c r="I69" s="280">
        <v>0</v>
      </c>
      <c r="J69" s="280">
        <v>0</v>
      </c>
      <c r="K69" s="280">
        <v>0</v>
      </c>
      <c r="L69" s="280">
        <v>0</v>
      </c>
      <c r="M69" s="280">
        <v>0</v>
      </c>
    </row>
    <row r="70" spans="1:13">
      <c r="A70" s="291" t="s">
        <v>277</v>
      </c>
      <c r="B70" s="279" t="s">
        <v>278</v>
      </c>
      <c r="C70" s="289">
        <v>14</v>
      </c>
      <c r="D70" s="290">
        <v>0.6</v>
      </c>
      <c r="E70" s="280">
        <v>0</v>
      </c>
      <c r="F70" s="280">
        <v>0</v>
      </c>
      <c r="G70" s="280">
        <v>0</v>
      </c>
      <c r="H70" s="280">
        <v>0</v>
      </c>
      <c r="I70" s="280">
        <v>0</v>
      </c>
      <c r="J70" s="280">
        <v>0</v>
      </c>
      <c r="K70" s="280">
        <v>0</v>
      </c>
      <c r="L70" s="280">
        <v>0.6</v>
      </c>
      <c r="M70" s="280">
        <v>0</v>
      </c>
    </row>
    <row r="71" spans="1:13">
      <c r="A71" s="291" t="s">
        <v>279</v>
      </c>
      <c r="B71" s="279" t="s">
        <v>280</v>
      </c>
      <c r="C71" s="289">
        <v>63</v>
      </c>
      <c r="D71" s="290">
        <v>1.4</v>
      </c>
      <c r="E71" s="280">
        <v>0</v>
      </c>
      <c r="F71" s="280">
        <v>0</v>
      </c>
      <c r="G71" s="280">
        <v>1.4</v>
      </c>
      <c r="H71" s="280">
        <v>0</v>
      </c>
      <c r="I71" s="280">
        <v>0</v>
      </c>
      <c r="J71" s="280">
        <v>0</v>
      </c>
      <c r="K71" s="280">
        <v>0</v>
      </c>
      <c r="L71" s="280">
        <v>0</v>
      </c>
      <c r="M71" s="280">
        <v>0</v>
      </c>
    </row>
    <row r="72" spans="1:13">
      <c r="A72" s="291" t="s">
        <v>281</v>
      </c>
      <c r="B72" s="279" t="s">
        <v>282</v>
      </c>
      <c r="C72" s="289">
        <v>0</v>
      </c>
      <c r="D72" s="290">
        <v>0</v>
      </c>
      <c r="E72" s="280">
        <v>0</v>
      </c>
      <c r="F72" s="280">
        <v>0</v>
      </c>
      <c r="G72" s="280">
        <v>0</v>
      </c>
      <c r="H72" s="280">
        <v>0</v>
      </c>
      <c r="I72" s="280">
        <v>0</v>
      </c>
      <c r="J72" s="280">
        <v>0</v>
      </c>
      <c r="K72" s="280">
        <v>0</v>
      </c>
      <c r="L72" s="280">
        <v>0</v>
      </c>
      <c r="M72" s="280">
        <v>0</v>
      </c>
    </row>
    <row r="73" spans="1:13">
      <c r="A73" s="291" t="s">
        <v>283</v>
      </c>
      <c r="B73" s="279" t="s">
        <v>284</v>
      </c>
      <c r="C73" s="289">
        <v>0</v>
      </c>
      <c r="D73" s="290">
        <v>0</v>
      </c>
      <c r="E73" s="280">
        <v>0</v>
      </c>
      <c r="F73" s="280">
        <v>0</v>
      </c>
      <c r="G73" s="280">
        <v>0</v>
      </c>
      <c r="H73" s="280">
        <v>0</v>
      </c>
      <c r="I73" s="280">
        <v>0</v>
      </c>
      <c r="J73" s="280">
        <v>0</v>
      </c>
      <c r="K73" s="280">
        <v>0</v>
      </c>
      <c r="L73" s="280">
        <v>0</v>
      </c>
      <c r="M73" s="280">
        <v>0</v>
      </c>
    </row>
    <row r="74" spans="1:13">
      <c r="A74" s="291" t="s">
        <v>285</v>
      </c>
      <c r="B74" s="279" t="s">
        <v>286</v>
      </c>
      <c r="C74" s="289">
        <v>0</v>
      </c>
      <c r="D74" s="290">
        <v>0</v>
      </c>
      <c r="E74" s="280">
        <v>0</v>
      </c>
      <c r="F74" s="280">
        <v>0</v>
      </c>
      <c r="G74" s="280">
        <v>0</v>
      </c>
      <c r="H74" s="280">
        <v>0</v>
      </c>
      <c r="I74" s="280">
        <v>0</v>
      </c>
      <c r="J74" s="280">
        <v>0</v>
      </c>
      <c r="K74" s="280">
        <v>0</v>
      </c>
      <c r="L74" s="280">
        <v>0</v>
      </c>
      <c r="M74" s="280">
        <v>0</v>
      </c>
    </row>
    <row r="75" spans="1:13">
      <c r="A75" s="291" t="s">
        <v>287</v>
      </c>
      <c r="B75" s="279" t="s">
        <v>288</v>
      </c>
      <c r="C75" s="289">
        <v>0</v>
      </c>
      <c r="D75" s="290">
        <v>0</v>
      </c>
      <c r="E75" s="280">
        <v>0</v>
      </c>
      <c r="F75" s="280">
        <v>0</v>
      </c>
      <c r="G75" s="280">
        <v>0</v>
      </c>
      <c r="H75" s="280">
        <v>0</v>
      </c>
      <c r="I75" s="280">
        <v>0</v>
      </c>
      <c r="J75" s="280">
        <v>0</v>
      </c>
      <c r="K75" s="280">
        <v>0</v>
      </c>
      <c r="L75" s="280">
        <v>0</v>
      </c>
      <c r="M75" s="280">
        <v>0</v>
      </c>
    </row>
    <row r="76" spans="1:13">
      <c r="A76" s="291" t="s">
        <v>289</v>
      </c>
      <c r="B76" s="279" t="s">
        <v>290</v>
      </c>
      <c r="C76" s="289">
        <v>0</v>
      </c>
      <c r="D76" s="290">
        <v>0</v>
      </c>
      <c r="E76" s="280">
        <v>0</v>
      </c>
      <c r="F76" s="280">
        <v>0</v>
      </c>
      <c r="G76" s="280">
        <v>0</v>
      </c>
      <c r="H76" s="280">
        <v>0</v>
      </c>
      <c r="I76" s="280">
        <v>0</v>
      </c>
      <c r="J76" s="280">
        <v>0</v>
      </c>
      <c r="K76" s="280">
        <v>0</v>
      </c>
      <c r="L76" s="280">
        <v>0</v>
      </c>
      <c r="M76" s="280">
        <v>0</v>
      </c>
    </row>
    <row r="77" spans="1:13">
      <c r="A77" s="291" t="s">
        <v>291</v>
      </c>
      <c r="B77" s="279" t="s">
        <v>292</v>
      </c>
      <c r="C77" s="289">
        <v>0</v>
      </c>
      <c r="D77" s="290">
        <v>0</v>
      </c>
      <c r="E77" s="280">
        <v>0</v>
      </c>
      <c r="F77" s="280">
        <v>0</v>
      </c>
      <c r="G77" s="280">
        <v>0</v>
      </c>
      <c r="H77" s="280">
        <v>0</v>
      </c>
      <c r="I77" s="280">
        <v>0</v>
      </c>
      <c r="J77" s="280">
        <v>0</v>
      </c>
      <c r="K77" s="280">
        <v>0</v>
      </c>
      <c r="L77" s="280">
        <v>0</v>
      </c>
      <c r="M77" s="280">
        <v>0</v>
      </c>
    </row>
    <row r="78" spans="1:13">
      <c r="A78" s="291" t="s">
        <v>293</v>
      </c>
      <c r="B78" s="279" t="s">
        <v>294</v>
      </c>
      <c r="C78" s="289">
        <v>0</v>
      </c>
      <c r="D78" s="290">
        <v>0</v>
      </c>
      <c r="E78" s="280">
        <v>0</v>
      </c>
      <c r="F78" s="280">
        <v>0</v>
      </c>
      <c r="G78" s="280">
        <v>0</v>
      </c>
      <c r="H78" s="280">
        <v>0</v>
      </c>
      <c r="I78" s="280">
        <v>0</v>
      </c>
      <c r="J78" s="280">
        <v>0</v>
      </c>
      <c r="K78" s="280">
        <v>0</v>
      </c>
      <c r="L78" s="280">
        <v>0</v>
      </c>
      <c r="M78" s="280">
        <v>0</v>
      </c>
    </row>
    <row r="79" spans="1:13">
      <c r="A79" s="291" t="s">
        <v>295</v>
      </c>
      <c r="B79" s="279" t="s">
        <v>296</v>
      </c>
      <c r="C79" s="289">
        <v>0</v>
      </c>
      <c r="D79" s="290">
        <v>0</v>
      </c>
      <c r="E79" s="280">
        <v>0</v>
      </c>
      <c r="F79" s="280">
        <v>0</v>
      </c>
      <c r="G79" s="280">
        <v>0</v>
      </c>
      <c r="H79" s="280">
        <v>0</v>
      </c>
      <c r="I79" s="280">
        <v>0</v>
      </c>
      <c r="J79" s="280">
        <v>0</v>
      </c>
      <c r="K79" s="280">
        <v>0</v>
      </c>
      <c r="L79" s="280">
        <v>0</v>
      </c>
      <c r="M79" s="280">
        <v>0</v>
      </c>
    </row>
    <row r="80" spans="1:13">
      <c r="A80" s="291" t="s">
        <v>297</v>
      </c>
      <c r="B80" s="279" t="s">
        <v>1</v>
      </c>
      <c r="C80" s="289">
        <v>0</v>
      </c>
      <c r="D80" s="290">
        <v>0</v>
      </c>
      <c r="E80" s="280">
        <v>0</v>
      </c>
      <c r="F80" s="280">
        <v>0</v>
      </c>
      <c r="G80" s="280">
        <v>0</v>
      </c>
      <c r="H80" s="280">
        <v>0</v>
      </c>
      <c r="I80" s="280">
        <v>0</v>
      </c>
      <c r="J80" s="280">
        <v>0</v>
      </c>
      <c r="K80" s="280">
        <v>0</v>
      </c>
      <c r="L80" s="280">
        <v>0</v>
      </c>
      <c r="M80" s="280">
        <v>0</v>
      </c>
    </row>
    <row r="81" spans="1:13">
      <c r="A81" s="291" t="s">
        <v>298</v>
      </c>
      <c r="B81" s="279" t="s">
        <v>299</v>
      </c>
      <c r="C81" s="289">
        <v>0</v>
      </c>
      <c r="D81" s="290">
        <v>0</v>
      </c>
      <c r="E81" s="280">
        <v>0</v>
      </c>
      <c r="F81" s="280">
        <v>0</v>
      </c>
      <c r="G81" s="280">
        <v>0</v>
      </c>
      <c r="H81" s="280">
        <v>0</v>
      </c>
      <c r="I81" s="280">
        <v>0</v>
      </c>
      <c r="J81" s="280">
        <v>0</v>
      </c>
      <c r="K81" s="280">
        <v>0</v>
      </c>
      <c r="L81" s="280">
        <v>0</v>
      </c>
      <c r="M81" s="280">
        <v>0</v>
      </c>
    </row>
    <row r="82" spans="1:13">
      <c r="A82" s="291" t="s">
        <v>300</v>
      </c>
      <c r="B82" s="279" t="s">
        <v>301</v>
      </c>
      <c r="C82" s="289">
        <v>0</v>
      </c>
      <c r="D82" s="290">
        <v>0</v>
      </c>
      <c r="E82" s="280">
        <v>0</v>
      </c>
      <c r="F82" s="280">
        <v>0</v>
      </c>
      <c r="G82" s="280">
        <v>0</v>
      </c>
      <c r="H82" s="280">
        <v>0</v>
      </c>
      <c r="I82" s="280">
        <v>0</v>
      </c>
      <c r="J82" s="280">
        <v>0</v>
      </c>
      <c r="K82" s="280">
        <v>0</v>
      </c>
      <c r="L82" s="280">
        <v>0</v>
      </c>
      <c r="M82" s="280">
        <v>0</v>
      </c>
    </row>
    <row r="83" spans="1:13">
      <c r="A83" s="291" t="s">
        <v>302</v>
      </c>
      <c r="B83" s="279" t="s">
        <v>303</v>
      </c>
      <c r="C83" s="289">
        <v>0</v>
      </c>
      <c r="D83" s="290">
        <v>0</v>
      </c>
      <c r="E83" s="280">
        <v>0</v>
      </c>
      <c r="F83" s="280">
        <v>0</v>
      </c>
      <c r="G83" s="280">
        <v>0</v>
      </c>
      <c r="H83" s="280">
        <v>0</v>
      </c>
      <c r="I83" s="280">
        <v>0</v>
      </c>
      <c r="J83" s="280">
        <v>0</v>
      </c>
      <c r="K83" s="280">
        <v>0</v>
      </c>
      <c r="L83" s="280">
        <v>0</v>
      </c>
      <c r="M83" s="280">
        <v>0</v>
      </c>
    </row>
    <row r="84" spans="1:13">
      <c r="A84" s="291" t="s">
        <v>304</v>
      </c>
      <c r="B84" s="279" t="s">
        <v>305</v>
      </c>
      <c r="C84" s="289">
        <v>0</v>
      </c>
      <c r="D84" s="290">
        <v>0</v>
      </c>
      <c r="E84" s="280">
        <v>0</v>
      </c>
      <c r="F84" s="280">
        <v>0</v>
      </c>
      <c r="G84" s="280">
        <v>0</v>
      </c>
      <c r="H84" s="280">
        <v>0</v>
      </c>
      <c r="I84" s="280">
        <v>0</v>
      </c>
      <c r="J84" s="280">
        <v>0</v>
      </c>
      <c r="K84" s="280">
        <v>0</v>
      </c>
      <c r="L84" s="280">
        <v>0</v>
      </c>
      <c r="M84" s="280">
        <v>0</v>
      </c>
    </row>
    <row r="85" spans="1:13">
      <c r="A85" s="291" t="s">
        <v>306</v>
      </c>
      <c r="B85" s="279" t="s">
        <v>307</v>
      </c>
      <c r="C85" s="289">
        <v>0</v>
      </c>
      <c r="D85" s="290">
        <v>0</v>
      </c>
      <c r="E85" s="280">
        <v>0</v>
      </c>
      <c r="F85" s="280">
        <v>0</v>
      </c>
      <c r="G85" s="280">
        <v>0</v>
      </c>
      <c r="H85" s="280">
        <v>0</v>
      </c>
      <c r="I85" s="280">
        <v>0</v>
      </c>
      <c r="J85" s="280">
        <v>0</v>
      </c>
      <c r="K85" s="280">
        <v>0</v>
      </c>
      <c r="L85" s="280">
        <v>0</v>
      </c>
      <c r="M85" s="280">
        <v>0</v>
      </c>
    </row>
    <row r="86" spans="1:13">
      <c r="A86" s="291" t="s">
        <v>308</v>
      </c>
      <c r="B86" s="279" t="s">
        <v>309</v>
      </c>
      <c r="C86" s="289">
        <v>0</v>
      </c>
      <c r="D86" s="290">
        <v>0</v>
      </c>
      <c r="E86" s="280">
        <v>0</v>
      </c>
      <c r="F86" s="280">
        <v>0</v>
      </c>
      <c r="G86" s="280">
        <v>0</v>
      </c>
      <c r="H86" s="280">
        <v>0</v>
      </c>
      <c r="I86" s="280">
        <v>0</v>
      </c>
      <c r="J86" s="280">
        <v>0</v>
      </c>
      <c r="K86" s="280">
        <v>0</v>
      </c>
      <c r="L86" s="280">
        <v>0</v>
      </c>
      <c r="M86" s="280">
        <v>0</v>
      </c>
    </row>
    <row r="87" spans="1:13">
      <c r="A87" s="291" t="s">
        <v>310</v>
      </c>
      <c r="B87" s="279" t="s">
        <v>311</v>
      </c>
      <c r="C87" s="289">
        <v>0</v>
      </c>
      <c r="D87" s="290">
        <v>0</v>
      </c>
      <c r="E87" s="280">
        <v>0</v>
      </c>
      <c r="F87" s="280">
        <v>0</v>
      </c>
      <c r="G87" s="280">
        <v>0</v>
      </c>
      <c r="H87" s="280">
        <v>0</v>
      </c>
      <c r="I87" s="280">
        <v>0</v>
      </c>
      <c r="J87" s="280">
        <v>0</v>
      </c>
      <c r="K87" s="280">
        <v>0</v>
      </c>
      <c r="L87" s="280">
        <v>0</v>
      </c>
      <c r="M87" s="280">
        <v>0</v>
      </c>
    </row>
    <row r="88" spans="1:13">
      <c r="A88" s="291" t="s">
        <v>312</v>
      </c>
      <c r="B88" s="279" t="s">
        <v>313</v>
      </c>
      <c r="C88" s="289">
        <v>0</v>
      </c>
      <c r="D88" s="290">
        <v>0</v>
      </c>
      <c r="E88" s="280">
        <v>0</v>
      </c>
      <c r="F88" s="280">
        <v>0</v>
      </c>
      <c r="G88" s="280">
        <v>0</v>
      </c>
      <c r="H88" s="280">
        <v>0</v>
      </c>
      <c r="I88" s="280">
        <v>0</v>
      </c>
      <c r="J88" s="280">
        <v>0</v>
      </c>
      <c r="K88" s="280">
        <v>0</v>
      </c>
      <c r="L88" s="280">
        <v>0</v>
      </c>
      <c r="M88" s="280">
        <v>0</v>
      </c>
    </row>
    <row r="89" spans="1:13">
      <c r="A89" s="291" t="s">
        <v>314</v>
      </c>
      <c r="B89" s="279" t="s">
        <v>315</v>
      </c>
      <c r="C89" s="289">
        <v>0</v>
      </c>
      <c r="D89" s="290">
        <v>0</v>
      </c>
      <c r="E89" s="280">
        <v>0</v>
      </c>
      <c r="F89" s="280">
        <v>0</v>
      </c>
      <c r="G89" s="280">
        <v>0</v>
      </c>
      <c r="H89" s="280">
        <v>0</v>
      </c>
      <c r="I89" s="280">
        <v>0</v>
      </c>
      <c r="J89" s="280">
        <v>0</v>
      </c>
      <c r="K89" s="280">
        <v>0</v>
      </c>
      <c r="L89" s="280">
        <v>0</v>
      </c>
      <c r="M89" s="280">
        <v>0</v>
      </c>
    </row>
    <row r="90" spans="1:13">
      <c r="A90" s="291" t="s">
        <v>316</v>
      </c>
      <c r="B90" s="279" t="s">
        <v>317</v>
      </c>
      <c r="C90" s="289">
        <v>0</v>
      </c>
      <c r="D90" s="290">
        <v>0</v>
      </c>
      <c r="E90" s="280">
        <v>0</v>
      </c>
      <c r="F90" s="280">
        <v>0</v>
      </c>
      <c r="G90" s="280">
        <v>0</v>
      </c>
      <c r="H90" s="280">
        <v>0</v>
      </c>
      <c r="I90" s="280">
        <v>0</v>
      </c>
      <c r="J90" s="280">
        <v>0</v>
      </c>
      <c r="K90" s="280">
        <v>0</v>
      </c>
      <c r="L90" s="280">
        <v>0</v>
      </c>
      <c r="M90" s="280">
        <v>0</v>
      </c>
    </row>
    <row r="91" spans="1:13">
      <c r="A91" s="291" t="s">
        <v>318</v>
      </c>
      <c r="B91" s="279" t="s">
        <v>319</v>
      </c>
      <c r="C91" s="289">
        <v>0</v>
      </c>
      <c r="D91" s="290">
        <v>0</v>
      </c>
      <c r="E91" s="280">
        <v>0</v>
      </c>
      <c r="F91" s="280">
        <v>0</v>
      </c>
      <c r="G91" s="280">
        <v>0</v>
      </c>
      <c r="H91" s="280">
        <v>0</v>
      </c>
      <c r="I91" s="280">
        <v>0</v>
      </c>
      <c r="J91" s="280">
        <v>0</v>
      </c>
      <c r="K91" s="280">
        <v>0</v>
      </c>
      <c r="L91" s="280">
        <v>0</v>
      </c>
      <c r="M91" s="280">
        <v>0</v>
      </c>
    </row>
    <row r="92" spans="1:13">
      <c r="A92" s="291" t="s">
        <v>320</v>
      </c>
      <c r="B92" s="279" t="s">
        <v>321</v>
      </c>
      <c r="C92" s="289">
        <v>0</v>
      </c>
      <c r="D92" s="290">
        <v>0</v>
      </c>
      <c r="E92" s="280">
        <v>0</v>
      </c>
      <c r="F92" s="280">
        <v>0</v>
      </c>
      <c r="G92" s="280">
        <v>0</v>
      </c>
      <c r="H92" s="280">
        <v>0</v>
      </c>
      <c r="I92" s="280">
        <v>0</v>
      </c>
      <c r="J92" s="280">
        <v>0</v>
      </c>
      <c r="K92" s="280">
        <v>0</v>
      </c>
      <c r="L92" s="280">
        <v>0</v>
      </c>
      <c r="M92" s="280">
        <v>0</v>
      </c>
    </row>
    <row r="93" spans="1:13">
      <c r="A93" s="291" t="s">
        <v>322</v>
      </c>
      <c r="B93" s="279" t="s">
        <v>323</v>
      </c>
      <c r="C93" s="289">
        <v>0</v>
      </c>
      <c r="D93" s="290">
        <v>0</v>
      </c>
      <c r="E93" s="280">
        <v>0</v>
      </c>
      <c r="F93" s="280">
        <v>0</v>
      </c>
      <c r="G93" s="280">
        <v>0</v>
      </c>
      <c r="H93" s="280">
        <v>0</v>
      </c>
      <c r="I93" s="280">
        <v>0</v>
      </c>
      <c r="J93" s="280">
        <v>0</v>
      </c>
      <c r="K93" s="280">
        <v>0</v>
      </c>
      <c r="L93" s="280">
        <v>0</v>
      </c>
      <c r="M93" s="280">
        <v>0</v>
      </c>
    </row>
    <row r="94" spans="1:13">
      <c r="A94" s="291" t="s">
        <v>324</v>
      </c>
      <c r="B94" s="279" t="s">
        <v>325</v>
      </c>
      <c r="C94" s="289">
        <v>0</v>
      </c>
      <c r="D94" s="290">
        <v>0</v>
      </c>
      <c r="E94" s="280">
        <v>0</v>
      </c>
      <c r="F94" s="280">
        <v>0</v>
      </c>
      <c r="G94" s="280">
        <v>0</v>
      </c>
      <c r="H94" s="280">
        <v>0</v>
      </c>
      <c r="I94" s="280">
        <v>0</v>
      </c>
      <c r="J94" s="280">
        <v>0</v>
      </c>
      <c r="K94" s="280">
        <v>0</v>
      </c>
      <c r="L94" s="280">
        <v>0</v>
      </c>
      <c r="M94" s="280">
        <v>0</v>
      </c>
    </row>
    <row r="95" spans="1:13">
      <c r="A95" s="291" t="s">
        <v>326</v>
      </c>
      <c r="B95" s="279" t="s">
        <v>327</v>
      </c>
      <c r="C95" s="289">
        <v>0</v>
      </c>
      <c r="D95" s="290">
        <v>0</v>
      </c>
      <c r="E95" s="280">
        <v>0</v>
      </c>
      <c r="F95" s="280">
        <v>0</v>
      </c>
      <c r="G95" s="280">
        <v>0</v>
      </c>
      <c r="H95" s="280">
        <v>0</v>
      </c>
      <c r="I95" s="280">
        <v>0</v>
      </c>
      <c r="J95" s="280">
        <v>0</v>
      </c>
      <c r="K95" s="280">
        <v>0</v>
      </c>
      <c r="L95" s="280">
        <v>0</v>
      </c>
      <c r="M95" s="280">
        <v>0</v>
      </c>
    </row>
    <row r="96" spans="1:13">
      <c r="A96" s="291" t="s">
        <v>328</v>
      </c>
      <c r="B96" s="279" t="s">
        <v>329</v>
      </c>
      <c r="C96" s="289">
        <v>0</v>
      </c>
      <c r="D96" s="290">
        <v>0</v>
      </c>
      <c r="E96" s="280">
        <v>0</v>
      </c>
      <c r="F96" s="280">
        <v>0</v>
      </c>
      <c r="G96" s="280">
        <v>0</v>
      </c>
      <c r="H96" s="280">
        <v>0</v>
      </c>
      <c r="I96" s="280">
        <v>0</v>
      </c>
      <c r="J96" s="280">
        <v>0</v>
      </c>
      <c r="K96" s="280">
        <v>0</v>
      </c>
      <c r="L96" s="280">
        <v>0</v>
      </c>
      <c r="M96" s="280">
        <v>0</v>
      </c>
    </row>
    <row r="97" spans="1:13">
      <c r="A97" s="291" t="s">
        <v>330</v>
      </c>
      <c r="B97" s="279" t="s">
        <v>331</v>
      </c>
      <c r="C97" s="289">
        <v>0</v>
      </c>
      <c r="D97" s="290">
        <v>0</v>
      </c>
      <c r="E97" s="280">
        <v>0</v>
      </c>
      <c r="F97" s="280">
        <v>0</v>
      </c>
      <c r="G97" s="280">
        <v>0</v>
      </c>
      <c r="H97" s="280">
        <v>0</v>
      </c>
      <c r="I97" s="280">
        <v>0</v>
      </c>
      <c r="J97" s="280">
        <v>0</v>
      </c>
      <c r="K97" s="280">
        <v>0</v>
      </c>
      <c r="L97" s="280">
        <v>0</v>
      </c>
      <c r="M97" s="280">
        <v>0</v>
      </c>
    </row>
    <row r="98" spans="1:13">
      <c r="A98" s="291" t="s">
        <v>332</v>
      </c>
      <c r="B98" s="279" t="s">
        <v>333</v>
      </c>
      <c r="C98" s="289">
        <v>0</v>
      </c>
      <c r="D98" s="290">
        <v>0</v>
      </c>
      <c r="E98" s="280">
        <v>0</v>
      </c>
      <c r="F98" s="280">
        <v>0</v>
      </c>
      <c r="G98" s="280">
        <v>0</v>
      </c>
      <c r="H98" s="280">
        <v>0</v>
      </c>
      <c r="I98" s="280">
        <v>0</v>
      </c>
      <c r="J98" s="280">
        <v>0</v>
      </c>
      <c r="K98" s="280">
        <v>0</v>
      </c>
      <c r="L98" s="280">
        <v>0</v>
      </c>
      <c r="M98" s="280">
        <v>0</v>
      </c>
    </row>
    <row r="99" spans="1:13">
      <c r="A99" s="291" t="s">
        <v>334</v>
      </c>
      <c r="B99" s="279" t="s">
        <v>335</v>
      </c>
      <c r="C99" s="289">
        <v>0</v>
      </c>
      <c r="D99" s="290">
        <v>0</v>
      </c>
      <c r="E99" s="280">
        <v>0</v>
      </c>
      <c r="F99" s="280">
        <v>0</v>
      </c>
      <c r="G99" s="280">
        <v>0</v>
      </c>
      <c r="H99" s="280">
        <v>0</v>
      </c>
      <c r="I99" s="280">
        <v>0</v>
      </c>
      <c r="J99" s="280">
        <v>0</v>
      </c>
      <c r="K99" s="280">
        <v>0</v>
      </c>
      <c r="L99" s="280">
        <v>0</v>
      </c>
      <c r="M99" s="280">
        <v>0</v>
      </c>
    </row>
    <row r="100" spans="1:13">
      <c r="A100" s="291" t="s">
        <v>336</v>
      </c>
      <c r="B100" s="279" t="s">
        <v>337</v>
      </c>
      <c r="C100" s="289">
        <v>0</v>
      </c>
      <c r="D100" s="290">
        <v>0</v>
      </c>
      <c r="E100" s="280">
        <v>0</v>
      </c>
      <c r="F100" s="280">
        <v>0</v>
      </c>
      <c r="G100" s="280">
        <v>0</v>
      </c>
      <c r="H100" s="280">
        <v>0</v>
      </c>
      <c r="I100" s="280">
        <v>0</v>
      </c>
      <c r="J100" s="280">
        <v>0</v>
      </c>
      <c r="K100" s="280">
        <v>0</v>
      </c>
      <c r="L100" s="280">
        <v>0</v>
      </c>
      <c r="M100" s="280">
        <v>0</v>
      </c>
    </row>
    <row r="101" spans="1:13">
      <c r="A101" s="291" t="s">
        <v>338</v>
      </c>
      <c r="B101" s="279" t="s">
        <v>2</v>
      </c>
      <c r="C101" s="289">
        <v>188</v>
      </c>
      <c r="D101" s="290">
        <v>3.1</v>
      </c>
      <c r="E101" s="280">
        <v>0</v>
      </c>
      <c r="F101" s="280">
        <v>0</v>
      </c>
      <c r="G101" s="280">
        <v>0</v>
      </c>
      <c r="H101" s="280">
        <v>0</v>
      </c>
      <c r="I101" s="280">
        <v>0.1</v>
      </c>
      <c r="J101" s="280">
        <v>3</v>
      </c>
      <c r="K101" s="280">
        <v>0</v>
      </c>
      <c r="L101" s="280">
        <v>0</v>
      </c>
      <c r="M101" s="280">
        <v>0</v>
      </c>
    </row>
    <row r="102" spans="1:13">
      <c r="A102" s="291" t="s">
        <v>339</v>
      </c>
      <c r="B102" s="279" t="s">
        <v>3</v>
      </c>
      <c r="C102" s="289">
        <v>90</v>
      </c>
      <c r="D102" s="290">
        <v>1.8</v>
      </c>
      <c r="E102" s="280">
        <v>0</v>
      </c>
      <c r="F102" s="280">
        <v>0</v>
      </c>
      <c r="G102" s="280">
        <v>0</v>
      </c>
      <c r="H102" s="280">
        <v>0</v>
      </c>
      <c r="I102" s="280">
        <v>0</v>
      </c>
      <c r="J102" s="280">
        <v>0</v>
      </c>
      <c r="K102" s="280">
        <v>1.8</v>
      </c>
      <c r="L102" s="280">
        <v>0</v>
      </c>
      <c r="M102" s="280">
        <v>0</v>
      </c>
    </row>
    <row r="103" spans="1:13">
      <c r="A103" s="291" t="s">
        <v>340</v>
      </c>
      <c r="B103" s="279" t="s">
        <v>0</v>
      </c>
      <c r="C103" s="289">
        <v>69</v>
      </c>
      <c r="D103" s="290">
        <v>0.9</v>
      </c>
      <c r="E103" s="280">
        <v>0</v>
      </c>
      <c r="F103" s="280">
        <v>0</v>
      </c>
      <c r="G103" s="280">
        <v>0</v>
      </c>
      <c r="H103" s="280">
        <v>0</v>
      </c>
      <c r="I103" s="280">
        <v>0.9</v>
      </c>
      <c r="J103" s="280">
        <v>0</v>
      </c>
      <c r="K103" s="280">
        <v>0</v>
      </c>
      <c r="L103" s="280">
        <v>0</v>
      </c>
      <c r="M103" s="280">
        <v>0</v>
      </c>
    </row>
    <row r="104" spans="1:13">
      <c r="A104" s="291" t="s">
        <v>341</v>
      </c>
      <c r="B104" s="279" t="s">
        <v>342</v>
      </c>
      <c r="C104" s="289">
        <v>239</v>
      </c>
      <c r="D104" s="290">
        <v>1.5</v>
      </c>
      <c r="E104" s="280">
        <v>0</v>
      </c>
      <c r="F104" s="280">
        <v>0</v>
      </c>
      <c r="G104" s="280">
        <v>0</v>
      </c>
      <c r="H104" s="280">
        <v>0</v>
      </c>
      <c r="I104" s="280">
        <v>1.5</v>
      </c>
      <c r="J104" s="280">
        <v>0</v>
      </c>
      <c r="K104" s="280">
        <v>0</v>
      </c>
      <c r="L104" s="280">
        <v>0</v>
      </c>
      <c r="M104" s="280">
        <v>0</v>
      </c>
    </row>
    <row r="105" spans="1:13">
      <c r="A105" s="291" t="s">
        <v>343</v>
      </c>
      <c r="B105" s="279" t="s">
        <v>344</v>
      </c>
      <c r="C105" s="289">
        <v>0</v>
      </c>
      <c r="D105" s="290">
        <v>0</v>
      </c>
      <c r="E105" s="280">
        <v>0</v>
      </c>
      <c r="F105" s="280">
        <v>0</v>
      </c>
      <c r="G105" s="280">
        <v>0</v>
      </c>
      <c r="H105" s="280">
        <v>0</v>
      </c>
      <c r="I105" s="280">
        <v>0</v>
      </c>
      <c r="J105" s="280">
        <v>0</v>
      </c>
      <c r="K105" s="280">
        <v>0</v>
      </c>
      <c r="L105" s="280">
        <v>0</v>
      </c>
      <c r="M105" s="280">
        <v>0</v>
      </c>
    </row>
    <row r="107" spans="1:13" s="277" customFormat="1" ht="15">
      <c r="A107" s="294" t="s">
        <v>465</v>
      </c>
      <c r="B107" s="294"/>
      <c r="C107" s="294"/>
      <c r="D107" s="294"/>
      <c r="E107" s="294"/>
    </row>
    <row r="108" spans="1:13" s="277" customFormat="1" ht="15">
      <c r="A108" s="433" t="s">
        <v>462</v>
      </c>
      <c r="B108" s="433"/>
      <c r="C108" s="433"/>
      <c r="D108" s="433"/>
      <c r="E108" s="433"/>
    </row>
    <row r="109" spans="1:13" s="277" customFormat="1" ht="15">
      <c r="A109" s="295" t="s">
        <v>434</v>
      </c>
      <c r="B109" s="296"/>
      <c r="C109" s="297"/>
      <c r="D109" s="297"/>
      <c r="E109" s="296"/>
      <c r="F109" s="296"/>
    </row>
    <row r="110" spans="1:13" s="277" customFormat="1" ht="15">
      <c r="A110" s="433" t="s">
        <v>435</v>
      </c>
      <c r="B110" s="433"/>
      <c r="C110" s="433"/>
      <c r="D110" s="433"/>
      <c r="E110" s="433"/>
    </row>
  </sheetData>
  <mergeCells count="5">
    <mergeCell ref="C2:D2"/>
    <mergeCell ref="E2:M2"/>
    <mergeCell ref="A4:B4"/>
    <mergeCell ref="A108:E108"/>
    <mergeCell ref="A110:E1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30" zoomScaleNormal="130" workbookViewId="0">
      <selection activeCell="A13" sqref="A13"/>
    </sheetView>
  </sheetViews>
  <sheetFormatPr baseColWidth="10" defaultRowHeight="18"/>
  <cols>
    <col min="1" max="1" width="29.28515625" style="19" customWidth="1"/>
    <col min="2" max="6" width="11.42578125" style="19" customWidth="1"/>
    <col min="7" max="16384" width="11.42578125" style="19"/>
  </cols>
  <sheetData>
    <row r="1" spans="1:11">
      <c r="A1" s="228" t="s">
        <v>362</v>
      </c>
    </row>
    <row r="4" spans="1:11">
      <c r="A4" s="298"/>
      <c r="B4" s="299" t="s">
        <v>38</v>
      </c>
      <c r="C4" s="299" t="s">
        <v>110</v>
      </c>
      <c r="D4" s="299" t="s">
        <v>111</v>
      </c>
      <c r="E4" s="299" t="s">
        <v>112</v>
      </c>
      <c r="F4" s="299" t="s">
        <v>108</v>
      </c>
    </row>
    <row r="5" spans="1:11">
      <c r="A5" s="31" t="s">
        <v>412</v>
      </c>
      <c r="B5" s="32">
        <v>501</v>
      </c>
      <c r="C5" s="32">
        <v>662</v>
      </c>
      <c r="D5" s="32">
        <v>770</v>
      </c>
      <c r="E5" s="32">
        <v>744</v>
      </c>
      <c r="F5" s="32">
        <v>618</v>
      </c>
    </row>
    <row r="6" spans="1:11">
      <c r="A6" s="31" t="s">
        <v>413</v>
      </c>
      <c r="B6" s="32">
        <v>2861</v>
      </c>
      <c r="C6" s="32">
        <v>3019</v>
      </c>
      <c r="D6" s="32">
        <v>2812</v>
      </c>
      <c r="E6" s="32">
        <v>2806</v>
      </c>
      <c r="F6" s="32">
        <v>2807</v>
      </c>
    </row>
    <row r="7" spans="1:11">
      <c r="A7" s="31" t="s">
        <v>414</v>
      </c>
      <c r="B7" s="32">
        <v>572</v>
      </c>
      <c r="C7" s="32">
        <v>618</v>
      </c>
      <c r="D7" s="32">
        <v>812</v>
      </c>
      <c r="E7" s="32">
        <v>955</v>
      </c>
      <c r="F7" s="32">
        <v>1070</v>
      </c>
    </row>
    <row r="8" spans="1:11">
      <c r="A8" s="31" t="s">
        <v>124</v>
      </c>
      <c r="B8" s="300">
        <f>SUM(B5:B7)</f>
        <v>3934</v>
      </c>
      <c r="C8" s="300">
        <f t="shared" ref="C8:F8" si="0">SUM(C5:C7)</f>
        <v>4299</v>
      </c>
      <c r="D8" s="300">
        <f t="shared" si="0"/>
        <v>4394</v>
      </c>
      <c r="E8" s="300">
        <f t="shared" si="0"/>
        <v>4505</v>
      </c>
      <c r="F8" s="300">
        <f t="shared" si="0"/>
        <v>4495</v>
      </c>
    </row>
    <row r="10" spans="1:11" s="277" customFormat="1" ht="14.25" customHeight="1">
      <c r="A10" s="437" t="s">
        <v>436</v>
      </c>
      <c r="B10" s="437"/>
      <c r="C10" s="437"/>
      <c r="D10" s="437"/>
      <c r="E10" s="437"/>
      <c r="F10" s="437"/>
    </row>
    <row r="11" spans="1:11" s="277" customFormat="1" ht="15">
      <c r="A11" s="433" t="s">
        <v>437</v>
      </c>
      <c r="B11" s="433"/>
      <c r="C11" s="433"/>
      <c r="D11" s="433"/>
      <c r="E11" s="433"/>
      <c r="F11" s="433"/>
      <c r="G11" s="433"/>
      <c r="H11" s="433"/>
    </row>
    <row r="12" spans="1:11" s="277" customFormat="1" ht="15">
      <c r="A12" s="295" t="s">
        <v>434</v>
      </c>
      <c r="B12" s="296"/>
      <c r="C12" s="296"/>
      <c r="D12" s="296"/>
      <c r="E12" s="296"/>
      <c r="F12" s="296"/>
      <c r="G12" s="296"/>
      <c r="H12" s="296"/>
      <c r="I12" s="296"/>
      <c r="J12" s="296"/>
      <c r="K12" s="296"/>
    </row>
    <row r="13" spans="1:11" s="277" customFormat="1" ht="30">
      <c r="A13" s="302" t="s">
        <v>438</v>
      </c>
    </row>
    <row r="16" spans="1:11">
      <c r="B16" s="301"/>
      <c r="C16" s="301"/>
      <c r="D16" s="301"/>
    </row>
    <row r="17" spans="2:6">
      <c r="B17" s="301"/>
      <c r="C17" s="301"/>
      <c r="D17" s="301"/>
      <c r="E17" s="301"/>
    </row>
    <row r="19" spans="2:6">
      <c r="B19" s="301"/>
      <c r="C19" s="301"/>
      <c r="D19" s="301"/>
      <c r="E19" s="301"/>
    </row>
    <row r="21" spans="2:6">
      <c r="D21" s="301"/>
      <c r="E21" s="301"/>
      <c r="F21" s="301"/>
    </row>
  </sheetData>
  <mergeCells count="2">
    <mergeCell ref="A10:F10"/>
    <mergeCell ref="A11:H11"/>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
  <sheetViews>
    <sheetView zoomScale="130" zoomScaleNormal="130" workbookViewId="0">
      <selection activeCell="A16" sqref="A16"/>
    </sheetView>
  </sheetViews>
  <sheetFormatPr baseColWidth="10" defaultRowHeight="18"/>
  <cols>
    <col min="1" max="1" width="25.42578125" style="245" customWidth="1"/>
    <col min="2" max="3" width="9" style="245" bestFit="1" customWidth="1"/>
    <col min="4" max="4" width="6.42578125" style="245" bestFit="1" customWidth="1"/>
    <col min="5" max="5" width="7.85546875" style="245" bestFit="1" customWidth="1"/>
    <col min="6" max="6" width="9" style="245" bestFit="1" customWidth="1"/>
    <col min="7" max="7" width="6.42578125" style="245" bestFit="1" customWidth="1"/>
    <col min="8" max="8" width="7.85546875" style="245" bestFit="1" customWidth="1"/>
    <col min="9" max="10" width="9" style="245" bestFit="1" customWidth="1"/>
    <col min="11" max="11" width="6.42578125" style="245" bestFit="1" customWidth="1"/>
    <col min="12" max="12" width="7.85546875" style="245" bestFit="1" customWidth="1"/>
    <col min="13" max="13" width="9" style="245" bestFit="1" customWidth="1"/>
    <col min="14" max="14" width="6.42578125" style="245" bestFit="1" customWidth="1"/>
    <col min="15" max="15" width="7.85546875" style="245" bestFit="1" customWidth="1"/>
    <col min="16" max="17" width="9" style="245" bestFit="1" customWidth="1"/>
    <col min="18" max="18" width="6.42578125" style="245" bestFit="1" customWidth="1"/>
    <col min="19" max="19" width="7.85546875" style="245" bestFit="1" customWidth="1"/>
    <col min="20" max="20" width="9" style="245" bestFit="1" customWidth="1"/>
    <col min="21" max="21" width="6.42578125" style="245" bestFit="1" customWidth="1"/>
    <col min="22" max="22" width="7.85546875" style="245" bestFit="1" customWidth="1"/>
    <col min="23" max="24" width="9" style="245" bestFit="1" customWidth="1"/>
    <col min="25" max="25" width="6.42578125" style="245" bestFit="1" customWidth="1"/>
    <col min="26" max="26" width="7.85546875" style="245" bestFit="1" customWidth="1"/>
    <col min="27" max="27" width="9" style="245" bestFit="1" customWidth="1"/>
    <col min="28" max="28" width="6.42578125" style="245" bestFit="1" customWidth="1"/>
    <col min="29" max="29" width="7.85546875" style="245" bestFit="1" customWidth="1"/>
    <col min="30" max="31" width="9" style="245" bestFit="1" customWidth="1"/>
    <col min="32" max="32" width="6.42578125" style="245" bestFit="1" customWidth="1"/>
    <col min="33" max="33" width="7.85546875" style="245" bestFit="1" customWidth="1"/>
    <col min="34" max="34" width="9" style="245" bestFit="1" customWidth="1"/>
    <col min="35" max="35" width="6.42578125" style="245" bestFit="1" customWidth="1"/>
    <col min="36" max="36" width="7.85546875" style="245" bestFit="1" customWidth="1"/>
    <col min="37" max="16384" width="11.42578125" style="245"/>
  </cols>
  <sheetData>
    <row r="1" spans="1:36">
      <c r="A1" s="228" t="s">
        <v>467</v>
      </c>
      <c r="B1" s="228"/>
      <c r="C1" s="228"/>
      <c r="D1" s="228"/>
      <c r="E1" s="228"/>
      <c r="F1" s="228"/>
      <c r="G1" s="228"/>
      <c r="H1" s="228"/>
      <c r="I1" s="228"/>
      <c r="J1" s="228"/>
      <c r="K1" s="228"/>
      <c r="L1" s="228"/>
      <c r="M1" s="228"/>
      <c r="N1" s="228"/>
      <c r="O1" s="228"/>
      <c r="P1" s="228"/>
      <c r="Q1" s="228"/>
      <c r="R1" s="228"/>
      <c r="S1" s="228"/>
      <c r="T1" s="228"/>
      <c r="U1" s="228"/>
      <c r="V1" s="228"/>
      <c r="Y1" s="228"/>
      <c r="Z1" s="228"/>
      <c r="AB1" s="228"/>
      <c r="AC1" s="228"/>
      <c r="AF1" s="228"/>
      <c r="AG1" s="228"/>
      <c r="AI1" s="228"/>
      <c r="AJ1" s="228"/>
    </row>
    <row r="2" spans="1:36" s="19" customFormat="1" ht="18.75" thickBot="1">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row>
    <row r="3" spans="1:36" ht="18.75" thickBot="1">
      <c r="A3" s="98"/>
      <c r="B3" s="440" t="s">
        <v>38</v>
      </c>
      <c r="C3" s="441"/>
      <c r="D3" s="441"/>
      <c r="E3" s="441"/>
      <c r="F3" s="441"/>
      <c r="G3" s="441"/>
      <c r="H3" s="442"/>
      <c r="I3" s="440" t="s">
        <v>110</v>
      </c>
      <c r="J3" s="441"/>
      <c r="K3" s="441"/>
      <c r="L3" s="441"/>
      <c r="M3" s="441"/>
      <c r="N3" s="441"/>
      <c r="O3" s="442"/>
      <c r="P3" s="440" t="s">
        <v>111</v>
      </c>
      <c r="Q3" s="441"/>
      <c r="R3" s="441"/>
      <c r="S3" s="441"/>
      <c r="T3" s="441"/>
      <c r="U3" s="441"/>
      <c r="V3" s="442"/>
      <c r="W3" s="440" t="s">
        <v>112</v>
      </c>
      <c r="X3" s="441"/>
      <c r="Y3" s="441"/>
      <c r="Z3" s="441"/>
      <c r="AA3" s="441"/>
      <c r="AB3" s="441"/>
      <c r="AC3" s="442"/>
      <c r="AD3" s="440" t="s">
        <v>108</v>
      </c>
      <c r="AE3" s="441"/>
      <c r="AF3" s="441"/>
      <c r="AG3" s="441"/>
      <c r="AH3" s="441"/>
      <c r="AI3" s="441"/>
      <c r="AJ3" s="442"/>
    </row>
    <row r="4" spans="1:36" ht="18.75" thickBot="1">
      <c r="A4" s="98"/>
      <c r="B4" s="438" t="s">
        <v>4</v>
      </c>
      <c r="C4" s="440" t="s">
        <v>135</v>
      </c>
      <c r="D4" s="441"/>
      <c r="E4" s="442"/>
      <c r="F4" s="443" t="s">
        <v>136</v>
      </c>
      <c r="G4" s="441"/>
      <c r="H4" s="442"/>
      <c r="I4" s="438" t="s">
        <v>4</v>
      </c>
      <c r="J4" s="440" t="s">
        <v>135</v>
      </c>
      <c r="K4" s="441"/>
      <c r="L4" s="442"/>
      <c r="M4" s="443" t="s">
        <v>136</v>
      </c>
      <c r="N4" s="441"/>
      <c r="O4" s="442"/>
      <c r="P4" s="438" t="s">
        <v>4</v>
      </c>
      <c r="Q4" s="440" t="s">
        <v>135</v>
      </c>
      <c r="R4" s="441"/>
      <c r="S4" s="442"/>
      <c r="T4" s="443" t="s">
        <v>136</v>
      </c>
      <c r="U4" s="441"/>
      <c r="V4" s="442"/>
      <c r="W4" s="438" t="s">
        <v>4</v>
      </c>
      <c r="X4" s="440" t="s">
        <v>135</v>
      </c>
      <c r="Y4" s="441"/>
      <c r="Z4" s="442"/>
      <c r="AA4" s="443" t="s">
        <v>136</v>
      </c>
      <c r="AB4" s="441"/>
      <c r="AC4" s="442"/>
      <c r="AD4" s="438" t="s">
        <v>4</v>
      </c>
      <c r="AE4" s="440" t="s">
        <v>135</v>
      </c>
      <c r="AF4" s="441"/>
      <c r="AG4" s="442"/>
      <c r="AH4" s="443" t="s">
        <v>136</v>
      </c>
      <c r="AI4" s="441"/>
      <c r="AJ4" s="442"/>
    </row>
    <row r="5" spans="1:36" ht="18.75" thickBot="1">
      <c r="A5" s="98"/>
      <c r="B5" s="439"/>
      <c r="C5" s="303" t="s">
        <v>4</v>
      </c>
      <c r="D5" s="304" t="s">
        <v>84</v>
      </c>
      <c r="E5" s="305" t="s">
        <v>85</v>
      </c>
      <c r="F5" s="306" t="s">
        <v>4</v>
      </c>
      <c r="G5" s="304" t="s">
        <v>84</v>
      </c>
      <c r="H5" s="305" t="s">
        <v>85</v>
      </c>
      <c r="I5" s="439"/>
      <c r="J5" s="303" t="s">
        <v>4</v>
      </c>
      <c r="K5" s="304" t="s">
        <v>84</v>
      </c>
      <c r="L5" s="305" t="s">
        <v>85</v>
      </c>
      <c r="M5" s="306" t="s">
        <v>4</v>
      </c>
      <c r="N5" s="304" t="s">
        <v>84</v>
      </c>
      <c r="O5" s="305" t="s">
        <v>85</v>
      </c>
      <c r="P5" s="439"/>
      <c r="Q5" s="303" t="s">
        <v>4</v>
      </c>
      <c r="R5" s="304" t="s">
        <v>84</v>
      </c>
      <c r="S5" s="305" t="s">
        <v>85</v>
      </c>
      <c r="T5" s="306" t="s">
        <v>4</v>
      </c>
      <c r="U5" s="304" t="s">
        <v>84</v>
      </c>
      <c r="V5" s="305" t="s">
        <v>85</v>
      </c>
      <c r="W5" s="439"/>
      <c r="X5" s="303" t="s">
        <v>4</v>
      </c>
      <c r="Y5" s="304" t="s">
        <v>84</v>
      </c>
      <c r="Z5" s="305" t="s">
        <v>85</v>
      </c>
      <c r="AA5" s="306" t="s">
        <v>4</v>
      </c>
      <c r="AB5" s="304" t="s">
        <v>84</v>
      </c>
      <c r="AC5" s="305" t="s">
        <v>85</v>
      </c>
      <c r="AD5" s="439"/>
      <c r="AE5" s="303" t="s">
        <v>4</v>
      </c>
      <c r="AF5" s="304" t="s">
        <v>84</v>
      </c>
      <c r="AG5" s="305" t="s">
        <v>85</v>
      </c>
      <c r="AH5" s="306" t="s">
        <v>4</v>
      </c>
      <c r="AI5" s="304" t="s">
        <v>84</v>
      </c>
      <c r="AJ5" s="305" t="s">
        <v>85</v>
      </c>
    </row>
    <row r="6" spans="1:36" ht="18.75" thickBot="1">
      <c r="A6" s="307" t="s">
        <v>4</v>
      </c>
      <c r="B6" s="308">
        <v>183998</v>
      </c>
      <c r="C6" s="309">
        <v>115826</v>
      </c>
      <c r="D6" s="310">
        <v>78515</v>
      </c>
      <c r="E6" s="311">
        <v>37311</v>
      </c>
      <c r="F6" s="312">
        <v>68172</v>
      </c>
      <c r="G6" s="310">
        <v>49398</v>
      </c>
      <c r="H6" s="311">
        <v>18774</v>
      </c>
      <c r="I6" s="308">
        <v>190768</v>
      </c>
      <c r="J6" s="309">
        <v>119326</v>
      </c>
      <c r="K6" s="310">
        <v>80937</v>
      </c>
      <c r="L6" s="311">
        <v>38389</v>
      </c>
      <c r="M6" s="312">
        <v>71442</v>
      </c>
      <c r="N6" s="310">
        <v>51278</v>
      </c>
      <c r="O6" s="311">
        <v>20164</v>
      </c>
      <c r="P6" s="308">
        <v>189732</v>
      </c>
      <c r="Q6" s="309">
        <v>117842</v>
      </c>
      <c r="R6" s="310">
        <v>80315</v>
      </c>
      <c r="S6" s="311">
        <v>37527</v>
      </c>
      <c r="T6" s="312">
        <v>71890</v>
      </c>
      <c r="U6" s="310">
        <v>51624</v>
      </c>
      <c r="V6" s="311">
        <v>20266</v>
      </c>
      <c r="W6" s="308">
        <v>186331</v>
      </c>
      <c r="X6" s="309">
        <v>116828</v>
      </c>
      <c r="Y6" s="310">
        <v>78164</v>
      </c>
      <c r="Z6" s="311">
        <v>38664</v>
      </c>
      <c r="AA6" s="312">
        <v>69503</v>
      </c>
      <c r="AB6" s="310">
        <v>50433</v>
      </c>
      <c r="AC6" s="311">
        <v>19070</v>
      </c>
      <c r="AD6" s="308">
        <v>181297</v>
      </c>
      <c r="AE6" s="309">
        <v>114812</v>
      </c>
      <c r="AF6" s="310">
        <v>75411</v>
      </c>
      <c r="AG6" s="311">
        <v>39401</v>
      </c>
      <c r="AH6" s="312">
        <v>66485</v>
      </c>
      <c r="AI6" s="310">
        <v>47299</v>
      </c>
      <c r="AJ6" s="311">
        <v>19186</v>
      </c>
    </row>
    <row r="7" spans="1:36">
      <c r="A7" s="313" t="s">
        <v>39</v>
      </c>
      <c r="B7" s="314">
        <v>79.8</v>
      </c>
      <c r="C7" s="315">
        <v>75.2</v>
      </c>
      <c r="D7" s="316">
        <v>75</v>
      </c>
      <c r="E7" s="317">
        <v>75.7</v>
      </c>
      <c r="F7" s="318">
        <v>87.6</v>
      </c>
      <c r="G7" s="316">
        <v>86.9</v>
      </c>
      <c r="H7" s="317">
        <v>89.5</v>
      </c>
      <c r="I7" s="314">
        <v>60.6</v>
      </c>
      <c r="J7" s="315">
        <v>56.1</v>
      </c>
      <c r="K7" s="316">
        <v>57.7</v>
      </c>
      <c r="L7" s="317">
        <v>52.9</v>
      </c>
      <c r="M7" s="318">
        <v>68.2</v>
      </c>
      <c r="N7" s="316">
        <v>68.3</v>
      </c>
      <c r="O7" s="317">
        <v>67.7</v>
      </c>
      <c r="P7" s="314">
        <v>48.9</v>
      </c>
      <c r="Q7" s="315">
        <v>47.5</v>
      </c>
      <c r="R7" s="316">
        <v>49.6</v>
      </c>
      <c r="S7" s="317">
        <v>43</v>
      </c>
      <c r="T7" s="318">
        <v>51.1</v>
      </c>
      <c r="U7" s="316">
        <v>52.8</v>
      </c>
      <c r="V7" s="317">
        <v>46.6</v>
      </c>
      <c r="W7" s="314">
        <v>45.1</v>
      </c>
      <c r="X7" s="315">
        <v>44.3</v>
      </c>
      <c r="Y7" s="316">
        <v>46.9</v>
      </c>
      <c r="Z7" s="317">
        <v>39.200000000000003</v>
      </c>
      <c r="AA7" s="318">
        <v>46.5</v>
      </c>
      <c r="AB7" s="316">
        <v>48.8</v>
      </c>
      <c r="AC7" s="317">
        <v>40.200000000000003</v>
      </c>
      <c r="AD7" s="314">
        <v>41.6</v>
      </c>
      <c r="AE7" s="315">
        <v>39.9</v>
      </c>
      <c r="AF7" s="316">
        <v>42.1</v>
      </c>
      <c r="AG7" s="317">
        <v>35.799999999999997</v>
      </c>
      <c r="AH7" s="318">
        <v>44.6</v>
      </c>
      <c r="AI7" s="316">
        <v>47</v>
      </c>
      <c r="AJ7" s="317">
        <v>38.5</v>
      </c>
    </row>
    <row r="8" spans="1:36">
      <c r="A8" s="63" t="s">
        <v>466</v>
      </c>
      <c r="B8" s="319">
        <v>12.1</v>
      </c>
      <c r="C8" s="320">
        <v>16.8</v>
      </c>
      <c r="D8" s="321">
        <v>16</v>
      </c>
      <c r="E8" s="322">
        <v>18.5</v>
      </c>
      <c r="F8" s="323">
        <v>4.0999999999999996</v>
      </c>
      <c r="G8" s="321">
        <v>4</v>
      </c>
      <c r="H8" s="322">
        <v>4.3</v>
      </c>
      <c r="I8" s="319">
        <v>32.200000000000003</v>
      </c>
      <c r="J8" s="320">
        <v>37.4</v>
      </c>
      <c r="K8" s="321">
        <v>35.299999999999997</v>
      </c>
      <c r="L8" s="322">
        <v>41.8</v>
      </c>
      <c r="M8" s="323">
        <v>23.4</v>
      </c>
      <c r="N8" s="321">
        <v>22.2</v>
      </c>
      <c r="O8" s="322">
        <v>26.5</v>
      </c>
      <c r="P8" s="319">
        <v>44.5</v>
      </c>
      <c r="Q8" s="320">
        <v>46.2</v>
      </c>
      <c r="R8" s="321">
        <v>43.5</v>
      </c>
      <c r="S8" s="322">
        <v>51.9</v>
      </c>
      <c r="T8" s="323">
        <v>41.8</v>
      </c>
      <c r="U8" s="321">
        <v>39.5</v>
      </c>
      <c r="V8" s="322">
        <v>47.7</v>
      </c>
      <c r="W8" s="319">
        <v>48.2</v>
      </c>
      <c r="X8" s="320">
        <v>49.1</v>
      </c>
      <c r="Y8" s="321">
        <v>45.8</v>
      </c>
      <c r="Z8" s="322">
        <v>55.8</v>
      </c>
      <c r="AA8" s="323">
        <v>46.5</v>
      </c>
      <c r="AB8" s="321">
        <v>43.7</v>
      </c>
      <c r="AC8" s="322">
        <v>54.1</v>
      </c>
      <c r="AD8" s="319">
        <v>51.2</v>
      </c>
      <c r="AE8" s="320">
        <v>52.8</v>
      </c>
      <c r="AF8" s="321">
        <v>49.8</v>
      </c>
      <c r="AG8" s="322">
        <v>58.7</v>
      </c>
      <c r="AH8" s="323">
        <v>48.4</v>
      </c>
      <c r="AI8" s="321">
        <v>45.3</v>
      </c>
      <c r="AJ8" s="322">
        <v>56.1</v>
      </c>
    </row>
    <row r="9" spans="1:36">
      <c r="A9" s="63" t="s">
        <v>40</v>
      </c>
      <c r="B9" s="319">
        <v>7.4</v>
      </c>
      <c r="C9" s="320">
        <v>7.4</v>
      </c>
      <c r="D9" s="321">
        <v>8.4</v>
      </c>
      <c r="E9" s="322">
        <v>5.2</v>
      </c>
      <c r="F9" s="323">
        <v>7.5</v>
      </c>
      <c r="G9" s="321">
        <v>8.4</v>
      </c>
      <c r="H9" s="322">
        <v>5.3</v>
      </c>
      <c r="I9" s="319">
        <v>6.6</v>
      </c>
      <c r="J9" s="320">
        <v>5.9</v>
      </c>
      <c r="K9" s="321">
        <v>6.4</v>
      </c>
      <c r="L9" s="322">
        <v>4.8</v>
      </c>
      <c r="M9" s="323">
        <v>7.8</v>
      </c>
      <c r="N9" s="321">
        <v>8.8000000000000007</v>
      </c>
      <c r="O9" s="322">
        <v>5.2</v>
      </c>
      <c r="P9" s="319">
        <v>6.1</v>
      </c>
      <c r="Q9" s="320">
        <v>5.8</v>
      </c>
      <c r="R9" s="321">
        <v>6.4</v>
      </c>
      <c r="S9" s="322">
        <v>4.5999999999999996</v>
      </c>
      <c r="T9" s="323">
        <v>6.5</v>
      </c>
      <c r="U9" s="321">
        <v>7</v>
      </c>
      <c r="V9" s="322">
        <v>5.2</v>
      </c>
      <c r="W9" s="319">
        <v>6.2</v>
      </c>
      <c r="X9" s="320">
        <v>6</v>
      </c>
      <c r="Y9" s="321">
        <v>6.7</v>
      </c>
      <c r="Z9" s="322">
        <v>4.5</v>
      </c>
      <c r="AA9" s="323">
        <v>6.4</v>
      </c>
      <c r="AB9" s="321">
        <v>7</v>
      </c>
      <c r="AC9" s="322">
        <v>5.0999999999999996</v>
      </c>
      <c r="AD9" s="319">
        <v>6.6</v>
      </c>
      <c r="AE9" s="320">
        <v>6.7</v>
      </c>
      <c r="AF9" s="321">
        <v>7.6</v>
      </c>
      <c r="AG9" s="322">
        <v>5</v>
      </c>
      <c r="AH9" s="323">
        <v>6.3</v>
      </c>
      <c r="AI9" s="321">
        <v>7</v>
      </c>
      <c r="AJ9" s="322">
        <v>4.5999999999999996</v>
      </c>
    </row>
    <row r="10" spans="1:36">
      <c r="A10" s="63" t="s">
        <v>131</v>
      </c>
      <c r="B10" s="319">
        <v>0.6</v>
      </c>
      <c r="C10" s="320">
        <v>0.6</v>
      </c>
      <c r="D10" s="321">
        <v>0.6</v>
      </c>
      <c r="E10" s="322">
        <v>0.5</v>
      </c>
      <c r="F10" s="323">
        <v>0.7</v>
      </c>
      <c r="G10" s="321">
        <v>0.7</v>
      </c>
      <c r="H10" s="322">
        <v>0.9</v>
      </c>
      <c r="I10" s="319">
        <v>0.6</v>
      </c>
      <c r="J10" s="320">
        <v>0.6</v>
      </c>
      <c r="K10" s="321">
        <v>0.6</v>
      </c>
      <c r="L10" s="322">
        <v>0.5</v>
      </c>
      <c r="M10" s="323">
        <v>0.6</v>
      </c>
      <c r="N10" s="321">
        <v>0.6</v>
      </c>
      <c r="O10" s="322">
        <v>0.7</v>
      </c>
      <c r="P10" s="319">
        <v>0.5</v>
      </c>
      <c r="Q10" s="320">
        <v>0.5</v>
      </c>
      <c r="R10" s="321">
        <v>0.5</v>
      </c>
      <c r="S10" s="322">
        <v>0.5</v>
      </c>
      <c r="T10" s="323">
        <v>0.6</v>
      </c>
      <c r="U10" s="321">
        <v>0.6</v>
      </c>
      <c r="V10" s="322">
        <v>0.6</v>
      </c>
      <c r="W10" s="319">
        <v>0.6</v>
      </c>
      <c r="X10" s="320">
        <v>0.5</v>
      </c>
      <c r="Y10" s="321">
        <v>0.6</v>
      </c>
      <c r="Z10" s="322">
        <v>0.5</v>
      </c>
      <c r="AA10" s="323">
        <v>0.6</v>
      </c>
      <c r="AB10" s="321">
        <v>0.6</v>
      </c>
      <c r="AC10" s="322">
        <v>0.7</v>
      </c>
      <c r="AD10" s="319">
        <v>0.6</v>
      </c>
      <c r="AE10" s="320">
        <v>0.5</v>
      </c>
      <c r="AF10" s="321">
        <v>0.5</v>
      </c>
      <c r="AG10" s="322">
        <v>0.5</v>
      </c>
      <c r="AH10" s="323">
        <v>0.7</v>
      </c>
      <c r="AI10" s="321">
        <v>0.7</v>
      </c>
      <c r="AJ10" s="322">
        <v>0.7</v>
      </c>
    </row>
    <row r="11" spans="1:36">
      <c r="A11" s="324" t="s">
        <v>132</v>
      </c>
      <c r="B11" s="325">
        <v>0.2</v>
      </c>
      <c r="C11" s="326">
        <v>0.2</v>
      </c>
      <c r="D11" s="327">
        <v>0.2</v>
      </c>
      <c r="E11" s="328">
        <v>0.1</v>
      </c>
      <c r="F11" s="329">
        <v>0.2</v>
      </c>
      <c r="G11" s="327">
        <v>0.2</v>
      </c>
      <c r="H11" s="328">
        <v>0.2</v>
      </c>
      <c r="I11" s="325">
        <v>0.2</v>
      </c>
      <c r="J11" s="326">
        <v>0.2</v>
      </c>
      <c r="K11" s="327">
        <v>0.2</v>
      </c>
      <c r="L11" s="328">
        <v>0.1</v>
      </c>
      <c r="M11" s="329">
        <v>0.2</v>
      </c>
      <c r="N11" s="327">
        <v>0.2</v>
      </c>
      <c r="O11" s="328">
        <v>0.2</v>
      </c>
      <c r="P11" s="325">
        <v>0.2</v>
      </c>
      <c r="Q11" s="326">
        <v>0.2</v>
      </c>
      <c r="R11" s="327">
        <v>0.2</v>
      </c>
      <c r="S11" s="328">
        <v>0.1</v>
      </c>
      <c r="T11" s="329">
        <v>0.2</v>
      </c>
      <c r="U11" s="327">
        <v>0.2</v>
      </c>
      <c r="V11" s="328">
        <v>0.1</v>
      </c>
      <c r="W11" s="325">
        <v>0.2</v>
      </c>
      <c r="X11" s="326">
        <v>0.2</v>
      </c>
      <c r="Y11" s="327">
        <v>0.2</v>
      </c>
      <c r="Z11" s="328">
        <v>0.1</v>
      </c>
      <c r="AA11" s="329">
        <v>0.2</v>
      </c>
      <c r="AB11" s="327">
        <v>0.2</v>
      </c>
      <c r="AC11" s="328">
        <v>0.2</v>
      </c>
      <c r="AD11" s="325">
        <v>0.2</v>
      </c>
      <c r="AE11" s="326">
        <v>0.2</v>
      </c>
      <c r="AF11" s="327">
        <v>0.2</v>
      </c>
      <c r="AG11" s="328">
        <v>0.1</v>
      </c>
      <c r="AH11" s="329">
        <v>0.2</v>
      </c>
      <c r="AI11" s="327">
        <v>0.2</v>
      </c>
      <c r="AJ11" s="328">
        <v>0.2</v>
      </c>
    </row>
    <row r="12" spans="1:36">
      <c r="A12" s="324" t="s">
        <v>41</v>
      </c>
      <c r="B12" s="325">
        <v>0.2</v>
      </c>
      <c r="C12" s="326">
        <v>0.2</v>
      </c>
      <c r="D12" s="327">
        <v>0.2</v>
      </c>
      <c r="E12" s="328">
        <v>0.1</v>
      </c>
      <c r="F12" s="329">
        <v>0.2</v>
      </c>
      <c r="G12" s="327">
        <v>0.3</v>
      </c>
      <c r="H12" s="328">
        <v>0.2</v>
      </c>
      <c r="I12" s="325">
        <v>0.2</v>
      </c>
      <c r="J12" s="326">
        <v>0.1</v>
      </c>
      <c r="K12" s="327">
        <v>0.2</v>
      </c>
      <c r="L12" s="328">
        <v>0.1</v>
      </c>
      <c r="M12" s="329">
        <v>0.2</v>
      </c>
      <c r="N12" s="327">
        <v>0.2</v>
      </c>
      <c r="O12" s="328">
        <v>0.2</v>
      </c>
      <c r="P12" s="325">
        <v>0.1</v>
      </c>
      <c r="Q12" s="326">
        <v>0.1</v>
      </c>
      <c r="R12" s="327">
        <v>0.1</v>
      </c>
      <c r="S12" s="328">
        <v>0.1</v>
      </c>
      <c r="T12" s="329">
        <v>0.1</v>
      </c>
      <c r="U12" s="327">
        <v>0.2</v>
      </c>
      <c r="V12" s="328">
        <v>0.1</v>
      </c>
      <c r="W12" s="325">
        <v>0.1</v>
      </c>
      <c r="X12" s="326">
        <v>0.1</v>
      </c>
      <c r="Y12" s="327">
        <v>0.1</v>
      </c>
      <c r="Z12" s="328">
        <v>0.1</v>
      </c>
      <c r="AA12" s="329">
        <v>0.1</v>
      </c>
      <c r="AB12" s="327">
        <v>0.1</v>
      </c>
      <c r="AC12" s="328">
        <v>0.1</v>
      </c>
      <c r="AD12" s="325">
        <v>0.1</v>
      </c>
      <c r="AE12" s="326">
        <v>0.1</v>
      </c>
      <c r="AF12" s="327">
        <v>0.1</v>
      </c>
      <c r="AG12" s="328">
        <v>0.1</v>
      </c>
      <c r="AH12" s="329">
        <v>0.1</v>
      </c>
      <c r="AI12" s="327">
        <v>0.1</v>
      </c>
      <c r="AJ12" s="328">
        <v>0.1</v>
      </c>
    </row>
    <row r="13" spans="1:36">
      <c r="A13" s="324" t="s">
        <v>81</v>
      </c>
      <c r="B13" s="325">
        <v>0.1</v>
      </c>
      <c r="C13" s="326">
        <v>0.1</v>
      </c>
      <c r="D13" s="327">
        <v>0.1</v>
      </c>
      <c r="E13" s="328">
        <v>0.1</v>
      </c>
      <c r="F13" s="329">
        <v>0.1</v>
      </c>
      <c r="G13" s="327">
        <v>0.1</v>
      </c>
      <c r="H13" s="328">
        <v>0.1</v>
      </c>
      <c r="I13" s="325">
        <v>0.1</v>
      </c>
      <c r="J13" s="326">
        <v>0.1</v>
      </c>
      <c r="K13" s="327">
        <v>0.1</v>
      </c>
      <c r="L13" s="328">
        <v>0.1</v>
      </c>
      <c r="M13" s="329">
        <v>0.1</v>
      </c>
      <c r="N13" s="327">
        <v>0.1</v>
      </c>
      <c r="O13" s="328">
        <v>0.1</v>
      </c>
      <c r="P13" s="325">
        <v>0.1</v>
      </c>
      <c r="Q13" s="326">
        <v>0.1</v>
      </c>
      <c r="R13" s="327">
        <v>0.1</v>
      </c>
      <c r="S13" s="328">
        <v>0.1</v>
      </c>
      <c r="T13" s="329">
        <v>0.1</v>
      </c>
      <c r="U13" s="327">
        <v>0.1</v>
      </c>
      <c r="V13" s="328">
        <v>0.1</v>
      </c>
      <c r="W13" s="325">
        <v>0.1</v>
      </c>
      <c r="X13" s="326">
        <v>0.1</v>
      </c>
      <c r="Y13" s="327">
        <v>0.1</v>
      </c>
      <c r="Z13" s="328">
        <v>0.1</v>
      </c>
      <c r="AA13" s="329">
        <v>0.1</v>
      </c>
      <c r="AB13" s="327">
        <v>0.1</v>
      </c>
      <c r="AC13" s="328">
        <v>0.1</v>
      </c>
      <c r="AD13" s="325">
        <v>0.1</v>
      </c>
      <c r="AE13" s="326">
        <v>0</v>
      </c>
      <c r="AF13" s="327">
        <v>0</v>
      </c>
      <c r="AG13" s="328">
        <v>0</v>
      </c>
      <c r="AH13" s="329">
        <v>0.1</v>
      </c>
      <c r="AI13" s="327">
        <v>0.1</v>
      </c>
      <c r="AJ13" s="328">
        <v>0.1</v>
      </c>
    </row>
    <row r="14" spans="1:36" ht="18.75" thickBot="1">
      <c r="A14" s="330" t="s">
        <v>70</v>
      </c>
      <c r="B14" s="331">
        <v>0.2</v>
      </c>
      <c r="C14" s="332">
        <v>0.1</v>
      </c>
      <c r="D14" s="333">
        <v>0.1</v>
      </c>
      <c r="E14" s="334">
        <v>0.2</v>
      </c>
      <c r="F14" s="335">
        <v>0.2</v>
      </c>
      <c r="G14" s="333">
        <v>0.1</v>
      </c>
      <c r="H14" s="334">
        <v>0.3</v>
      </c>
      <c r="I14" s="331">
        <v>0.2</v>
      </c>
      <c r="J14" s="332">
        <v>0.2</v>
      </c>
      <c r="K14" s="333">
        <v>0.2</v>
      </c>
      <c r="L14" s="334">
        <v>0.2</v>
      </c>
      <c r="M14" s="335">
        <v>0.2</v>
      </c>
      <c r="N14" s="333">
        <v>0.2</v>
      </c>
      <c r="O14" s="334">
        <v>0.3</v>
      </c>
      <c r="P14" s="331">
        <v>0.2</v>
      </c>
      <c r="Q14" s="332">
        <v>0.2</v>
      </c>
      <c r="R14" s="333">
        <v>0.1</v>
      </c>
      <c r="S14" s="334">
        <v>0.2</v>
      </c>
      <c r="T14" s="335">
        <v>0.3</v>
      </c>
      <c r="U14" s="333">
        <v>0.2</v>
      </c>
      <c r="V14" s="334">
        <v>0.3</v>
      </c>
      <c r="W14" s="331">
        <v>0.2</v>
      </c>
      <c r="X14" s="332">
        <v>0.2</v>
      </c>
      <c r="Y14" s="333">
        <v>0.2</v>
      </c>
      <c r="Z14" s="334">
        <v>0.2</v>
      </c>
      <c r="AA14" s="335">
        <v>0.2</v>
      </c>
      <c r="AB14" s="333">
        <v>0.2</v>
      </c>
      <c r="AC14" s="334">
        <v>0.3</v>
      </c>
      <c r="AD14" s="331">
        <v>0.2</v>
      </c>
      <c r="AE14" s="332">
        <v>0.2</v>
      </c>
      <c r="AF14" s="333">
        <v>0.2</v>
      </c>
      <c r="AG14" s="334">
        <v>0.2</v>
      </c>
      <c r="AH14" s="335">
        <v>0.3</v>
      </c>
      <c r="AI14" s="333">
        <v>0.3</v>
      </c>
      <c r="AJ14" s="334">
        <v>0.4</v>
      </c>
    </row>
    <row r="16" spans="1:36" s="337" customFormat="1" ht="15">
      <c r="A16" s="336" t="s">
        <v>468</v>
      </c>
      <c r="B16" s="336"/>
      <c r="C16" s="336"/>
      <c r="D16" s="336"/>
      <c r="E16" s="336"/>
      <c r="F16" s="336"/>
      <c r="G16" s="336"/>
      <c r="H16" s="336"/>
      <c r="I16" s="336"/>
      <c r="J16" s="336"/>
      <c r="K16" s="336"/>
      <c r="L16" s="336"/>
      <c r="M16" s="336"/>
      <c r="N16" s="336"/>
      <c r="O16" s="336"/>
      <c r="P16" s="277"/>
      <c r="Q16" s="277"/>
      <c r="R16" s="336"/>
      <c r="S16" s="336"/>
      <c r="T16" s="277"/>
      <c r="U16" s="336"/>
      <c r="V16" s="336"/>
      <c r="Y16" s="336"/>
      <c r="Z16" s="336"/>
      <c r="AB16" s="336"/>
      <c r="AC16" s="336"/>
      <c r="AF16" s="336"/>
      <c r="AG16" s="336"/>
      <c r="AI16" s="336"/>
      <c r="AJ16" s="336"/>
    </row>
    <row r="17" spans="1:36" s="337" customFormat="1" ht="15">
      <c r="A17" s="433" t="s">
        <v>439</v>
      </c>
      <c r="B17" s="433"/>
      <c r="C17" s="433"/>
      <c r="D17" s="433"/>
      <c r="E17" s="433"/>
      <c r="F17" s="433"/>
      <c r="G17" s="433"/>
      <c r="H17" s="433"/>
      <c r="I17" s="433"/>
      <c r="J17" s="433"/>
      <c r="K17" s="433"/>
      <c r="L17" s="433"/>
      <c r="M17" s="433"/>
      <c r="N17" s="433"/>
      <c r="O17" s="433"/>
      <c r="P17" s="433"/>
      <c r="Q17" s="296"/>
      <c r="R17" s="296"/>
      <c r="S17" s="296"/>
      <c r="T17" s="296"/>
      <c r="U17" s="296"/>
      <c r="V17" s="296"/>
      <c r="Y17" s="296"/>
      <c r="Z17" s="296"/>
      <c r="AB17" s="296"/>
      <c r="AC17" s="296"/>
      <c r="AF17" s="296"/>
      <c r="AG17" s="296"/>
      <c r="AI17" s="296"/>
      <c r="AJ17" s="296"/>
    </row>
    <row r="18" spans="1:36" s="337" customFormat="1" ht="15">
      <c r="A18" s="295" t="s">
        <v>434</v>
      </c>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row>
    <row r="19" spans="1:36" s="337" customFormat="1" ht="15">
      <c r="A19" s="338" t="s">
        <v>440</v>
      </c>
      <c r="B19" s="339"/>
      <c r="C19" s="339"/>
      <c r="D19" s="339"/>
      <c r="E19" s="339"/>
      <c r="F19" s="339"/>
      <c r="G19" s="339"/>
      <c r="H19" s="339"/>
      <c r="I19" s="339"/>
      <c r="J19" s="339"/>
      <c r="K19" s="339"/>
      <c r="L19" s="339"/>
      <c r="M19" s="339"/>
      <c r="N19" s="339"/>
      <c r="O19" s="339"/>
      <c r="P19" s="340"/>
      <c r="Q19" s="339"/>
      <c r="R19" s="339"/>
      <c r="S19" s="339"/>
      <c r="T19" s="339"/>
      <c r="U19" s="339"/>
      <c r="V19" s="339"/>
      <c r="Y19" s="339"/>
      <c r="Z19" s="339"/>
      <c r="AB19" s="339"/>
      <c r="AC19" s="339"/>
      <c r="AD19" s="296"/>
      <c r="AF19" s="339"/>
      <c r="AG19" s="339"/>
      <c r="AI19" s="339"/>
      <c r="AJ19" s="339"/>
    </row>
    <row r="20" spans="1:36">
      <c r="A20" s="267"/>
      <c r="B20" s="267"/>
      <c r="C20" s="267"/>
      <c r="D20" s="267"/>
      <c r="E20" s="267"/>
      <c r="F20" s="267"/>
      <c r="G20" s="267"/>
      <c r="H20" s="267"/>
      <c r="K20" s="267"/>
      <c r="L20" s="267"/>
      <c r="N20" s="267"/>
      <c r="O20" s="267"/>
      <c r="R20" s="267"/>
      <c r="S20" s="267"/>
      <c r="U20" s="267"/>
      <c r="V20" s="267"/>
      <c r="Y20" s="267"/>
      <c r="Z20" s="267"/>
      <c r="AB20" s="267"/>
      <c r="AC20" s="267"/>
      <c r="AD20" s="230"/>
      <c r="AF20" s="267"/>
      <c r="AG20" s="267"/>
      <c r="AI20" s="267"/>
      <c r="AJ20" s="267"/>
    </row>
    <row r="21" spans="1:36">
      <c r="AD21" s="230"/>
    </row>
    <row r="22" spans="1:36">
      <c r="AD22" s="230"/>
    </row>
    <row r="23" spans="1:36">
      <c r="AD23" s="230"/>
    </row>
    <row r="24" spans="1:36">
      <c r="AD24" s="230"/>
    </row>
    <row r="25" spans="1:36">
      <c r="AD25" s="230"/>
    </row>
    <row r="26" spans="1:36">
      <c r="AD26" s="230"/>
    </row>
    <row r="27" spans="1:36">
      <c r="AD27" s="230"/>
    </row>
    <row r="28" spans="1:36">
      <c r="AD28" s="230"/>
    </row>
    <row r="29" spans="1:36">
      <c r="AD29" s="230"/>
    </row>
  </sheetData>
  <mergeCells count="21">
    <mergeCell ref="A17:P17"/>
    <mergeCell ref="Q4:S4"/>
    <mergeCell ref="T4:V4"/>
    <mergeCell ref="X4:Z4"/>
    <mergeCell ref="AA4:AC4"/>
    <mergeCell ref="W4:W5"/>
    <mergeCell ref="AD4:AD5"/>
    <mergeCell ref="AE4:AG4"/>
    <mergeCell ref="AH4:AJ4"/>
    <mergeCell ref="B3:H3"/>
    <mergeCell ref="I3:O3"/>
    <mergeCell ref="P3:V3"/>
    <mergeCell ref="W3:AC3"/>
    <mergeCell ref="AD3:AJ3"/>
    <mergeCell ref="B4:B5"/>
    <mergeCell ref="I4:I5"/>
    <mergeCell ref="P4:P5"/>
    <mergeCell ref="C4:E4"/>
    <mergeCell ref="F4:H4"/>
    <mergeCell ref="J4:L4"/>
    <mergeCell ref="M4:O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opLeftCell="A55" zoomScale="130" zoomScaleNormal="130" workbookViewId="0">
      <selection activeCell="A73" sqref="A73"/>
    </sheetView>
  </sheetViews>
  <sheetFormatPr baseColWidth="10" defaultRowHeight="18"/>
  <cols>
    <col min="1" max="1" width="25.5703125" style="363" customWidth="1"/>
    <col min="2" max="15" width="9.7109375" style="19" customWidth="1"/>
    <col min="16" max="16384" width="11.42578125" style="19"/>
  </cols>
  <sheetData>
    <row r="1" spans="1:15">
      <c r="A1" s="228" t="s">
        <v>441</v>
      </c>
    </row>
    <row r="2" spans="1:15" ht="18.75">
      <c r="A2" s="341"/>
    </row>
    <row r="3" spans="1:15">
      <c r="A3" s="342" t="s">
        <v>113</v>
      </c>
      <c r="B3" s="343" t="s">
        <v>114</v>
      </c>
      <c r="C3" s="343" t="s">
        <v>115</v>
      </c>
      <c r="D3" s="343" t="s">
        <v>116</v>
      </c>
      <c r="E3" s="343" t="s">
        <v>117</v>
      </c>
      <c r="F3" s="343" t="s">
        <v>118</v>
      </c>
      <c r="G3" s="343" t="s">
        <v>119</v>
      </c>
      <c r="H3" s="343" t="s">
        <v>120</v>
      </c>
      <c r="I3" s="343" t="s">
        <v>121</v>
      </c>
      <c r="J3" s="343" t="s">
        <v>122</v>
      </c>
      <c r="K3" s="343">
        <v>2020</v>
      </c>
      <c r="L3" s="343" t="s">
        <v>110</v>
      </c>
      <c r="M3" s="343" t="s">
        <v>111</v>
      </c>
      <c r="N3" s="343" t="s">
        <v>112</v>
      </c>
      <c r="O3" s="343" t="s">
        <v>108</v>
      </c>
    </row>
    <row r="4" spans="1:15">
      <c r="A4" s="344" t="s">
        <v>39</v>
      </c>
      <c r="B4" s="345">
        <v>1427846</v>
      </c>
      <c r="C4" s="346">
        <v>1441641</v>
      </c>
      <c r="D4" s="346">
        <v>1461180</v>
      </c>
      <c r="E4" s="346">
        <v>1489764</v>
      </c>
      <c r="F4" s="346">
        <v>1542248</v>
      </c>
      <c r="G4" s="346">
        <v>1590717</v>
      </c>
      <c r="H4" s="346">
        <v>1622127</v>
      </c>
      <c r="I4" s="346">
        <v>1613188</v>
      </c>
      <c r="J4" s="346">
        <v>1611084</v>
      </c>
      <c r="K4" s="346">
        <v>1603464</v>
      </c>
      <c r="L4" s="346">
        <v>1619870</v>
      </c>
      <c r="M4" s="346">
        <v>1619927</v>
      </c>
      <c r="N4" s="346">
        <v>1617894</v>
      </c>
      <c r="O4" s="346">
        <v>1598102</v>
      </c>
    </row>
    <row r="5" spans="1:15">
      <c r="A5" s="347" t="s">
        <v>40</v>
      </c>
      <c r="B5" s="348">
        <v>974678</v>
      </c>
      <c r="C5" s="349">
        <v>1020601</v>
      </c>
      <c r="D5" s="349">
        <v>1054864</v>
      </c>
      <c r="E5" s="349">
        <v>1081207</v>
      </c>
      <c r="F5" s="349">
        <v>1128044</v>
      </c>
      <c r="G5" s="349">
        <v>1170087</v>
      </c>
      <c r="H5" s="349">
        <v>1195496</v>
      </c>
      <c r="I5" s="349">
        <v>1189263</v>
      </c>
      <c r="J5" s="349">
        <v>1178689</v>
      </c>
      <c r="K5" s="349">
        <v>1170904</v>
      </c>
      <c r="L5" s="349">
        <v>1183425</v>
      </c>
      <c r="M5" s="349">
        <v>1190858</v>
      </c>
      <c r="N5" s="349">
        <v>1201123</v>
      </c>
      <c r="O5" s="349">
        <v>1196278</v>
      </c>
    </row>
    <row r="6" spans="1:15">
      <c r="A6" s="347" t="s">
        <v>41</v>
      </c>
      <c r="B6" s="348">
        <v>318302</v>
      </c>
      <c r="C6" s="349">
        <v>318949</v>
      </c>
      <c r="D6" s="349">
        <v>315024</v>
      </c>
      <c r="E6" s="349">
        <v>315787</v>
      </c>
      <c r="F6" s="349">
        <v>323005</v>
      </c>
      <c r="G6" s="349">
        <v>331102</v>
      </c>
      <c r="H6" s="349">
        <v>335707</v>
      </c>
      <c r="I6" s="349">
        <v>332875</v>
      </c>
      <c r="J6" s="349">
        <v>336317</v>
      </c>
      <c r="K6" s="349">
        <v>329295</v>
      </c>
      <c r="L6" s="349">
        <v>325963</v>
      </c>
      <c r="M6" s="349">
        <v>313385</v>
      </c>
      <c r="N6" s="349">
        <v>298709</v>
      </c>
      <c r="O6" s="349">
        <v>281790</v>
      </c>
    </row>
    <row r="7" spans="1:15">
      <c r="A7" s="350" t="s">
        <v>42</v>
      </c>
      <c r="B7" s="351">
        <v>114702</v>
      </c>
      <c r="C7" s="352">
        <v>115763</v>
      </c>
      <c r="D7" s="352">
        <v>116576</v>
      </c>
      <c r="E7" s="352">
        <v>118276</v>
      </c>
      <c r="F7" s="352">
        <v>122121</v>
      </c>
      <c r="G7" s="352">
        <v>124484</v>
      </c>
      <c r="H7" s="352">
        <v>125198</v>
      </c>
      <c r="I7" s="352">
        <v>123114</v>
      </c>
      <c r="J7" s="352">
        <v>115305</v>
      </c>
      <c r="K7" s="352">
        <v>107256</v>
      </c>
      <c r="L7" s="352">
        <v>106373</v>
      </c>
      <c r="M7" s="352">
        <v>106057</v>
      </c>
      <c r="N7" s="352">
        <v>105969</v>
      </c>
      <c r="O7" s="352">
        <v>106638</v>
      </c>
    </row>
    <row r="8" spans="1:15">
      <c r="A8" s="353" t="s">
        <v>77</v>
      </c>
      <c r="B8" s="354">
        <v>17177</v>
      </c>
      <c r="C8" s="355">
        <v>18783</v>
      </c>
      <c r="D8" s="355">
        <v>20065</v>
      </c>
      <c r="E8" s="355">
        <v>22209</v>
      </c>
      <c r="F8" s="355">
        <v>23766</v>
      </c>
      <c r="G8" s="355">
        <v>25070</v>
      </c>
      <c r="H8" s="355">
        <v>26444</v>
      </c>
      <c r="I8" s="355">
        <v>27388</v>
      </c>
      <c r="J8" s="355">
        <v>26819</v>
      </c>
      <c r="K8" s="355">
        <v>23598</v>
      </c>
      <c r="L8" s="355">
        <v>22776</v>
      </c>
      <c r="M8" s="355">
        <v>21372</v>
      </c>
      <c r="N8" s="355">
        <v>20054</v>
      </c>
      <c r="O8" s="355">
        <v>18815</v>
      </c>
    </row>
    <row r="9" spans="1:15">
      <c r="A9" s="356" t="s">
        <v>78</v>
      </c>
      <c r="B9" s="357">
        <v>9908</v>
      </c>
      <c r="C9" s="358">
        <v>9183</v>
      </c>
      <c r="D9" s="358">
        <v>9135</v>
      </c>
      <c r="E9" s="358">
        <v>9128</v>
      </c>
      <c r="F9" s="358">
        <v>9291</v>
      </c>
      <c r="G9" s="358">
        <v>8996</v>
      </c>
      <c r="H9" s="358">
        <v>8753</v>
      </c>
      <c r="I9" s="358">
        <v>8802</v>
      </c>
      <c r="J9" s="358">
        <v>7885</v>
      </c>
      <c r="K9" s="358">
        <v>6980</v>
      </c>
      <c r="L9" s="358">
        <v>6574</v>
      </c>
      <c r="M9" s="358">
        <v>6293</v>
      </c>
      <c r="N9" s="358">
        <v>5996</v>
      </c>
      <c r="O9" s="358">
        <v>5477</v>
      </c>
    </row>
    <row r="10" spans="1:15">
      <c r="A10" s="356" t="s">
        <v>80</v>
      </c>
      <c r="B10" s="357">
        <v>5428</v>
      </c>
      <c r="C10" s="358">
        <v>5592</v>
      </c>
      <c r="D10" s="358">
        <v>5610</v>
      </c>
      <c r="E10" s="358">
        <v>6007</v>
      </c>
      <c r="F10" s="358">
        <v>6355</v>
      </c>
      <c r="G10" s="358">
        <v>7014</v>
      </c>
      <c r="H10" s="358">
        <v>7466</v>
      </c>
      <c r="I10" s="358">
        <v>7534</v>
      </c>
      <c r="J10" s="358">
        <v>7263</v>
      </c>
      <c r="K10" s="358">
        <v>6727</v>
      </c>
      <c r="L10" s="358">
        <v>6860</v>
      </c>
      <c r="M10" s="358">
        <v>7134</v>
      </c>
      <c r="N10" s="358">
        <v>7699</v>
      </c>
      <c r="O10" s="358">
        <v>7736</v>
      </c>
    </row>
    <row r="11" spans="1:15">
      <c r="A11" s="356" t="s">
        <v>81</v>
      </c>
      <c r="B11" s="357">
        <v>7008</v>
      </c>
      <c r="C11" s="358">
        <v>7184</v>
      </c>
      <c r="D11" s="358">
        <v>7216</v>
      </c>
      <c r="E11" s="358">
        <v>7614</v>
      </c>
      <c r="F11" s="358">
        <v>8120</v>
      </c>
      <c r="G11" s="358">
        <v>8437</v>
      </c>
      <c r="H11" s="358">
        <v>8489</v>
      </c>
      <c r="I11" s="358">
        <v>8228</v>
      </c>
      <c r="J11" s="358">
        <v>6934</v>
      </c>
      <c r="K11" s="358">
        <v>5990</v>
      </c>
      <c r="L11" s="358">
        <v>5625</v>
      </c>
      <c r="M11" s="358">
        <v>5637</v>
      </c>
      <c r="N11" s="358">
        <v>5647</v>
      </c>
      <c r="O11" s="358">
        <v>5697</v>
      </c>
    </row>
    <row r="12" spans="1:15">
      <c r="A12" s="356" t="s">
        <v>79</v>
      </c>
      <c r="B12" s="357">
        <v>3036</v>
      </c>
      <c r="C12" s="358">
        <v>2991</v>
      </c>
      <c r="D12" s="358">
        <v>2990</v>
      </c>
      <c r="E12" s="358">
        <v>3090</v>
      </c>
      <c r="F12" s="358">
        <v>3396</v>
      </c>
      <c r="G12" s="358">
        <v>3599</v>
      </c>
      <c r="H12" s="358">
        <v>3924</v>
      </c>
      <c r="I12" s="358">
        <v>4122</v>
      </c>
      <c r="J12" s="358">
        <v>4351</v>
      </c>
      <c r="K12" s="358">
        <v>4205</v>
      </c>
      <c r="L12" s="358">
        <v>4816</v>
      </c>
      <c r="M12" s="358">
        <v>4317</v>
      </c>
      <c r="N12" s="358">
        <v>3882</v>
      </c>
      <c r="O12" s="358">
        <v>3454</v>
      </c>
    </row>
    <row r="13" spans="1:15">
      <c r="A13" s="359" t="s">
        <v>70</v>
      </c>
      <c r="B13" s="357">
        <v>6874</v>
      </c>
      <c r="C13" s="358">
        <v>7044</v>
      </c>
      <c r="D13" s="358">
        <v>6973</v>
      </c>
      <c r="E13" s="358">
        <v>7405</v>
      </c>
      <c r="F13" s="358">
        <v>7534</v>
      </c>
      <c r="G13" s="358">
        <v>8046</v>
      </c>
      <c r="H13" s="358">
        <v>8042</v>
      </c>
      <c r="I13" s="358">
        <v>8035</v>
      </c>
      <c r="J13" s="358">
        <v>7086</v>
      </c>
      <c r="K13" s="358">
        <v>6824</v>
      </c>
      <c r="L13" s="358">
        <v>6847</v>
      </c>
      <c r="M13" s="358">
        <v>6996</v>
      </c>
      <c r="N13" s="358">
        <v>7189</v>
      </c>
      <c r="O13" s="358">
        <v>7352</v>
      </c>
    </row>
    <row r="14" spans="1:15">
      <c r="A14" s="360" t="s">
        <v>43</v>
      </c>
      <c r="B14" s="361">
        <v>5625</v>
      </c>
      <c r="C14" s="362">
        <v>5587</v>
      </c>
      <c r="D14" s="362">
        <v>5996</v>
      </c>
      <c r="E14" s="362">
        <v>6478</v>
      </c>
      <c r="F14" s="362">
        <v>6867</v>
      </c>
      <c r="G14" s="362">
        <v>7108</v>
      </c>
      <c r="H14" s="362">
        <v>7384</v>
      </c>
      <c r="I14" s="362">
        <v>7315</v>
      </c>
      <c r="J14" s="362">
        <v>6862</v>
      </c>
      <c r="K14" s="362">
        <v>6074</v>
      </c>
      <c r="L14" s="362">
        <v>6042</v>
      </c>
      <c r="M14" s="362">
        <v>6159</v>
      </c>
      <c r="N14" s="362">
        <v>6250</v>
      </c>
      <c r="O14" s="362">
        <v>6232</v>
      </c>
    </row>
    <row r="35" spans="1:10">
      <c r="J35" s="364"/>
    </row>
    <row r="37" spans="1:10">
      <c r="A37" s="365"/>
    </row>
    <row r="38" spans="1:10">
      <c r="A38" s="366"/>
    </row>
    <row r="54" spans="1:15">
      <c r="A54" s="342" t="s">
        <v>113</v>
      </c>
      <c r="B54" s="343" t="s">
        <v>114</v>
      </c>
      <c r="C54" s="343" t="s">
        <v>115</v>
      </c>
      <c r="D54" s="343" t="s">
        <v>116</v>
      </c>
      <c r="E54" s="343" t="s">
        <v>117</v>
      </c>
      <c r="F54" s="343" t="s">
        <v>118</v>
      </c>
      <c r="G54" s="343" t="s">
        <v>119</v>
      </c>
      <c r="H54" s="343" t="s">
        <v>120</v>
      </c>
      <c r="I54" s="343" t="s">
        <v>121</v>
      </c>
      <c r="J54" s="343" t="s">
        <v>122</v>
      </c>
      <c r="K54" s="343">
        <v>2020</v>
      </c>
      <c r="L54" s="343" t="s">
        <v>110</v>
      </c>
      <c r="M54" s="343" t="s">
        <v>111</v>
      </c>
      <c r="N54" s="343" t="s">
        <v>112</v>
      </c>
      <c r="O54" s="343" t="s">
        <v>108</v>
      </c>
    </row>
    <row r="55" spans="1:15">
      <c r="A55" s="344" t="s">
        <v>39</v>
      </c>
      <c r="B55" s="367">
        <v>99.721476092899039</v>
      </c>
      <c r="C55" s="368">
        <v>99.832002254743031</v>
      </c>
      <c r="D55" s="368">
        <v>99.893692295596949</v>
      </c>
      <c r="E55" s="368">
        <v>99.900820992956881</v>
      </c>
      <c r="F55" s="368">
        <v>99.943167274200079</v>
      </c>
      <c r="G55" s="368">
        <v>99.959468681544479</v>
      </c>
      <c r="H55" s="368">
        <v>99.951322217956928</v>
      </c>
      <c r="I55" s="368">
        <v>99.948389766923725</v>
      </c>
      <c r="J55" s="368">
        <v>99.962151624315794</v>
      </c>
      <c r="K55" s="368">
        <v>99.944276776131019</v>
      </c>
      <c r="L55" s="368">
        <v>99.95483159961546</v>
      </c>
      <c r="M55" s="368">
        <v>99.946816026021892</v>
      </c>
      <c r="N55" s="368">
        <v>99.942797840402264</v>
      </c>
      <c r="O55" s="368">
        <v>99.95796779282125</v>
      </c>
    </row>
    <row r="56" spans="1:15">
      <c r="A56" s="347" t="s">
        <v>40</v>
      </c>
      <c r="B56" s="369">
        <v>68.071997172856641</v>
      </c>
      <c r="C56" s="370">
        <v>70.67546034913893</v>
      </c>
      <c r="D56" s="370">
        <v>72.115865143036856</v>
      </c>
      <c r="E56" s="370">
        <v>72.503743521344276</v>
      </c>
      <c r="F56" s="370">
        <v>73.101271769947346</v>
      </c>
      <c r="G56" s="370">
        <v>73.527393515743128</v>
      </c>
      <c r="H56" s="370">
        <v>73.663409773882464</v>
      </c>
      <c r="I56" s="370">
        <v>73.683242039601708</v>
      </c>
      <c r="J56" s="370">
        <v>73.133547683369173</v>
      </c>
      <c r="K56" s="370">
        <v>72.982713334555001</v>
      </c>
      <c r="L56" s="370">
        <v>73.023789924978502</v>
      </c>
      <c r="M56" s="370">
        <v>73.473968542481472</v>
      </c>
      <c r="N56" s="370">
        <v>74.197440110697926</v>
      </c>
      <c r="O56" s="370">
        <v>74.824709433603502</v>
      </c>
    </row>
    <row r="57" spans="1:15">
      <c r="A57" s="347" t="s">
        <v>41</v>
      </c>
      <c r="B57" s="369">
        <v>22.230370280353728</v>
      </c>
      <c r="C57" s="370">
        <v>22.086856080777416</v>
      </c>
      <c r="D57" s="370">
        <v>21.536641975477444</v>
      </c>
      <c r="E57" s="370">
        <v>21.176092695824892</v>
      </c>
      <c r="F57" s="370">
        <v>20.931875253138923</v>
      </c>
      <c r="G57" s="370">
        <v>20.806202485669509</v>
      </c>
      <c r="H57" s="370">
        <v>20.685407818144736</v>
      </c>
      <c r="I57" s="370">
        <v>20.623957185191518</v>
      </c>
      <c r="J57" s="370">
        <v>20.867298631129731</v>
      </c>
      <c r="K57" s="370">
        <v>20.525032442883695</v>
      </c>
      <c r="L57" s="370">
        <v>20.11369848982045</v>
      </c>
      <c r="M57" s="370">
        <v>19.33533606163418</v>
      </c>
      <c r="N57" s="370">
        <v>18.452267701165045</v>
      </c>
      <c r="O57" s="370">
        <v>17.625380447768102</v>
      </c>
    </row>
    <row r="58" spans="1:15">
      <c r="A58" s="350" t="s">
        <v>42</v>
      </c>
      <c r="B58" s="371">
        <v>8.0108448325713724</v>
      </c>
      <c r="C58" s="372">
        <v>8.0164563001578184</v>
      </c>
      <c r="D58" s="372">
        <v>7.9697279411513362</v>
      </c>
      <c r="E58" s="372">
        <v>7.9313700047544238</v>
      </c>
      <c r="F58" s="372">
        <v>7.9138760631834755</v>
      </c>
      <c r="G58" s="372">
        <v>7.8224816226603373</v>
      </c>
      <c r="H58" s="372">
        <v>7.7143809572516648</v>
      </c>
      <c r="I58" s="372">
        <v>7.6277817946606641</v>
      </c>
      <c r="J58" s="372">
        <v>7.154273702079923</v>
      </c>
      <c r="K58" s="372">
        <v>6.6852909388054282</v>
      </c>
      <c r="L58" s="372">
        <v>6.5637954291059746</v>
      </c>
      <c r="M58" s="372">
        <v>6.5435414480231548</v>
      </c>
      <c r="N58" s="372">
        <v>6.5460644172916069</v>
      </c>
      <c r="O58" s="372">
        <v>6.6699858766780045</v>
      </c>
    </row>
    <row r="59" spans="1:15">
      <c r="A59" s="353" t="s">
        <v>77</v>
      </c>
      <c r="B59" s="373">
        <v>1.1996502387846637</v>
      </c>
      <c r="C59" s="374">
        <v>1.3007014217484367</v>
      </c>
      <c r="D59" s="374">
        <v>1.3717453947570819</v>
      </c>
      <c r="E59" s="374">
        <v>1.4892945012985812</v>
      </c>
      <c r="F59" s="374">
        <v>1.5401215066828675</v>
      </c>
      <c r="G59" s="374">
        <v>1.5753800832243072</v>
      </c>
      <c r="H59" s="374">
        <v>1.6294117320848818</v>
      </c>
      <c r="I59" s="374">
        <v>1.6968800282028549</v>
      </c>
      <c r="J59" s="374">
        <v>1.6640255532377735</v>
      </c>
      <c r="K59" s="374">
        <v>1.4708687213203038</v>
      </c>
      <c r="L59" s="374">
        <v>1.4054036709815243</v>
      </c>
      <c r="M59" s="374">
        <v>1.3186170439212013</v>
      </c>
      <c r="N59" s="374">
        <v>1.2388035729729063</v>
      </c>
      <c r="O59" s="374">
        <v>1.1768392530776708</v>
      </c>
    </row>
    <row r="60" spans="1:15">
      <c r="A60" s="356" t="s">
        <v>78</v>
      </c>
      <c r="B60" s="375">
        <v>0.69197965685966389</v>
      </c>
      <c r="C60" s="376">
        <v>0.63591232262768971</v>
      </c>
      <c r="D60" s="376">
        <v>0.62451503519092666</v>
      </c>
      <c r="E60" s="376">
        <v>0.61210681290708491</v>
      </c>
      <c r="F60" s="376">
        <v>0.60208991494532205</v>
      </c>
      <c r="G60" s="376">
        <v>0.56530192376090416</v>
      </c>
      <c r="H60" s="376">
        <v>0.53933750154813831</v>
      </c>
      <c r="I60" s="376">
        <v>0.54534606427053922</v>
      </c>
      <c r="J60" s="376">
        <v>0.48923679060665359</v>
      </c>
      <c r="K60" s="376">
        <v>0.43506499172877872</v>
      </c>
      <c r="L60" s="376">
        <v>0.40565172695084911</v>
      </c>
      <c r="M60" s="376">
        <v>0.38826768937844469</v>
      </c>
      <c r="N60" s="376">
        <v>0.37039324940388679</v>
      </c>
      <c r="O60" s="376">
        <v>0.3425749980922882</v>
      </c>
    </row>
    <row r="61" spans="1:15">
      <c r="A61" s="356" t="s">
        <v>80</v>
      </c>
      <c r="B61" s="375">
        <v>0.37909422460983605</v>
      </c>
      <c r="C61" s="376">
        <v>0.38723965023783524</v>
      </c>
      <c r="D61" s="376">
        <v>0.3835281168496002</v>
      </c>
      <c r="E61" s="376">
        <v>0.40281832001893725</v>
      </c>
      <c r="F61" s="376">
        <v>0.41182665046577566</v>
      </c>
      <c r="G61" s="376">
        <v>0.44075452348365746</v>
      </c>
      <c r="H61" s="376">
        <v>0.46003584902986416</v>
      </c>
      <c r="I61" s="376">
        <v>0.46678450899957308</v>
      </c>
      <c r="J61" s="376">
        <v>0.45064385671225432</v>
      </c>
      <c r="K61" s="376">
        <v>0.41929544403431157</v>
      </c>
      <c r="L61" s="376">
        <v>0.42329948994262628</v>
      </c>
      <c r="M61" s="376">
        <v>0.440155998097223</v>
      </c>
      <c r="N61" s="376">
        <v>0.47559333341569787</v>
      </c>
      <c r="O61" s="376">
        <v>0.48387076597442796</v>
      </c>
    </row>
    <row r="62" spans="1:15">
      <c r="A62" s="356" t="s">
        <v>81</v>
      </c>
      <c r="B62" s="375">
        <v>0.48944221187651643</v>
      </c>
      <c r="C62" s="376">
        <v>0.49748384250869243</v>
      </c>
      <c r="D62" s="376">
        <v>0.49332244049674068</v>
      </c>
      <c r="E62" s="376">
        <v>0.51058077053840323</v>
      </c>
      <c r="F62" s="376">
        <v>0.52620494127176998</v>
      </c>
      <c r="G62" s="376">
        <v>0.5301747810994607</v>
      </c>
      <c r="H62" s="376">
        <v>0.52307049590336419</v>
      </c>
      <c r="I62" s="376">
        <v>0.50978271038604828</v>
      </c>
      <c r="J62" s="376">
        <v>0.43023055244978264</v>
      </c>
      <c r="K62" s="376">
        <v>0.37335806596782017</v>
      </c>
      <c r="L62" s="376">
        <v>0.34709324065995228</v>
      </c>
      <c r="M62" s="376">
        <v>0.347793574610884</v>
      </c>
      <c r="N62" s="376">
        <v>0.34883433612137238</v>
      </c>
      <c r="O62" s="376">
        <v>0.35633554210914109</v>
      </c>
    </row>
    <row r="63" spans="1:15">
      <c r="A63" s="356" t="s">
        <v>79</v>
      </c>
      <c r="B63" s="375">
        <v>0.2120357527478744</v>
      </c>
      <c r="C63" s="376">
        <v>0.2071233536948078</v>
      </c>
      <c r="D63" s="376">
        <v>0.20441159882001866</v>
      </c>
      <c r="E63" s="376">
        <v>0.20720969017121957</v>
      </c>
      <c r="F63" s="376">
        <v>0.22007290400972052</v>
      </c>
      <c r="G63" s="376">
        <v>0.22615847305641332</v>
      </c>
      <c r="H63" s="376">
        <v>0.2417868566291437</v>
      </c>
      <c r="I63" s="376">
        <v>0.25538701169315642</v>
      </c>
      <c r="J63" s="376">
        <v>0.26996439770824981</v>
      </c>
      <c r="K63" s="376">
        <v>0.26209860891397058</v>
      </c>
      <c r="L63" s="376">
        <v>0.29717351946992537</v>
      </c>
      <c r="M63" s="376">
        <v>0.26635175831030444</v>
      </c>
      <c r="N63" s="376">
        <v>0.23980430189891405</v>
      </c>
      <c r="O63" s="376">
        <v>0.21604054106459072</v>
      </c>
    </row>
    <row r="64" spans="1:15">
      <c r="A64" s="359" t="s">
        <v>70</v>
      </c>
      <c r="B64" s="375">
        <v>0.48008358510832955</v>
      </c>
      <c r="C64" s="376">
        <v>0.48778900147984822</v>
      </c>
      <c r="D64" s="376">
        <v>0.47670972527491312</v>
      </c>
      <c r="E64" s="376">
        <v>0.49656561673717831</v>
      </c>
      <c r="F64" s="376">
        <v>0.48823005265289593</v>
      </c>
      <c r="G64" s="376">
        <v>0.50560463301247605</v>
      </c>
      <c r="H64" s="376">
        <v>0.49552749770937149</v>
      </c>
      <c r="I64" s="376">
        <v>0.49782499732035701</v>
      </c>
      <c r="J64" s="376">
        <v>0.43966162311207962</v>
      </c>
      <c r="K64" s="376">
        <v>0.42534147615432466</v>
      </c>
      <c r="L64" s="376">
        <v>0.42249731889754549</v>
      </c>
      <c r="M64" s="376">
        <v>0.43164162639307152</v>
      </c>
      <c r="N64" s="376">
        <v>0.44408890426359943</v>
      </c>
      <c r="O64" s="376">
        <v>0.45985236187228468</v>
      </c>
    </row>
    <row r="65" spans="1:15">
      <c r="A65" s="360" t="s">
        <v>43</v>
      </c>
      <c r="B65" s="377">
        <v>0.39285280276903611</v>
      </c>
      <c r="C65" s="378">
        <v>0.38689340591537646</v>
      </c>
      <c r="D65" s="378">
        <v>0.40991703897151571</v>
      </c>
      <c r="E65" s="378">
        <v>0.4344027096858124</v>
      </c>
      <c r="F65" s="378">
        <v>0.44500607533414338</v>
      </c>
      <c r="G65" s="378">
        <v>0.4466614133050808</v>
      </c>
      <c r="H65" s="378">
        <v>0.45498321848868428</v>
      </c>
      <c r="I65" s="378">
        <v>0.45321591230845198</v>
      </c>
      <c r="J65" s="378">
        <v>0.42576320318869459</v>
      </c>
      <c r="K65" s="378">
        <v>0.37859380512329538</v>
      </c>
      <c r="L65" s="378">
        <v>0.37282441956754342</v>
      </c>
      <c r="M65" s="378">
        <v>0.38000011105702219</v>
      </c>
      <c r="N65" s="378">
        <v>0.3860836905894417</v>
      </c>
      <c r="O65" s="378">
        <v>0.38979868324103339</v>
      </c>
    </row>
    <row r="66" spans="1:15">
      <c r="B66" s="379"/>
      <c r="C66" s="379"/>
      <c r="D66" s="379"/>
      <c r="E66" s="379"/>
      <c r="F66" s="379"/>
      <c r="G66" s="379"/>
      <c r="H66" s="379"/>
      <c r="I66" s="379"/>
      <c r="J66" s="379"/>
      <c r="K66" s="379"/>
      <c r="L66" s="379"/>
      <c r="M66" s="379"/>
      <c r="N66" s="379"/>
      <c r="O66" s="379"/>
    </row>
    <row r="67" spans="1:15" s="277" customFormat="1" ht="15">
      <c r="A67" s="380" t="s">
        <v>469</v>
      </c>
    </row>
    <row r="68" spans="1:15" s="277" customFormat="1" ht="15">
      <c r="A68" s="381" t="s">
        <v>442</v>
      </c>
    </row>
    <row r="69" spans="1:15" s="277" customFormat="1" ht="15">
      <c r="A69" s="433" t="s">
        <v>443</v>
      </c>
      <c r="B69" s="433"/>
      <c r="C69" s="433"/>
      <c r="D69" s="433"/>
      <c r="E69" s="433"/>
      <c r="F69" s="433"/>
      <c r="G69" s="433"/>
      <c r="H69" s="433"/>
      <c r="I69" s="433"/>
    </row>
    <row r="70" spans="1:15" s="277" customFormat="1" ht="15">
      <c r="A70" s="295" t="s">
        <v>434</v>
      </c>
      <c r="B70" s="296"/>
      <c r="C70" s="296"/>
      <c r="D70" s="296"/>
      <c r="E70" s="296"/>
      <c r="F70" s="296"/>
      <c r="G70" s="296"/>
      <c r="H70" s="296"/>
      <c r="I70" s="296"/>
      <c r="J70" s="296"/>
      <c r="K70" s="296"/>
    </row>
    <row r="71" spans="1:15">
      <c r="A71" s="382" t="s">
        <v>438</v>
      </c>
    </row>
  </sheetData>
  <mergeCells count="1">
    <mergeCell ref="A69:I6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zoomScale="130" zoomScaleNormal="130" workbookViewId="0">
      <selection activeCell="B5" sqref="B5"/>
    </sheetView>
  </sheetViews>
  <sheetFormatPr baseColWidth="10" defaultRowHeight="15.75"/>
  <cols>
    <col min="1" max="1" width="36.7109375" style="4" customWidth="1"/>
    <col min="2" max="16384" width="11.42578125" style="4"/>
  </cols>
  <sheetData>
    <row r="1" spans="1:20">
      <c r="A1" s="383" t="s">
        <v>445</v>
      </c>
      <c r="B1" s="383"/>
      <c r="C1" s="383"/>
      <c r="D1" s="383"/>
      <c r="E1" s="383"/>
      <c r="F1" s="383"/>
      <c r="G1" s="383"/>
      <c r="H1" s="383"/>
      <c r="I1" s="383"/>
      <c r="J1" s="383"/>
    </row>
    <row r="2" spans="1:20" ht="16.5" thickBot="1"/>
    <row r="3" spans="1:20" s="6" customFormat="1" ht="17.25" thickBot="1">
      <c r="A3" s="3"/>
      <c r="B3" s="389" t="s">
        <v>376</v>
      </c>
      <c r="C3" s="387"/>
      <c r="D3" s="388"/>
      <c r="E3" s="389" t="s">
        <v>377</v>
      </c>
      <c r="F3" s="387"/>
      <c r="G3" s="388"/>
      <c r="H3" s="386" t="s">
        <v>378</v>
      </c>
      <c r="I3" s="387"/>
      <c r="J3" s="388"/>
    </row>
    <row r="4" spans="1:20" ht="16.5" thickBot="1">
      <c r="B4" s="199">
        <v>2010</v>
      </c>
      <c r="C4" s="200" t="s">
        <v>38</v>
      </c>
      <c r="D4" s="201" t="s">
        <v>108</v>
      </c>
      <c r="E4" s="202" t="s">
        <v>137</v>
      </c>
      <c r="F4" s="200" t="s">
        <v>38</v>
      </c>
      <c r="G4" s="201" t="s">
        <v>108</v>
      </c>
      <c r="H4" s="202" t="s">
        <v>137</v>
      </c>
      <c r="I4" s="200" t="s">
        <v>38</v>
      </c>
      <c r="J4" s="201" t="s">
        <v>108</v>
      </c>
    </row>
    <row r="5" spans="1:20">
      <c r="A5" s="185" t="s">
        <v>72</v>
      </c>
      <c r="B5" s="10">
        <v>99.8</v>
      </c>
      <c r="C5" s="193">
        <v>99.8</v>
      </c>
      <c r="D5" s="11">
        <v>99.8</v>
      </c>
      <c r="E5" s="194">
        <v>100</v>
      </c>
      <c r="F5" s="193">
        <v>99.9</v>
      </c>
      <c r="G5" s="11">
        <v>100</v>
      </c>
      <c r="H5" s="194">
        <v>98.6</v>
      </c>
      <c r="I5" s="193">
        <v>98.4</v>
      </c>
      <c r="J5" s="11">
        <v>98.3</v>
      </c>
      <c r="L5" s="7"/>
      <c r="M5" s="7"/>
      <c r="N5" s="7"/>
      <c r="O5" s="7"/>
      <c r="P5" s="7"/>
      <c r="Q5" s="7"/>
      <c r="R5" s="7"/>
      <c r="S5" s="7"/>
      <c r="T5" s="7"/>
    </row>
    <row r="6" spans="1:20" ht="0.2" customHeight="1">
      <c r="A6" s="207" t="s">
        <v>416</v>
      </c>
      <c r="B6" s="203">
        <v>1.2000000000000028</v>
      </c>
      <c r="C6" s="204">
        <v>1.2000000000000028</v>
      </c>
      <c r="D6" s="205">
        <v>1.2000000000000028</v>
      </c>
      <c r="E6" s="206">
        <v>1</v>
      </c>
      <c r="F6" s="204">
        <v>1.0999999999999943</v>
      </c>
      <c r="G6" s="205">
        <v>1</v>
      </c>
      <c r="H6" s="206">
        <v>2.4000000000000057</v>
      </c>
      <c r="I6" s="204">
        <v>2.5999999999999943</v>
      </c>
      <c r="J6" s="205">
        <v>2.7000000000000028</v>
      </c>
      <c r="L6" s="7"/>
      <c r="M6" s="7"/>
      <c r="N6" s="7"/>
      <c r="O6" s="7"/>
      <c r="P6" s="7"/>
      <c r="Q6" s="7"/>
      <c r="R6" s="7"/>
      <c r="S6" s="7"/>
      <c r="T6" s="7"/>
    </row>
    <row r="7" spans="1:20">
      <c r="A7" s="186" t="s">
        <v>73</v>
      </c>
      <c r="B7" s="12">
        <v>53.3</v>
      </c>
      <c r="C7" s="145">
        <v>76.2</v>
      </c>
      <c r="D7" s="8">
        <v>76.099999999999994</v>
      </c>
      <c r="E7" s="192">
        <v>93</v>
      </c>
      <c r="F7" s="145">
        <v>99.4</v>
      </c>
      <c r="G7" s="8">
        <v>99.2</v>
      </c>
      <c r="H7" s="192">
        <v>31.2</v>
      </c>
      <c r="I7" s="145">
        <v>35.6</v>
      </c>
      <c r="J7" s="8">
        <v>36.700000000000003</v>
      </c>
      <c r="L7" s="7"/>
      <c r="M7" s="7"/>
      <c r="N7" s="7"/>
      <c r="O7" s="7"/>
      <c r="P7" s="7"/>
      <c r="Q7" s="7"/>
      <c r="R7" s="7"/>
      <c r="S7" s="7"/>
      <c r="T7" s="7"/>
    </row>
    <row r="8" spans="1:20" ht="0.2" customHeight="1">
      <c r="A8" s="207" t="s">
        <v>416</v>
      </c>
      <c r="B8" s="203">
        <v>47.100000000000009</v>
      </c>
      <c r="C8" s="204">
        <v>24.200000000000003</v>
      </c>
      <c r="D8" s="205">
        <v>24.300000000000011</v>
      </c>
      <c r="E8" s="206">
        <v>7.4000000000000057</v>
      </c>
      <c r="F8" s="204">
        <v>1</v>
      </c>
      <c r="G8" s="205">
        <v>1.2000000000000028</v>
      </c>
      <c r="H8" s="206">
        <v>69.2</v>
      </c>
      <c r="I8" s="204">
        <v>64.800000000000011</v>
      </c>
      <c r="J8" s="205">
        <v>63.7</v>
      </c>
      <c r="L8" s="7"/>
      <c r="M8" s="7"/>
      <c r="N8" s="7"/>
      <c r="O8" s="7"/>
      <c r="P8" s="7"/>
      <c r="Q8" s="7"/>
      <c r="R8" s="7"/>
      <c r="S8" s="7"/>
      <c r="T8" s="7"/>
    </row>
    <row r="9" spans="1:20">
      <c r="A9" s="186" t="s">
        <v>74</v>
      </c>
      <c r="B9" s="12">
        <v>0</v>
      </c>
      <c r="C9" s="145">
        <v>0</v>
      </c>
      <c r="D9" s="8">
        <v>0.1</v>
      </c>
      <c r="E9" s="192">
        <v>6.8</v>
      </c>
      <c r="F9" s="145">
        <v>4.4000000000000004</v>
      </c>
      <c r="G9" s="8">
        <v>3.3</v>
      </c>
      <c r="H9" s="192">
        <v>0</v>
      </c>
      <c r="I9" s="145">
        <v>0</v>
      </c>
      <c r="J9" s="8">
        <v>0.1</v>
      </c>
      <c r="K9" s="7"/>
      <c r="L9" s="7"/>
      <c r="M9" s="7"/>
      <c r="N9" s="7"/>
      <c r="O9" s="7"/>
      <c r="P9" s="7"/>
      <c r="Q9" s="7"/>
      <c r="R9" s="7"/>
      <c r="S9" s="7"/>
      <c r="T9" s="7"/>
    </row>
    <row r="10" spans="1:20" ht="0.2" customHeight="1">
      <c r="A10" s="207" t="s">
        <v>416</v>
      </c>
      <c r="B10" s="203">
        <v>7.8</v>
      </c>
      <c r="C10" s="204">
        <v>7.8</v>
      </c>
      <c r="D10" s="205">
        <v>7.7</v>
      </c>
      <c r="E10" s="206">
        <v>1</v>
      </c>
      <c r="F10" s="204">
        <v>3.3999999999999995</v>
      </c>
      <c r="G10" s="205">
        <v>4.5</v>
      </c>
      <c r="H10" s="206">
        <v>7.8</v>
      </c>
      <c r="I10" s="204">
        <v>7.8</v>
      </c>
      <c r="J10" s="205">
        <v>7.7</v>
      </c>
      <c r="L10" s="7"/>
      <c r="M10" s="7"/>
      <c r="N10" s="7"/>
      <c r="O10" s="7"/>
      <c r="P10" s="7"/>
      <c r="Q10" s="7"/>
      <c r="R10" s="7"/>
      <c r="S10" s="7"/>
      <c r="T10" s="7"/>
    </row>
    <row r="11" spans="1:20" ht="16.5" thickBot="1">
      <c r="A11" s="186" t="s">
        <v>418</v>
      </c>
      <c r="B11" s="195">
        <v>0.9</v>
      </c>
      <c r="C11" s="196">
        <v>1</v>
      </c>
      <c r="D11" s="197">
        <v>0.4</v>
      </c>
      <c r="E11" s="198">
        <v>0.1</v>
      </c>
      <c r="F11" s="196">
        <v>0.1</v>
      </c>
      <c r="G11" s="197">
        <v>0.1</v>
      </c>
      <c r="H11" s="198">
        <v>0.1</v>
      </c>
      <c r="I11" s="196">
        <v>0.2</v>
      </c>
      <c r="J11" s="197">
        <v>0</v>
      </c>
      <c r="L11" s="7"/>
      <c r="M11" s="7"/>
      <c r="N11" s="7"/>
      <c r="O11" s="7"/>
      <c r="P11" s="7"/>
      <c r="Q11" s="7"/>
      <c r="R11" s="7"/>
      <c r="S11" s="7"/>
      <c r="T11" s="7"/>
    </row>
    <row r="12" spans="1:20" ht="16.5" thickBot="1">
      <c r="A12" s="191" t="s">
        <v>444</v>
      </c>
      <c r="B12" s="187">
        <v>1.5</v>
      </c>
      <c r="C12" s="187">
        <v>1.8</v>
      </c>
      <c r="D12" s="188">
        <v>1.8</v>
      </c>
      <c r="E12" s="189">
        <v>2</v>
      </c>
      <c r="F12" s="187">
        <v>2</v>
      </c>
      <c r="G12" s="188">
        <v>2</v>
      </c>
      <c r="H12" s="189">
        <v>1.3</v>
      </c>
      <c r="I12" s="190">
        <v>1.3</v>
      </c>
      <c r="J12" s="188">
        <v>1.4</v>
      </c>
      <c r="L12" s="13"/>
      <c r="M12" s="13"/>
      <c r="N12" s="13"/>
      <c r="O12" s="13"/>
      <c r="P12" s="13"/>
      <c r="Q12" s="13"/>
      <c r="R12" s="7"/>
      <c r="S12" s="7"/>
      <c r="T12" s="7"/>
    </row>
    <row r="14" spans="1:20" s="9" customFormat="1">
      <c r="A14" s="385" t="s">
        <v>375</v>
      </c>
      <c r="B14" s="385"/>
      <c r="C14" s="385"/>
      <c r="D14" s="385"/>
      <c r="E14" s="385"/>
      <c r="F14" s="385"/>
      <c r="G14" s="385"/>
      <c r="H14" s="385"/>
      <c r="I14" s="385"/>
    </row>
    <row r="15" spans="1:20">
      <c r="A15" s="384" t="s">
        <v>133</v>
      </c>
      <c r="B15" s="384"/>
      <c r="C15" s="384"/>
      <c r="D15" s="384"/>
      <c r="E15" s="384"/>
      <c r="F15" s="384"/>
      <c r="G15" s="384"/>
      <c r="H15" s="384"/>
    </row>
    <row r="16" spans="1:20">
      <c r="A16" s="2" t="s">
        <v>126</v>
      </c>
      <c r="B16" s="5"/>
      <c r="C16" s="5"/>
      <c r="D16" s="5"/>
      <c r="E16" s="5"/>
      <c r="F16" s="5"/>
      <c r="G16" s="5"/>
      <c r="H16" s="5"/>
    </row>
    <row r="17" spans="1:2" s="139" customFormat="1">
      <c r="A17" s="141" t="s">
        <v>419</v>
      </c>
      <c r="B17" s="138"/>
    </row>
    <row r="39" spans="2:10">
      <c r="B39" s="7">
        <f>ROUND(B5,1)</f>
        <v>99.8</v>
      </c>
      <c r="C39" s="7">
        <f t="shared" ref="C39:J39" si="0">ROUND(C5,1)</f>
        <v>99.8</v>
      </c>
      <c r="D39" s="7">
        <f t="shared" si="0"/>
        <v>99.8</v>
      </c>
      <c r="E39" s="7">
        <f t="shared" si="0"/>
        <v>100</v>
      </c>
      <c r="F39" s="7">
        <f t="shared" si="0"/>
        <v>99.9</v>
      </c>
      <c r="G39" s="7">
        <f t="shared" si="0"/>
        <v>100</v>
      </c>
      <c r="H39" s="7">
        <f t="shared" si="0"/>
        <v>98.6</v>
      </c>
      <c r="I39" s="7">
        <f>ROUND(I5,1)</f>
        <v>98.4</v>
      </c>
      <c r="J39" s="7">
        <f t="shared" si="0"/>
        <v>98.3</v>
      </c>
    </row>
    <row r="40" spans="2:10">
      <c r="B40" s="7">
        <f t="shared" ref="B40:J40" si="1">ROUND(B6,1)</f>
        <v>1.2</v>
      </c>
      <c r="C40" s="7">
        <f t="shared" si="1"/>
        <v>1.2</v>
      </c>
      <c r="D40" s="7">
        <f t="shared" si="1"/>
        <v>1.2</v>
      </c>
      <c r="E40" s="7">
        <f t="shared" si="1"/>
        <v>1</v>
      </c>
      <c r="F40" s="7">
        <f t="shared" si="1"/>
        <v>1.1000000000000001</v>
      </c>
      <c r="G40" s="7">
        <f t="shared" si="1"/>
        <v>1</v>
      </c>
      <c r="H40" s="7">
        <f t="shared" si="1"/>
        <v>2.4</v>
      </c>
      <c r="I40" s="7">
        <f t="shared" si="1"/>
        <v>2.6</v>
      </c>
      <c r="J40" s="7">
        <f t="shared" si="1"/>
        <v>2.7</v>
      </c>
    </row>
    <row r="41" spans="2:10">
      <c r="B41" s="7">
        <f t="shared" ref="B41:J41" si="2">ROUND(B7,1)</f>
        <v>53.3</v>
      </c>
      <c r="C41" s="7">
        <f t="shared" si="2"/>
        <v>76.2</v>
      </c>
      <c r="D41" s="7">
        <f t="shared" si="2"/>
        <v>76.099999999999994</v>
      </c>
      <c r="E41" s="7">
        <f t="shared" si="2"/>
        <v>93</v>
      </c>
      <c r="F41" s="7">
        <f t="shared" si="2"/>
        <v>99.4</v>
      </c>
      <c r="G41" s="7">
        <f t="shared" si="2"/>
        <v>99.2</v>
      </c>
      <c r="H41" s="7">
        <f t="shared" si="2"/>
        <v>31.2</v>
      </c>
      <c r="I41" s="7">
        <f t="shared" si="2"/>
        <v>35.6</v>
      </c>
      <c r="J41" s="7">
        <f t="shared" si="2"/>
        <v>36.700000000000003</v>
      </c>
    </row>
    <row r="42" spans="2:10">
      <c r="B42" s="7">
        <f t="shared" ref="B42:J42" si="3">ROUND(B8,1)</f>
        <v>47.1</v>
      </c>
      <c r="C42" s="7">
        <f t="shared" si="3"/>
        <v>24.2</v>
      </c>
      <c r="D42" s="7">
        <f t="shared" si="3"/>
        <v>24.3</v>
      </c>
      <c r="E42" s="7">
        <f t="shared" si="3"/>
        <v>7.4</v>
      </c>
      <c r="F42" s="7">
        <f t="shared" si="3"/>
        <v>1</v>
      </c>
      <c r="G42" s="7">
        <f t="shared" si="3"/>
        <v>1.2</v>
      </c>
      <c r="H42" s="7">
        <f t="shared" si="3"/>
        <v>69.2</v>
      </c>
      <c r="I42" s="7">
        <f t="shared" si="3"/>
        <v>64.8</v>
      </c>
      <c r="J42" s="7">
        <f t="shared" si="3"/>
        <v>63.7</v>
      </c>
    </row>
    <row r="43" spans="2:10">
      <c r="B43" s="7">
        <f t="shared" ref="B43:J43" si="4">ROUND(B9,1)</f>
        <v>0</v>
      </c>
      <c r="C43" s="7">
        <f t="shared" si="4"/>
        <v>0</v>
      </c>
      <c r="D43" s="7">
        <f t="shared" si="4"/>
        <v>0.1</v>
      </c>
      <c r="E43" s="7">
        <f t="shared" si="4"/>
        <v>6.8</v>
      </c>
      <c r="F43" s="7">
        <f t="shared" si="4"/>
        <v>4.4000000000000004</v>
      </c>
      <c r="G43" s="7">
        <f t="shared" si="4"/>
        <v>3.3</v>
      </c>
      <c r="H43" s="7">
        <f t="shared" si="4"/>
        <v>0</v>
      </c>
      <c r="I43" s="7">
        <f t="shared" si="4"/>
        <v>0</v>
      </c>
      <c r="J43" s="7">
        <f t="shared" si="4"/>
        <v>0.1</v>
      </c>
    </row>
    <row r="44" spans="2:10">
      <c r="B44" s="7">
        <f t="shared" ref="B44:J44" si="5">ROUND(B10,1)</f>
        <v>7.8</v>
      </c>
      <c r="C44" s="7">
        <f t="shared" si="5"/>
        <v>7.8</v>
      </c>
      <c r="D44" s="7">
        <f t="shared" si="5"/>
        <v>7.7</v>
      </c>
      <c r="E44" s="7">
        <f t="shared" si="5"/>
        <v>1</v>
      </c>
      <c r="F44" s="7">
        <f t="shared" si="5"/>
        <v>3.4</v>
      </c>
      <c r="G44" s="7">
        <f t="shared" si="5"/>
        <v>4.5</v>
      </c>
      <c r="H44" s="7">
        <f t="shared" si="5"/>
        <v>7.8</v>
      </c>
      <c r="I44" s="7">
        <f t="shared" si="5"/>
        <v>7.8</v>
      </c>
      <c r="J44" s="7">
        <f t="shared" si="5"/>
        <v>7.7</v>
      </c>
    </row>
    <row r="45" spans="2:10">
      <c r="B45" s="7">
        <f t="shared" ref="B45:J46" si="6">ROUND(B11,1)</f>
        <v>0.9</v>
      </c>
      <c r="C45" s="7">
        <f t="shared" si="6"/>
        <v>1</v>
      </c>
      <c r="D45" s="7">
        <f t="shared" si="6"/>
        <v>0.4</v>
      </c>
      <c r="E45" s="7">
        <f t="shared" si="6"/>
        <v>0.1</v>
      </c>
      <c r="F45" s="7">
        <f t="shared" si="6"/>
        <v>0.1</v>
      </c>
      <c r="G45" s="7">
        <f t="shared" si="6"/>
        <v>0.1</v>
      </c>
      <c r="H45" s="7">
        <f t="shared" si="6"/>
        <v>0.1</v>
      </c>
      <c r="I45" s="7">
        <f t="shared" si="6"/>
        <v>0.2</v>
      </c>
      <c r="J45" s="7">
        <f t="shared" si="6"/>
        <v>0</v>
      </c>
    </row>
    <row r="46" spans="2:10">
      <c r="B46" s="7">
        <f>ROUND(B12,1)</f>
        <v>1.5</v>
      </c>
      <c r="C46" s="7">
        <f t="shared" si="6"/>
        <v>1.8</v>
      </c>
      <c r="D46" s="7">
        <f t="shared" si="6"/>
        <v>1.8</v>
      </c>
      <c r="E46" s="7">
        <f t="shared" si="6"/>
        <v>2</v>
      </c>
      <c r="F46" s="7">
        <f t="shared" si="6"/>
        <v>2</v>
      </c>
      <c r="G46" s="7">
        <f t="shared" si="6"/>
        <v>2</v>
      </c>
      <c r="H46" s="7">
        <f t="shared" si="6"/>
        <v>1.3</v>
      </c>
      <c r="I46" s="7">
        <f>ROUND(I12,1)</f>
        <v>1.3</v>
      </c>
      <c r="J46" s="7">
        <f t="shared" si="6"/>
        <v>1.4</v>
      </c>
    </row>
  </sheetData>
  <mergeCells count="6">
    <mergeCell ref="A1:J1"/>
    <mergeCell ref="A15:H15"/>
    <mergeCell ref="A14:I14"/>
    <mergeCell ref="H3:J3"/>
    <mergeCell ref="E3:G3"/>
    <mergeCell ref="B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145" zoomScaleNormal="145" workbookViewId="0">
      <selection activeCell="B17" sqref="B17"/>
    </sheetView>
  </sheetViews>
  <sheetFormatPr baseColWidth="10" defaultRowHeight="18"/>
  <cols>
    <col min="1" max="1" width="44.42578125" style="19" bestFit="1" customWidth="1"/>
    <col min="2" max="2" width="11.7109375" style="19" bestFit="1" customWidth="1"/>
    <col min="3" max="3" width="20.5703125" style="19" bestFit="1" customWidth="1"/>
    <col min="4" max="4" width="5.42578125" style="19" bestFit="1" customWidth="1"/>
    <col min="5" max="5" width="6.42578125" style="19" customWidth="1"/>
    <col min="6" max="6" width="8.5703125" style="19" bestFit="1" customWidth="1"/>
    <col min="7" max="10" width="7.42578125" style="19" customWidth="1"/>
    <col min="11" max="12" width="6.42578125" style="19" customWidth="1"/>
    <col min="13" max="16" width="6.42578125" style="19" bestFit="1" customWidth="1"/>
    <col min="17" max="16384" width="11.42578125" style="19"/>
  </cols>
  <sheetData>
    <row r="1" spans="1:11">
      <c r="A1" s="383" t="s">
        <v>446</v>
      </c>
      <c r="B1" s="383"/>
      <c r="C1" s="383"/>
      <c r="D1" s="383"/>
      <c r="E1" s="383"/>
      <c r="F1" s="383"/>
      <c r="G1" s="383"/>
      <c r="H1" s="383"/>
      <c r="I1" s="383"/>
      <c r="J1" s="383"/>
    </row>
    <row r="3" spans="1:11" ht="18.75" thickBot="1"/>
    <row r="4" spans="1:11" ht="31.5" thickBot="1">
      <c r="A4" s="29"/>
      <c r="B4" s="30" t="s">
        <v>139</v>
      </c>
      <c r="C4" s="56" t="s">
        <v>143</v>
      </c>
      <c r="D4" s="30" t="s">
        <v>82</v>
      </c>
      <c r="E4" s="30" t="s">
        <v>384</v>
      </c>
      <c r="F4" s="30" t="s">
        <v>385</v>
      </c>
    </row>
    <row r="5" spans="1:11">
      <c r="A5" s="31" t="s">
        <v>381</v>
      </c>
      <c r="B5" s="32">
        <v>3386832</v>
      </c>
      <c r="C5" s="32">
        <v>7181</v>
      </c>
      <c r="D5" s="33">
        <v>0.2</v>
      </c>
      <c r="E5" s="32">
        <v>4675</v>
      </c>
      <c r="F5" s="32">
        <v>1537</v>
      </c>
    </row>
    <row r="6" spans="1:11">
      <c r="A6" s="31" t="s">
        <v>383</v>
      </c>
      <c r="B6" s="32">
        <v>1598774</v>
      </c>
      <c r="C6" s="32">
        <v>259</v>
      </c>
      <c r="D6" s="33">
        <v>0</v>
      </c>
      <c r="E6" s="32">
        <v>17</v>
      </c>
      <c r="F6" s="32">
        <v>84</v>
      </c>
    </row>
    <row r="7" spans="1:11">
      <c r="A7" s="31" t="s">
        <v>382</v>
      </c>
      <c r="B7" s="34">
        <v>650085</v>
      </c>
      <c r="C7" s="34">
        <v>10917</v>
      </c>
      <c r="D7" s="35">
        <v>1.7</v>
      </c>
      <c r="E7" s="34">
        <v>461</v>
      </c>
      <c r="F7" s="34">
        <v>549</v>
      </c>
    </row>
    <row r="8" spans="1:11">
      <c r="A8" s="36" t="s">
        <v>103</v>
      </c>
      <c r="B8" s="37">
        <v>114060</v>
      </c>
      <c r="C8" s="38">
        <v>3539</v>
      </c>
      <c r="D8" s="39">
        <v>3.1</v>
      </c>
      <c r="E8" s="37">
        <v>409</v>
      </c>
      <c r="F8" s="40">
        <v>341</v>
      </c>
    </row>
    <row r="9" spans="1:11">
      <c r="A9" s="36" t="s">
        <v>140</v>
      </c>
      <c r="B9" s="41">
        <v>530137</v>
      </c>
      <c r="C9" s="42">
        <v>1912</v>
      </c>
      <c r="D9" s="43">
        <v>0.4</v>
      </c>
      <c r="E9" s="41">
        <v>44</v>
      </c>
      <c r="F9" s="44">
        <v>208</v>
      </c>
    </row>
    <row r="10" spans="1:11">
      <c r="A10" s="36" t="s">
        <v>141</v>
      </c>
      <c r="B10" s="41">
        <v>4105</v>
      </c>
      <c r="C10" s="42">
        <v>3691</v>
      </c>
      <c r="D10" s="43">
        <v>89.9</v>
      </c>
      <c r="E10" s="41">
        <v>7</v>
      </c>
      <c r="F10" s="44">
        <v>0</v>
      </c>
      <c r="I10" s="45"/>
      <c r="J10" s="45"/>
    </row>
    <row r="11" spans="1:11" ht="18.75" thickBot="1">
      <c r="A11" s="36" t="s">
        <v>144</v>
      </c>
      <c r="B11" s="46">
        <v>1783</v>
      </c>
      <c r="C11" s="47">
        <v>1775</v>
      </c>
      <c r="D11" s="48">
        <v>99.6</v>
      </c>
      <c r="E11" s="46">
        <v>1</v>
      </c>
      <c r="F11" s="49">
        <v>0</v>
      </c>
    </row>
    <row r="12" spans="1:11" ht="18.75" thickBot="1">
      <c r="A12" s="50" t="s">
        <v>142</v>
      </c>
      <c r="B12" s="51">
        <v>5635691</v>
      </c>
      <c r="C12" s="51">
        <v>18357</v>
      </c>
      <c r="D12" s="52">
        <v>0.3</v>
      </c>
      <c r="E12" s="51">
        <v>5153</v>
      </c>
      <c r="F12" s="51">
        <v>2170</v>
      </c>
    </row>
    <row r="14" spans="1:11" ht="14.45" customHeight="1">
      <c r="A14" s="390" t="s">
        <v>386</v>
      </c>
      <c r="B14" s="390"/>
      <c r="C14" s="390"/>
      <c r="D14" s="390"/>
      <c r="E14" s="390"/>
      <c r="F14" s="390"/>
      <c r="G14" s="390"/>
      <c r="H14" s="390"/>
      <c r="I14" s="390"/>
    </row>
    <row r="15" spans="1:11">
      <c r="A15" s="391" t="s">
        <v>379</v>
      </c>
      <c r="B15" s="391"/>
      <c r="C15" s="391"/>
      <c r="D15" s="391"/>
      <c r="E15" s="391"/>
      <c r="F15" s="391"/>
      <c r="G15" s="391"/>
      <c r="H15" s="391"/>
    </row>
    <row r="16" spans="1:11">
      <c r="A16" s="53" t="s">
        <v>380</v>
      </c>
      <c r="B16" s="54"/>
      <c r="C16" s="54"/>
      <c r="D16" s="54"/>
      <c r="E16" s="54"/>
      <c r="F16" s="54"/>
      <c r="G16" s="54"/>
      <c r="H16" s="54"/>
      <c r="I16" s="54"/>
      <c r="J16" s="54"/>
      <c r="K16" s="54"/>
    </row>
    <row r="17" spans="1:1">
      <c r="A17" s="55" t="s">
        <v>423</v>
      </c>
    </row>
  </sheetData>
  <mergeCells count="3">
    <mergeCell ref="A1:J1"/>
    <mergeCell ref="A14:I14"/>
    <mergeCell ref="A15:H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zoomScale="160" zoomScaleNormal="160" workbookViewId="0">
      <selection activeCell="A32" sqref="A32"/>
    </sheetView>
  </sheetViews>
  <sheetFormatPr baseColWidth="10" defaultColWidth="11.5703125" defaultRowHeight="15"/>
  <cols>
    <col min="1" max="1" width="40.42578125" style="58" customWidth="1"/>
    <col min="2" max="2" width="8.85546875" style="94" customWidth="1"/>
    <col min="3" max="3" width="7" style="94" customWidth="1"/>
    <col min="4" max="4" width="8.85546875" style="94" customWidth="1"/>
    <col min="5" max="5" width="7" style="94" customWidth="1"/>
    <col min="6" max="6" width="8.85546875" style="94" customWidth="1"/>
    <col min="7" max="7" width="6" style="94" customWidth="1"/>
    <col min="8" max="8" width="8.85546875" style="94" customWidth="1"/>
    <col min="9" max="9" width="6" style="94" customWidth="1"/>
    <col min="10" max="10" width="7.7109375" style="94" customWidth="1"/>
    <col min="11" max="11" width="5" style="94" customWidth="1"/>
    <col min="12" max="12" width="7.7109375" style="94" customWidth="1"/>
    <col min="13" max="13" width="5" style="94" customWidth="1"/>
    <col min="14" max="14" width="7.7109375" style="94" customWidth="1"/>
    <col min="15" max="15" width="5" style="94" customWidth="1"/>
    <col min="16" max="16" width="7.7109375" style="94" customWidth="1"/>
    <col min="17" max="17" width="5" style="94" customWidth="1"/>
    <col min="18" max="16384" width="11.5703125" style="58"/>
  </cols>
  <sheetData>
    <row r="1" spans="1:17" s="19" customFormat="1" ht="18">
      <c r="A1" s="15" t="s">
        <v>363</v>
      </c>
      <c r="B1" s="15"/>
      <c r="C1" s="15"/>
      <c r="D1" s="15"/>
      <c r="E1" s="15"/>
      <c r="F1" s="15"/>
      <c r="G1" s="15"/>
      <c r="H1" s="15"/>
      <c r="I1" s="15"/>
    </row>
    <row r="3" spans="1:17" ht="22.15" customHeight="1">
      <c r="A3" s="57"/>
      <c r="B3" s="392" t="s">
        <v>72</v>
      </c>
      <c r="C3" s="394"/>
      <c r="D3" s="394"/>
      <c r="E3" s="393"/>
      <c r="F3" s="392" t="s">
        <v>73</v>
      </c>
      <c r="G3" s="394"/>
      <c r="H3" s="394"/>
      <c r="I3" s="393"/>
      <c r="J3" s="392" t="s">
        <v>74</v>
      </c>
      <c r="K3" s="394"/>
      <c r="L3" s="394"/>
      <c r="M3" s="393"/>
      <c r="N3" s="395" t="s">
        <v>70</v>
      </c>
      <c r="O3" s="396"/>
      <c r="P3" s="396"/>
      <c r="Q3" s="397"/>
    </row>
    <row r="4" spans="1:17" ht="22.15" customHeight="1">
      <c r="A4" s="57"/>
      <c r="B4" s="392" t="s">
        <v>38</v>
      </c>
      <c r="C4" s="393"/>
      <c r="D4" s="392" t="s">
        <v>108</v>
      </c>
      <c r="E4" s="393"/>
      <c r="F4" s="392" t="s">
        <v>38</v>
      </c>
      <c r="G4" s="393"/>
      <c r="H4" s="392" t="s">
        <v>108</v>
      </c>
      <c r="I4" s="393"/>
      <c r="J4" s="392" t="s">
        <v>38</v>
      </c>
      <c r="K4" s="393"/>
      <c r="L4" s="392" t="s">
        <v>108</v>
      </c>
      <c r="M4" s="393"/>
      <c r="N4" s="392" t="s">
        <v>38</v>
      </c>
      <c r="O4" s="393"/>
      <c r="P4" s="392" t="s">
        <v>108</v>
      </c>
      <c r="Q4" s="393"/>
    </row>
    <row r="5" spans="1:17">
      <c r="A5" s="57"/>
      <c r="B5" s="59" t="s">
        <v>69</v>
      </c>
      <c r="C5" s="59" t="s">
        <v>82</v>
      </c>
      <c r="D5" s="59" t="s">
        <v>69</v>
      </c>
      <c r="E5" s="59" t="s">
        <v>82</v>
      </c>
      <c r="F5" s="59" t="s">
        <v>69</v>
      </c>
      <c r="G5" s="59" t="s">
        <v>82</v>
      </c>
      <c r="H5" s="59" t="s">
        <v>69</v>
      </c>
      <c r="I5" s="59" t="s">
        <v>82</v>
      </c>
      <c r="J5" s="59" t="s">
        <v>69</v>
      </c>
      <c r="K5" s="59" t="s">
        <v>82</v>
      </c>
      <c r="L5" s="59" t="s">
        <v>69</v>
      </c>
      <c r="M5" s="59" t="s">
        <v>82</v>
      </c>
      <c r="N5" s="59" t="s">
        <v>69</v>
      </c>
      <c r="O5" s="59" t="s">
        <v>82</v>
      </c>
      <c r="P5" s="59" t="s">
        <v>69</v>
      </c>
      <c r="Q5" s="59" t="s">
        <v>82</v>
      </c>
    </row>
    <row r="6" spans="1:17">
      <c r="A6" s="60" t="s">
        <v>106</v>
      </c>
      <c r="B6" s="61">
        <v>5638145</v>
      </c>
      <c r="C6" s="62">
        <v>99.7</v>
      </c>
      <c r="D6" s="61">
        <v>5616831</v>
      </c>
      <c r="E6" s="62">
        <v>99.7</v>
      </c>
      <c r="F6" s="61">
        <v>4423691</v>
      </c>
      <c r="G6" s="62">
        <v>78.2</v>
      </c>
      <c r="H6" s="61">
        <v>4401501</v>
      </c>
      <c r="I6" s="62">
        <v>78.100000000000009</v>
      </c>
      <c r="J6" s="61">
        <v>72201</v>
      </c>
      <c r="K6" s="62">
        <v>1.3</v>
      </c>
      <c r="L6" s="61">
        <v>54798</v>
      </c>
      <c r="M6" s="62">
        <v>1</v>
      </c>
      <c r="N6" s="61">
        <v>37812</v>
      </c>
      <c r="O6" s="62">
        <v>0.70000000000000007</v>
      </c>
      <c r="P6" s="61">
        <v>14350</v>
      </c>
      <c r="Q6" s="62">
        <v>0.3</v>
      </c>
    </row>
    <row r="7" spans="1:17" ht="12" customHeight="1">
      <c r="A7" s="63" t="s">
        <v>389</v>
      </c>
      <c r="B7" s="64">
        <v>3406494</v>
      </c>
      <c r="C7" s="65">
        <v>99.8</v>
      </c>
      <c r="D7" s="64">
        <v>3379555</v>
      </c>
      <c r="E7" s="65">
        <v>99.8</v>
      </c>
      <c r="F7" s="64">
        <v>2601340</v>
      </c>
      <c r="G7" s="66">
        <v>76.2</v>
      </c>
      <c r="H7" s="64">
        <v>2576448</v>
      </c>
      <c r="I7" s="66">
        <v>76.099999999999994</v>
      </c>
      <c r="J7" s="64">
        <v>1267</v>
      </c>
      <c r="K7" s="66">
        <v>0</v>
      </c>
      <c r="L7" s="64">
        <v>2105</v>
      </c>
      <c r="M7" s="66">
        <v>0.1</v>
      </c>
      <c r="N7" s="64">
        <v>35159</v>
      </c>
      <c r="O7" s="66">
        <v>1</v>
      </c>
      <c r="P7" s="64">
        <v>13212</v>
      </c>
      <c r="Q7" s="66">
        <v>0.4</v>
      </c>
    </row>
    <row r="8" spans="1:17" ht="12" customHeight="1">
      <c r="A8" s="67" t="s">
        <v>90</v>
      </c>
      <c r="B8" s="68">
        <v>829044</v>
      </c>
      <c r="C8" s="69">
        <v>99.8</v>
      </c>
      <c r="D8" s="68">
        <v>816465</v>
      </c>
      <c r="E8" s="69">
        <v>99.8</v>
      </c>
      <c r="F8" s="68">
        <v>122855</v>
      </c>
      <c r="G8" s="70">
        <v>14.799999999999999</v>
      </c>
      <c r="H8" s="68">
        <v>114227</v>
      </c>
      <c r="I8" s="70">
        <v>14.000000000000002</v>
      </c>
      <c r="J8" s="68">
        <v>3</v>
      </c>
      <c r="K8" s="70">
        <v>0</v>
      </c>
      <c r="L8" s="68">
        <v>57</v>
      </c>
      <c r="M8" s="70">
        <v>0</v>
      </c>
      <c r="N8" s="68">
        <v>9997</v>
      </c>
      <c r="O8" s="70">
        <v>1.2</v>
      </c>
      <c r="P8" s="68">
        <v>3614</v>
      </c>
      <c r="Q8" s="70">
        <v>0.4</v>
      </c>
    </row>
    <row r="9" spans="1:17" ht="12" customHeight="1">
      <c r="A9" s="67" t="s">
        <v>91</v>
      </c>
      <c r="B9" s="68">
        <v>837268</v>
      </c>
      <c r="C9" s="69">
        <v>99.8</v>
      </c>
      <c r="D9" s="68">
        <v>823624</v>
      </c>
      <c r="E9" s="69">
        <v>99.8</v>
      </c>
      <c r="F9" s="68">
        <v>833621</v>
      </c>
      <c r="G9" s="70">
        <v>99.3</v>
      </c>
      <c r="H9" s="68">
        <v>818529</v>
      </c>
      <c r="I9" s="70">
        <v>99.2</v>
      </c>
      <c r="J9" s="68">
        <v>331</v>
      </c>
      <c r="K9" s="70">
        <v>0</v>
      </c>
      <c r="L9" s="68">
        <v>705</v>
      </c>
      <c r="M9" s="70">
        <v>0.1</v>
      </c>
      <c r="N9" s="68">
        <v>8626</v>
      </c>
      <c r="O9" s="70">
        <v>1</v>
      </c>
      <c r="P9" s="68">
        <v>3521</v>
      </c>
      <c r="Q9" s="70">
        <v>0.4</v>
      </c>
    </row>
    <row r="10" spans="1:17" ht="12" customHeight="1">
      <c r="A10" s="67" t="s">
        <v>92</v>
      </c>
      <c r="B10" s="68">
        <v>821499</v>
      </c>
      <c r="C10" s="69">
        <v>99.8</v>
      </c>
      <c r="D10" s="68">
        <v>818587</v>
      </c>
      <c r="E10" s="69">
        <v>99.8</v>
      </c>
      <c r="F10" s="68">
        <v>817802</v>
      </c>
      <c r="G10" s="70">
        <v>99.3</v>
      </c>
      <c r="H10" s="68">
        <v>813106</v>
      </c>
      <c r="I10" s="70">
        <v>99.1</v>
      </c>
      <c r="J10" s="68">
        <v>387</v>
      </c>
      <c r="K10" s="70">
        <v>0</v>
      </c>
      <c r="L10" s="68">
        <v>662</v>
      </c>
      <c r="M10" s="70">
        <v>0.1</v>
      </c>
      <c r="N10" s="68">
        <v>8515</v>
      </c>
      <c r="O10" s="70">
        <v>1</v>
      </c>
      <c r="P10" s="68">
        <v>3234</v>
      </c>
      <c r="Q10" s="70">
        <v>0.4</v>
      </c>
    </row>
    <row r="11" spans="1:17" ht="12" customHeight="1">
      <c r="A11" s="67" t="s">
        <v>93</v>
      </c>
      <c r="B11" s="68">
        <v>831819</v>
      </c>
      <c r="C11" s="69">
        <v>99.8</v>
      </c>
      <c r="D11" s="68">
        <v>837195</v>
      </c>
      <c r="E11" s="69">
        <v>99.7</v>
      </c>
      <c r="F11" s="68">
        <v>826347</v>
      </c>
      <c r="G11" s="70">
        <v>99.1</v>
      </c>
      <c r="H11" s="68">
        <v>828943</v>
      </c>
      <c r="I11" s="70">
        <v>98.8</v>
      </c>
      <c r="J11" s="68">
        <v>546</v>
      </c>
      <c r="K11" s="70">
        <v>0.1</v>
      </c>
      <c r="L11" s="68">
        <v>681</v>
      </c>
      <c r="M11" s="70">
        <v>0.1</v>
      </c>
      <c r="N11" s="68">
        <v>8018</v>
      </c>
      <c r="O11" s="70">
        <v>1</v>
      </c>
      <c r="P11" s="68">
        <v>2843</v>
      </c>
      <c r="Q11" s="70">
        <v>0.3</v>
      </c>
    </row>
    <row r="12" spans="1:17" ht="12" customHeight="1">
      <c r="A12" s="67" t="s">
        <v>94</v>
      </c>
      <c r="B12" s="68">
        <v>37</v>
      </c>
      <c r="C12" s="69">
        <v>42</v>
      </c>
      <c r="D12" s="68">
        <v>0</v>
      </c>
      <c r="E12" s="71">
        <v>0</v>
      </c>
      <c r="F12" s="68">
        <v>7</v>
      </c>
      <c r="G12" s="70">
        <v>8</v>
      </c>
      <c r="H12" s="72">
        <v>0</v>
      </c>
      <c r="I12" s="73">
        <v>0</v>
      </c>
      <c r="J12" s="68">
        <v>0</v>
      </c>
      <c r="K12" s="71">
        <v>0</v>
      </c>
      <c r="L12" s="68">
        <v>0</v>
      </c>
      <c r="M12" s="71">
        <v>0</v>
      </c>
      <c r="N12" s="72">
        <v>0</v>
      </c>
      <c r="O12" s="73">
        <v>0</v>
      </c>
      <c r="P12" s="72">
        <v>0</v>
      </c>
      <c r="Q12" s="73">
        <v>0</v>
      </c>
    </row>
    <row r="13" spans="1:17" ht="12" customHeight="1">
      <c r="A13" s="67" t="s">
        <v>102</v>
      </c>
      <c r="B13" s="68">
        <v>86827</v>
      </c>
      <c r="C13" s="69">
        <v>99.7</v>
      </c>
      <c r="D13" s="68">
        <v>83684</v>
      </c>
      <c r="E13" s="69">
        <v>100</v>
      </c>
      <c r="F13" s="68">
        <v>708</v>
      </c>
      <c r="G13" s="70">
        <v>0.8</v>
      </c>
      <c r="H13" s="68">
        <v>1643</v>
      </c>
      <c r="I13" s="70">
        <v>2</v>
      </c>
      <c r="J13" s="68">
        <v>0</v>
      </c>
      <c r="K13" s="70">
        <v>0</v>
      </c>
      <c r="L13" s="68">
        <v>0</v>
      </c>
      <c r="M13" s="70">
        <v>0</v>
      </c>
      <c r="N13" s="68">
        <v>3</v>
      </c>
      <c r="O13" s="70">
        <v>0</v>
      </c>
      <c r="P13" s="72">
        <v>0</v>
      </c>
      <c r="Q13" s="73">
        <v>0</v>
      </c>
    </row>
    <row r="14" spans="1:17" s="74" customFormat="1" ht="12" customHeight="1">
      <c r="A14" s="63" t="s">
        <v>390</v>
      </c>
      <c r="B14" s="64">
        <v>2231651</v>
      </c>
      <c r="C14" s="65">
        <v>99.5</v>
      </c>
      <c r="D14" s="64">
        <v>2237276</v>
      </c>
      <c r="E14" s="65">
        <v>99.5</v>
      </c>
      <c r="F14" s="64">
        <v>1822351</v>
      </c>
      <c r="G14" s="66">
        <v>81.3</v>
      </c>
      <c r="H14" s="64">
        <v>1825053</v>
      </c>
      <c r="I14" s="66">
        <v>81.2</v>
      </c>
      <c r="J14" s="64">
        <v>70934</v>
      </c>
      <c r="K14" s="66">
        <v>3.2</v>
      </c>
      <c r="L14" s="64">
        <v>52693</v>
      </c>
      <c r="M14" s="66">
        <v>2.2999999999999998</v>
      </c>
      <c r="N14" s="64">
        <v>2653</v>
      </c>
      <c r="O14" s="66">
        <v>0.1</v>
      </c>
      <c r="P14" s="64">
        <v>1138</v>
      </c>
      <c r="Q14" s="66">
        <v>0.1</v>
      </c>
    </row>
    <row r="15" spans="1:17" ht="12" customHeight="1">
      <c r="A15" s="67" t="s">
        <v>391</v>
      </c>
      <c r="B15" s="75">
        <v>1603460</v>
      </c>
      <c r="C15" s="76">
        <v>99.9</v>
      </c>
      <c r="D15" s="75">
        <v>1598127</v>
      </c>
      <c r="E15" s="76">
        <v>100</v>
      </c>
      <c r="F15" s="75">
        <v>1595383</v>
      </c>
      <c r="G15" s="77">
        <v>99.4</v>
      </c>
      <c r="H15" s="75">
        <v>1586232</v>
      </c>
      <c r="I15" s="77">
        <v>99.2</v>
      </c>
      <c r="J15" s="75">
        <v>70822</v>
      </c>
      <c r="K15" s="77">
        <v>4.3999999999999995</v>
      </c>
      <c r="L15" s="75">
        <v>52104</v>
      </c>
      <c r="M15" s="77">
        <v>3.3000000000000003</v>
      </c>
      <c r="N15" s="75">
        <v>1652</v>
      </c>
      <c r="O15" s="77">
        <v>0.1</v>
      </c>
      <c r="P15" s="75">
        <v>1108</v>
      </c>
      <c r="Q15" s="77">
        <v>0.1</v>
      </c>
    </row>
    <row r="16" spans="1:17" ht="12" customHeight="1">
      <c r="A16" s="78" t="s">
        <v>109</v>
      </c>
      <c r="B16" s="72">
        <v>0</v>
      </c>
      <c r="C16" s="73">
        <v>0</v>
      </c>
      <c r="D16" s="72">
        <v>1319</v>
      </c>
      <c r="E16" s="79">
        <v>99.9</v>
      </c>
      <c r="F16" s="72">
        <v>0</v>
      </c>
      <c r="G16" s="73">
        <v>0</v>
      </c>
      <c r="H16" s="72">
        <v>1316</v>
      </c>
      <c r="I16" s="80">
        <v>99.7</v>
      </c>
      <c r="J16" s="72">
        <v>0</v>
      </c>
      <c r="K16" s="73">
        <v>0</v>
      </c>
      <c r="L16" s="72">
        <v>0</v>
      </c>
      <c r="M16" s="73">
        <v>0</v>
      </c>
      <c r="N16" s="72">
        <v>0</v>
      </c>
      <c r="O16" s="73">
        <v>0</v>
      </c>
      <c r="P16" s="72">
        <v>0</v>
      </c>
      <c r="Q16" s="73">
        <v>0</v>
      </c>
    </row>
    <row r="17" spans="1:17" ht="12" customHeight="1">
      <c r="A17" s="78" t="s">
        <v>95</v>
      </c>
      <c r="B17" s="68">
        <v>565310</v>
      </c>
      <c r="C17" s="69">
        <v>99.9</v>
      </c>
      <c r="D17" s="68">
        <v>552909</v>
      </c>
      <c r="E17" s="69">
        <v>100</v>
      </c>
      <c r="F17" s="68">
        <v>562937</v>
      </c>
      <c r="G17" s="70">
        <v>99.5</v>
      </c>
      <c r="H17" s="68">
        <v>549554</v>
      </c>
      <c r="I17" s="70">
        <v>99.4</v>
      </c>
      <c r="J17" s="68">
        <v>30752</v>
      </c>
      <c r="K17" s="70">
        <v>5.4</v>
      </c>
      <c r="L17" s="68">
        <v>24486</v>
      </c>
      <c r="M17" s="70">
        <v>4.3999999999999995</v>
      </c>
      <c r="N17" s="68">
        <v>745</v>
      </c>
      <c r="O17" s="70">
        <v>0.1</v>
      </c>
      <c r="P17" s="68">
        <v>474</v>
      </c>
      <c r="Q17" s="70">
        <v>0.1</v>
      </c>
    </row>
    <row r="18" spans="1:17" ht="12" customHeight="1">
      <c r="A18" s="78" t="s">
        <v>96</v>
      </c>
      <c r="B18" s="81">
        <v>757440</v>
      </c>
      <c r="C18" s="82">
        <v>99.9</v>
      </c>
      <c r="D18" s="81">
        <v>757398</v>
      </c>
      <c r="E18" s="82">
        <v>100</v>
      </c>
      <c r="F18" s="81">
        <v>754049</v>
      </c>
      <c r="G18" s="83">
        <v>99.5</v>
      </c>
      <c r="H18" s="81">
        <v>752094</v>
      </c>
      <c r="I18" s="83">
        <v>99.3</v>
      </c>
      <c r="J18" s="81">
        <v>39634</v>
      </c>
      <c r="K18" s="83">
        <v>5.2</v>
      </c>
      <c r="L18" s="81">
        <v>26136</v>
      </c>
      <c r="M18" s="83">
        <v>3.4000000000000004</v>
      </c>
      <c r="N18" s="81">
        <v>877</v>
      </c>
      <c r="O18" s="83">
        <v>0.1</v>
      </c>
      <c r="P18" s="81">
        <v>625</v>
      </c>
      <c r="Q18" s="83">
        <v>0.1</v>
      </c>
    </row>
    <row r="19" spans="1:17" s="85" customFormat="1" ht="12" customHeight="1">
      <c r="A19" s="84" t="s">
        <v>97</v>
      </c>
      <c r="B19" s="68">
        <v>383831</v>
      </c>
      <c r="C19" s="69">
        <v>99.9</v>
      </c>
      <c r="D19" s="68">
        <v>382187</v>
      </c>
      <c r="E19" s="69">
        <v>100</v>
      </c>
      <c r="F19" s="68">
        <v>382143</v>
      </c>
      <c r="G19" s="70">
        <v>99.5</v>
      </c>
      <c r="H19" s="68">
        <v>379616</v>
      </c>
      <c r="I19" s="70">
        <v>99.3</v>
      </c>
      <c r="J19" s="68">
        <v>21613</v>
      </c>
      <c r="K19" s="70">
        <v>5.6000000000000005</v>
      </c>
      <c r="L19" s="68">
        <v>14142</v>
      </c>
      <c r="M19" s="70">
        <v>3.6999999999999997</v>
      </c>
      <c r="N19" s="68">
        <v>437</v>
      </c>
      <c r="O19" s="70">
        <v>0.1</v>
      </c>
      <c r="P19" s="68">
        <v>327</v>
      </c>
      <c r="Q19" s="70">
        <v>0.1</v>
      </c>
    </row>
    <row r="20" spans="1:17" s="85" customFormat="1" ht="12" customHeight="1">
      <c r="A20" s="84" t="s">
        <v>98</v>
      </c>
      <c r="B20" s="68">
        <v>373609</v>
      </c>
      <c r="C20" s="69">
        <v>99.9</v>
      </c>
      <c r="D20" s="68">
        <v>375211</v>
      </c>
      <c r="E20" s="69">
        <v>99.9</v>
      </c>
      <c r="F20" s="68">
        <v>371906</v>
      </c>
      <c r="G20" s="70">
        <v>99.5</v>
      </c>
      <c r="H20" s="68">
        <v>372478</v>
      </c>
      <c r="I20" s="70">
        <v>99.2</v>
      </c>
      <c r="J20" s="68">
        <v>18021</v>
      </c>
      <c r="K20" s="70">
        <v>4.8</v>
      </c>
      <c r="L20" s="68">
        <v>11994</v>
      </c>
      <c r="M20" s="70">
        <v>3.2</v>
      </c>
      <c r="N20" s="68">
        <v>440</v>
      </c>
      <c r="O20" s="70">
        <v>0.1</v>
      </c>
      <c r="P20" s="68">
        <v>298</v>
      </c>
      <c r="Q20" s="70">
        <v>0.1</v>
      </c>
    </row>
    <row r="21" spans="1:17" ht="12" customHeight="1">
      <c r="A21" s="78" t="s">
        <v>99</v>
      </c>
      <c r="B21" s="81">
        <v>280710</v>
      </c>
      <c r="C21" s="82">
        <v>100</v>
      </c>
      <c r="D21" s="81">
        <v>286501</v>
      </c>
      <c r="E21" s="82">
        <v>100</v>
      </c>
      <c r="F21" s="81">
        <v>278397</v>
      </c>
      <c r="G21" s="83">
        <v>99.2</v>
      </c>
      <c r="H21" s="81">
        <v>283268</v>
      </c>
      <c r="I21" s="83">
        <v>98.8</v>
      </c>
      <c r="J21" s="81">
        <v>436</v>
      </c>
      <c r="K21" s="83">
        <v>0.2</v>
      </c>
      <c r="L21" s="81">
        <v>1482</v>
      </c>
      <c r="M21" s="83">
        <v>0.5</v>
      </c>
      <c r="N21" s="81">
        <v>30</v>
      </c>
      <c r="O21" s="83">
        <v>0</v>
      </c>
      <c r="P21" s="81">
        <v>9</v>
      </c>
      <c r="Q21" s="83">
        <v>0</v>
      </c>
    </row>
    <row r="22" spans="1:17" s="85" customFormat="1" ht="12" customHeight="1">
      <c r="A22" s="84" t="s">
        <v>100</v>
      </c>
      <c r="B22" s="68">
        <v>142162</v>
      </c>
      <c r="C22" s="69">
        <v>100</v>
      </c>
      <c r="D22" s="68">
        <v>143770</v>
      </c>
      <c r="E22" s="69">
        <v>100</v>
      </c>
      <c r="F22" s="68">
        <v>141056</v>
      </c>
      <c r="G22" s="70">
        <v>99.2</v>
      </c>
      <c r="H22" s="68">
        <v>142170</v>
      </c>
      <c r="I22" s="70">
        <v>98.9</v>
      </c>
      <c r="J22" s="68">
        <v>268</v>
      </c>
      <c r="K22" s="70">
        <v>0.2</v>
      </c>
      <c r="L22" s="68">
        <v>902</v>
      </c>
      <c r="M22" s="70">
        <v>0.6</v>
      </c>
      <c r="N22" s="68">
        <v>13</v>
      </c>
      <c r="O22" s="70">
        <v>0</v>
      </c>
      <c r="P22" s="68">
        <v>7</v>
      </c>
      <c r="Q22" s="70">
        <v>0</v>
      </c>
    </row>
    <row r="23" spans="1:17" s="85" customFormat="1" ht="12" customHeight="1">
      <c r="A23" s="84" t="s">
        <v>101</v>
      </c>
      <c r="B23" s="68">
        <v>138548</v>
      </c>
      <c r="C23" s="69">
        <v>100</v>
      </c>
      <c r="D23" s="68">
        <v>142731</v>
      </c>
      <c r="E23" s="69">
        <v>100</v>
      </c>
      <c r="F23" s="68">
        <v>137341</v>
      </c>
      <c r="G23" s="70">
        <v>99.1</v>
      </c>
      <c r="H23" s="68">
        <v>141098</v>
      </c>
      <c r="I23" s="70">
        <v>98.8</v>
      </c>
      <c r="J23" s="68">
        <v>168</v>
      </c>
      <c r="K23" s="70">
        <v>0.1</v>
      </c>
      <c r="L23" s="68">
        <v>580</v>
      </c>
      <c r="M23" s="70">
        <v>0.4</v>
      </c>
      <c r="N23" s="68">
        <v>17</v>
      </c>
      <c r="O23" s="70">
        <v>0</v>
      </c>
      <c r="P23" s="68">
        <v>2</v>
      </c>
      <c r="Q23" s="70">
        <v>0</v>
      </c>
    </row>
    <row r="24" spans="1:17" ht="12" customHeight="1">
      <c r="A24" s="67" t="s">
        <v>392</v>
      </c>
      <c r="B24" s="75">
        <v>628191</v>
      </c>
      <c r="C24" s="76">
        <v>98.4</v>
      </c>
      <c r="D24" s="75">
        <v>639149</v>
      </c>
      <c r="E24" s="76">
        <v>98.3</v>
      </c>
      <c r="F24" s="75">
        <v>226968</v>
      </c>
      <c r="G24" s="77">
        <v>35.6</v>
      </c>
      <c r="H24" s="75">
        <v>238821</v>
      </c>
      <c r="I24" s="77">
        <v>36.700000000000003</v>
      </c>
      <c r="J24" s="75">
        <v>112</v>
      </c>
      <c r="K24" s="77">
        <v>0</v>
      </c>
      <c r="L24" s="75">
        <v>589</v>
      </c>
      <c r="M24" s="77">
        <v>0.1</v>
      </c>
      <c r="N24" s="75">
        <v>1001</v>
      </c>
      <c r="O24" s="77">
        <v>0.2</v>
      </c>
      <c r="P24" s="75">
        <v>30</v>
      </c>
      <c r="Q24" s="77">
        <v>4.6147811440042453E-3</v>
      </c>
    </row>
    <row r="25" spans="1:17" ht="12" customHeight="1">
      <c r="A25" s="78" t="s">
        <v>103</v>
      </c>
      <c r="B25" s="68">
        <v>108218</v>
      </c>
      <c r="C25" s="69">
        <v>96.8</v>
      </c>
      <c r="D25" s="68">
        <v>110519</v>
      </c>
      <c r="E25" s="69">
        <v>96.899999999999991</v>
      </c>
      <c r="F25" s="68">
        <v>273</v>
      </c>
      <c r="G25" s="70">
        <v>0.2</v>
      </c>
      <c r="H25" s="68">
        <v>491</v>
      </c>
      <c r="I25" s="70">
        <v>0.4</v>
      </c>
      <c r="J25" s="72">
        <v>0</v>
      </c>
      <c r="K25" s="73">
        <v>0</v>
      </c>
      <c r="L25" s="72">
        <v>0</v>
      </c>
      <c r="M25" s="73">
        <v>0</v>
      </c>
      <c r="N25" s="68">
        <v>122</v>
      </c>
      <c r="O25" s="70">
        <v>0.1</v>
      </c>
      <c r="P25" s="72">
        <v>0</v>
      </c>
      <c r="Q25" s="73">
        <v>0</v>
      </c>
    </row>
    <row r="26" spans="1:17" ht="12" customHeight="1">
      <c r="A26" s="78" t="s">
        <v>104</v>
      </c>
      <c r="B26" s="68">
        <v>518367</v>
      </c>
      <c r="C26" s="69">
        <v>99.9</v>
      </c>
      <c r="D26" s="68">
        <v>528208</v>
      </c>
      <c r="E26" s="69">
        <v>99.6</v>
      </c>
      <c r="F26" s="68">
        <v>226445</v>
      </c>
      <c r="G26" s="70">
        <v>43.6</v>
      </c>
      <c r="H26" s="68">
        <v>238330</v>
      </c>
      <c r="I26" s="70">
        <v>45</v>
      </c>
      <c r="J26" s="68">
        <v>112</v>
      </c>
      <c r="K26" s="70">
        <v>0</v>
      </c>
      <c r="L26" s="68">
        <v>589</v>
      </c>
      <c r="M26" s="70">
        <v>0.1</v>
      </c>
      <c r="N26" s="68">
        <v>879</v>
      </c>
      <c r="O26" s="70">
        <v>0.2</v>
      </c>
      <c r="P26" s="68">
        <v>30</v>
      </c>
      <c r="Q26" s="70">
        <v>0</v>
      </c>
    </row>
    <row r="27" spans="1:17" ht="12" customHeight="1">
      <c r="A27" s="86" t="s">
        <v>105</v>
      </c>
      <c r="B27" s="68">
        <v>1606</v>
      </c>
      <c r="C27" s="69">
        <v>21.7</v>
      </c>
      <c r="D27" s="68">
        <v>422</v>
      </c>
      <c r="E27" s="69">
        <v>7.1999999999999993</v>
      </c>
      <c r="F27" s="68">
        <v>250</v>
      </c>
      <c r="G27" s="70">
        <v>3.4000000000000004</v>
      </c>
      <c r="H27" s="68">
        <v>69</v>
      </c>
      <c r="I27" s="70">
        <v>1.2</v>
      </c>
      <c r="J27" s="72">
        <v>0</v>
      </c>
      <c r="K27" s="73">
        <v>0</v>
      </c>
      <c r="L27" s="72">
        <v>0</v>
      </c>
      <c r="M27" s="73">
        <v>0</v>
      </c>
      <c r="N27" s="70">
        <v>0</v>
      </c>
      <c r="O27" s="70">
        <v>0</v>
      </c>
      <c r="P27" s="70">
        <v>0</v>
      </c>
      <c r="Q27" s="70">
        <v>0</v>
      </c>
    </row>
    <row r="28" spans="1:17" s="87" customFormat="1">
      <c r="A28" s="87" t="s">
        <v>107</v>
      </c>
      <c r="B28" s="88"/>
      <c r="C28" s="88"/>
      <c r="D28" s="88"/>
      <c r="E28" s="88"/>
      <c r="F28" s="88"/>
      <c r="G28" s="88"/>
      <c r="H28" s="88"/>
      <c r="I28" s="88"/>
      <c r="J28" s="88"/>
      <c r="K28" s="88"/>
      <c r="L28" s="88"/>
      <c r="M28" s="88"/>
      <c r="N28" s="88"/>
      <c r="O28" s="88"/>
      <c r="P28" s="88"/>
      <c r="Q28" s="88"/>
    </row>
    <row r="29" spans="1:17" s="87" customFormat="1">
      <c r="A29" s="89" t="s">
        <v>387</v>
      </c>
      <c r="B29" s="89"/>
      <c r="C29" s="89"/>
      <c r="D29" s="89"/>
      <c r="E29" s="89"/>
      <c r="F29" s="90"/>
      <c r="G29" s="88"/>
      <c r="H29" s="90"/>
      <c r="I29" s="88"/>
      <c r="J29" s="88"/>
      <c r="K29" s="88"/>
      <c r="L29" s="88"/>
      <c r="M29" s="88"/>
      <c r="N29" s="88"/>
      <c r="O29" s="88"/>
      <c r="P29" s="88"/>
      <c r="Q29" s="88"/>
    </row>
    <row r="30" spans="1:17" s="91" customFormat="1" ht="14.45" customHeight="1">
      <c r="A30" s="398" t="s">
        <v>388</v>
      </c>
      <c r="B30" s="398"/>
      <c r="C30" s="398"/>
      <c r="D30" s="398"/>
      <c r="E30" s="398"/>
      <c r="F30" s="398"/>
    </row>
    <row r="31" spans="1:17" s="87" customFormat="1">
      <c r="A31" s="391" t="s">
        <v>134</v>
      </c>
      <c r="B31" s="391"/>
      <c r="C31" s="391"/>
      <c r="D31" s="391"/>
      <c r="E31" s="391"/>
      <c r="F31" s="391"/>
      <c r="G31" s="391"/>
      <c r="H31" s="90"/>
      <c r="I31" s="88"/>
      <c r="J31" s="88"/>
      <c r="K31" s="88"/>
      <c r="L31" s="88"/>
      <c r="M31" s="88"/>
      <c r="N31" s="88"/>
      <c r="O31" s="88"/>
      <c r="P31" s="88"/>
      <c r="Q31" s="88"/>
    </row>
    <row r="32" spans="1:17" s="87" customFormat="1">
      <c r="A32" s="92" t="s">
        <v>424</v>
      </c>
      <c r="F32" s="88"/>
      <c r="G32" s="88"/>
      <c r="H32" s="88"/>
      <c r="I32" s="88"/>
      <c r="J32" s="88"/>
      <c r="K32" s="88"/>
      <c r="L32" s="88"/>
      <c r="M32" s="88"/>
      <c r="N32" s="88"/>
      <c r="O32" s="88"/>
      <c r="P32" s="88"/>
      <c r="Q32" s="88"/>
    </row>
    <row r="33" spans="2:17" s="87" customFormat="1">
      <c r="B33" s="88"/>
      <c r="C33" s="88"/>
      <c r="D33" s="88"/>
      <c r="E33" s="88"/>
      <c r="F33" s="88"/>
      <c r="G33" s="88"/>
      <c r="H33" s="88"/>
      <c r="I33" s="88"/>
      <c r="J33" s="88"/>
      <c r="K33" s="88"/>
      <c r="L33" s="88"/>
      <c r="M33" s="88"/>
      <c r="N33" s="88"/>
      <c r="O33" s="88"/>
      <c r="P33" s="88"/>
      <c r="Q33" s="88"/>
    </row>
    <row r="34" spans="2:17">
      <c r="B34" s="93"/>
      <c r="C34" s="88"/>
      <c r="D34" s="93"/>
      <c r="E34" s="88"/>
      <c r="F34" s="93"/>
      <c r="G34" s="88"/>
      <c r="H34" s="93"/>
      <c r="I34" s="88"/>
      <c r="J34" s="93"/>
      <c r="K34" s="88"/>
      <c r="L34" s="93"/>
      <c r="M34" s="88"/>
      <c r="N34" s="93"/>
      <c r="O34" s="88"/>
      <c r="P34" s="93"/>
      <c r="Q34" s="88"/>
    </row>
    <row r="35" spans="2:17">
      <c r="B35" s="93"/>
      <c r="C35" s="88"/>
      <c r="D35" s="93"/>
      <c r="E35" s="88"/>
      <c r="F35" s="93"/>
      <c r="G35" s="88"/>
      <c r="H35" s="93"/>
      <c r="I35" s="88"/>
      <c r="J35" s="93"/>
      <c r="K35" s="88"/>
      <c r="L35" s="93"/>
      <c r="M35" s="88"/>
      <c r="N35" s="93"/>
      <c r="O35" s="88"/>
      <c r="P35" s="93"/>
      <c r="Q35" s="88"/>
    </row>
    <row r="36" spans="2:17">
      <c r="B36" s="93"/>
      <c r="C36" s="88"/>
      <c r="D36" s="93"/>
      <c r="E36" s="88"/>
      <c r="F36" s="93"/>
      <c r="G36" s="88"/>
      <c r="H36" s="93"/>
      <c r="I36" s="88"/>
      <c r="J36" s="93"/>
      <c r="K36" s="88"/>
      <c r="L36" s="93"/>
      <c r="M36" s="88"/>
      <c r="N36" s="93"/>
      <c r="O36" s="88"/>
      <c r="P36" s="93"/>
      <c r="Q36" s="88"/>
    </row>
    <row r="37" spans="2:17">
      <c r="B37" s="93"/>
      <c r="C37" s="88"/>
      <c r="D37" s="93"/>
      <c r="E37" s="88"/>
      <c r="F37" s="93"/>
      <c r="G37" s="88"/>
      <c r="H37" s="93"/>
      <c r="I37" s="88"/>
      <c r="J37" s="93"/>
      <c r="K37" s="88"/>
      <c r="L37" s="93"/>
      <c r="M37" s="88"/>
      <c r="N37" s="93"/>
      <c r="O37" s="88"/>
      <c r="P37" s="93"/>
      <c r="Q37" s="88"/>
    </row>
    <row r="38" spans="2:17">
      <c r="B38" s="93"/>
      <c r="C38" s="88"/>
      <c r="D38" s="93"/>
      <c r="E38" s="88"/>
      <c r="F38" s="93"/>
      <c r="G38" s="88"/>
      <c r="H38" s="93"/>
      <c r="I38" s="88"/>
      <c r="J38" s="93"/>
      <c r="K38" s="88"/>
      <c r="L38" s="93"/>
      <c r="M38" s="88"/>
      <c r="N38" s="93"/>
      <c r="O38" s="88"/>
      <c r="P38" s="93"/>
      <c r="Q38" s="88"/>
    </row>
    <row r="39" spans="2:17">
      <c r="B39" s="93"/>
      <c r="C39" s="88"/>
      <c r="D39" s="93"/>
      <c r="E39" s="88"/>
      <c r="F39" s="93"/>
      <c r="G39" s="88"/>
      <c r="H39" s="93"/>
      <c r="I39" s="88"/>
      <c r="J39" s="93"/>
      <c r="K39" s="88"/>
      <c r="L39" s="93"/>
      <c r="M39" s="88"/>
      <c r="N39" s="93"/>
      <c r="O39" s="88"/>
      <c r="P39" s="93"/>
      <c r="Q39" s="88"/>
    </row>
    <row r="40" spans="2:17">
      <c r="B40" s="93"/>
      <c r="C40" s="88"/>
      <c r="D40" s="93"/>
      <c r="E40" s="88"/>
      <c r="F40" s="93"/>
      <c r="G40" s="88"/>
      <c r="H40" s="93"/>
      <c r="I40" s="88"/>
      <c r="J40" s="93"/>
      <c r="K40" s="88"/>
      <c r="L40" s="93"/>
      <c r="M40" s="88"/>
      <c r="N40" s="93"/>
      <c r="O40" s="88"/>
      <c r="P40" s="93"/>
      <c r="Q40" s="88"/>
    </row>
    <row r="41" spans="2:17">
      <c r="B41" s="93"/>
      <c r="C41" s="88"/>
      <c r="D41" s="93"/>
      <c r="E41" s="88"/>
      <c r="F41" s="93"/>
      <c r="G41" s="88"/>
      <c r="H41" s="93"/>
      <c r="I41" s="88"/>
      <c r="J41" s="93"/>
      <c r="K41" s="88"/>
      <c r="L41" s="93"/>
      <c r="M41" s="88"/>
      <c r="N41" s="93"/>
      <c r="O41" s="88"/>
      <c r="P41" s="93"/>
      <c r="Q41" s="88"/>
    </row>
    <row r="42" spans="2:17">
      <c r="B42" s="93"/>
      <c r="C42" s="88"/>
      <c r="D42" s="93"/>
      <c r="E42" s="88"/>
      <c r="F42" s="93"/>
      <c r="G42" s="88"/>
      <c r="H42" s="93"/>
      <c r="I42" s="88"/>
      <c r="J42" s="93"/>
      <c r="K42" s="88"/>
      <c r="L42" s="93"/>
      <c r="M42" s="88"/>
      <c r="N42" s="93"/>
      <c r="O42" s="88"/>
      <c r="P42" s="93"/>
      <c r="Q42" s="88"/>
    </row>
    <row r="43" spans="2:17">
      <c r="B43" s="93"/>
      <c r="C43" s="88"/>
      <c r="D43" s="93"/>
      <c r="E43" s="88"/>
      <c r="F43" s="93"/>
      <c r="G43" s="88"/>
      <c r="H43" s="93"/>
      <c r="I43" s="88"/>
      <c r="J43" s="93"/>
      <c r="K43" s="88"/>
      <c r="L43" s="93"/>
      <c r="M43" s="88"/>
      <c r="N43" s="93"/>
      <c r="O43" s="88"/>
      <c r="P43" s="93"/>
      <c r="Q43" s="88"/>
    </row>
    <row r="44" spans="2:17">
      <c r="B44" s="93"/>
      <c r="C44" s="88"/>
      <c r="D44" s="93"/>
      <c r="E44" s="88"/>
      <c r="F44" s="93"/>
      <c r="G44" s="88"/>
      <c r="H44" s="93"/>
      <c r="I44" s="88"/>
      <c r="J44" s="93"/>
      <c r="K44" s="88"/>
      <c r="L44" s="93"/>
      <c r="M44" s="88"/>
      <c r="N44" s="93"/>
      <c r="O44" s="88"/>
      <c r="P44" s="93"/>
      <c r="Q44" s="88"/>
    </row>
    <row r="45" spans="2:17">
      <c r="B45" s="93"/>
      <c r="C45" s="88"/>
      <c r="D45" s="93"/>
      <c r="E45" s="88"/>
      <c r="F45" s="93"/>
      <c r="G45" s="88"/>
      <c r="H45" s="93"/>
      <c r="I45" s="88"/>
      <c r="J45" s="93"/>
      <c r="K45" s="88"/>
      <c r="L45" s="93"/>
      <c r="M45" s="88"/>
      <c r="N45" s="93"/>
      <c r="O45" s="88"/>
      <c r="P45" s="93"/>
      <c r="Q45" s="88"/>
    </row>
    <row r="46" spans="2:17">
      <c r="B46" s="93"/>
      <c r="C46" s="88"/>
      <c r="D46" s="93"/>
      <c r="E46" s="88"/>
      <c r="F46" s="93"/>
      <c r="G46" s="88"/>
      <c r="H46" s="93"/>
      <c r="I46" s="88"/>
      <c r="J46" s="93"/>
      <c r="K46" s="88"/>
      <c r="L46" s="93"/>
      <c r="M46" s="88"/>
      <c r="N46" s="93"/>
      <c r="O46" s="88"/>
      <c r="P46" s="93"/>
      <c r="Q46" s="88"/>
    </row>
    <row r="47" spans="2:17">
      <c r="B47" s="93"/>
      <c r="C47" s="88"/>
      <c r="D47" s="93"/>
      <c r="E47" s="88"/>
      <c r="F47" s="93"/>
      <c r="G47" s="88"/>
      <c r="H47" s="93"/>
      <c r="I47" s="88"/>
      <c r="J47" s="93"/>
      <c r="K47" s="88"/>
      <c r="L47" s="93"/>
      <c r="M47" s="88"/>
      <c r="N47" s="93"/>
      <c r="O47" s="88"/>
      <c r="P47" s="93"/>
      <c r="Q47" s="88"/>
    </row>
    <row r="48" spans="2:17">
      <c r="B48" s="93"/>
      <c r="C48" s="88"/>
      <c r="D48" s="93"/>
      <c r="E48" s="88"/>
      <c r="F48" s="93"/>
      <c r="G48" s="88"/>
      <c r="H48" s="93"/>
      <c r="I48" s="88"/>
      <c r="J48" s="93"/>
      <c r="K48" s="88"/>
      <c r="L48" s="93"/>
      <c r="M48" s="88"/>
      <c r="N48" s="93"/>
      <c r="O48" s="88"/>
      <c r="P48" s="93"/>
      <c r="Q48" s="88"/>
    </row>
    <row r="49" spans="2:17">
      <c r="B49" s="93"/>
      <c r="C49" s="88"/>
      <c r="D49" s="93"/>
      <c r="E49" s="88"/>
      <c r="F49" s="93"/>
      <c r="G49" s="88"/>
      <c r="H49" s="93"/>
      <c r="I49" s="88"/>
      <c r="J49" s="93"/>
      <c r="K49" s="88"/>
      <c r="L49" s="93"/>
      <c r="M49" s="88"/>
      <c r="N49" s="93"/>
      <c r="O49" s="88"/>
      <c r="P49" s="93"/>
      <c r="Q49" s="88"/>
    </row>
    <row r="50" spans="2:17">
      <c r="B50" s="93"/>
      <c r="C50" s="88"/>
      <c r="D50" s="93"/>
      <c r="E50" s="88"/>
      <c r="F50" s="93"/>
      <c r="G50" s="88"/>
      <c r="H50" s="93"/>
      <c r="I50" s="88"/>
      <c r="J50" s="93"/>
      <c r="K50" s="88"/>
      <c r="L50" s="93"/>
      <c r="M50" s="88"/>
      <c r="N50" s="93"/>
      <c r="O50" s="88"/>
      <c r="P50" s="93"/>
      <c r="Q50" s="88"/>
    </row>
    <row r="51" spans="2:17">
      <c r="B51" s="93"/>
      <c r="C51" s="88"/>
      <c r="D51" s="93"/>
      <c r="E51" s="88"/>
      <c r="F51" s="93"/>
      <c r="G51" s="88"/>
      <c r="H51" s="93"/>
      <c r="I51" s="88"/>
      <c r="J51" s="93"/>
      <c r="K51" s="88"/>
      <c r="L51" s="93"/>
      <c r="M51" s="88"/>
      <c r="N51" s="93"/>
      <c r="O51" s="88"/>
      <c r="P51" s="93"/>
      <c r="Q51" s="88"/>
    </row>
    <row r="52" spans="2:17">
      <c r="B52" s="93"/>
      <c r="C52" s="88"/>
      <c r="D52" s="93"/>
      <c r="E52" s="88"/>
      <c r="F52" s="93"/>
      <c r="G52" s="88"/>
      <c r="H52" s="93"/>
      <c r="I52" s="88"/>
      <c r="J52" s="93"/>
      <c r="K52" s="88"/>
      <c r="L52" s="93"/>
      <c r="M52" s="88"/>
      <c r="N52" s="93"/>
      <c r="O52" s="88"/>
      <c r="P52" s="93"/>
      <c r="Q52" s="88"/>
    </row>
    <row r="53" spans="2:17">
      <c r="B53" s="93"/>
      <c r="C53" s="88"/>
      <c r="D53" s="93"/>
      <c r="E53" s="88"/>
      <c r="F53" s="93"/>
      <c r="G53" s="88"/>
      <c r="H53" s="93"/>
      <c r="I53" s="88"/>
      <c r="J53" s="93"/>
      <c r="K53" s="88"/>
      <c r="L53" s="93"/>
      <c r="M53" s="88"/>
      <c r="N53" s="93"/>
      <c r="O53" s="88"/>
      <c r="P53" s="93"/>
      <c r="Q53" s="88"/>
    </row>
    <row r="54" spans="2:17">
      <c r="B54" s="93"/>
      <c r="C54" s="88"/>
      <c r="D54" s="93"/>
      <c r="E54" s="88"/>
      <c r="F54" s="93"/>
      <c r="G54" s="88"/>
      <c r="H54" s="93"/>
      <c r="I54" s="88"/>
      <c r="J54" s="93"/>
      <c r="K54" s="88"/>
      <c r="L54" s="93"/>
      <c r="M54" s="88"/>
      <c r="N54" s="93"/>
      <c r="O54" s="88"/>
      <c r="P54" s="93"/>
      <c r="Q54" s="88"/>
    </row>
    <row r="55" spans="2:17">
      <c r="B55" s="93"/>
      <c r="C55" s="88"/>
      <c r="D55" s="93"/>
      <c r="E55" s="88"/>
      <c r="F55" s="93"/>
      <c r="G55" s="88"/>
      <c r="H55" s="93"/>
      <c r="I55" s="88"/>
      <c r="J55" s="93"/>
      <c r="K55" s="88"/>
      <c r="L55" s="93"/>
      <c r="M55" s="88"/>
      <c r="N55" s="93"/>
      <c r="O55" s="88"/>
      <c r="P55" s="93"/>
      <c r="Q55" s="88"/>
    </row>
    <row r="56" spans="2:17">
      <c r="B56" s="93"/>
      <c r="C56" s="88"/>
      <c r="D56" s="93"/>
      <c r="E56" s="88"/>
      <c r="F56" s="93"/>
      <c r="G56" s="88"/>
      <c r="H56" s="93"/>
      <c r="I56" s="88"/>
      <c r="J56" s="93"/>
      <c r="K56" s="88"/>
      <c r="L56" s="93"/>
      <c r="M56" s="88"/>
      <c r="N56" s="93"/>
      <c r="O56" s="88"/>
      <c r="P56" s="93"/>
      <c r="Q56" s="88"/>
    </row>
    <row r="57" spans="2:17">
      <c r="B57" s="93"/>
      <c r="C57" s="88"/>
      <c r="D57" s="93"/>
      <c r="E57" s="88"/>
      <c r="F57" s="93"/>
      <c r="G57" s="88"/>
      <c r="H57" s="93"/>
      <c r="I57" s="88"/>
      <c r="J57" s="93"/>
      <c r="K57" s="88"/>
      <c r="L57" s="93"/>
      <c r="M57" s="88"/>
      <c r="N57" s="93"/>
      <c r="O57" s="88"/>
      <c r="P57" s="93"/>
      <c r="Q57" s="88"/>
    </row>
    <row r="58" spans="2:17">
      <c r="B58" s="93"/>
      <c r="C58" s="88"/>
      <c r="D58" s="93"/>
      <c r="E58" s="88"/>
      <c r="F58" s="93"/>
      <c r="G58" s="88"/>
      <c r="H58" s="93"/>
      <c r="I58" s="88"/>
      <c r="J58" s="93"/>
      <c r="K58" s="88"/>
      <c r="L58" s="93"/>
      <c r="M58" s="88"/>
      <c r="N58" s="93"/>
      <c r="O58" s="88"/>
      <c r="P58" s="93"/>
      <c r="Q58" s="88"/>
    </row>
    <row r="59" spans="2:17">
      <c r="B59" s="93"/>
      <c r="C59" s="88"/>
      <c r="D59" s="93"/>
      <c r="E59" s="88"/>
      <c r="F59" s="93"/>
      <c r="G59" s="88"/>
      <c r="H59" s="93"/>
      <c r="I59" s="88"/>
      <c r="J59" s="93"/>
      <c r="K59" s="88"/>
      <c r="L59" s="93"/>
      <c r="M59" s="88"/>
      <c r="N59" s="93"/>
      <c r="O59" s="88"/>
      <c r="P59" s="93"/>
      <c r="Q59" s="88"/>
    </row>
    <row r="60" spans="2:17">
      <c r="B60" s="93"/>
      <c r="C60" s="88"/>
      <c r="D60" s="93"/>
      <c r="E60" s="88"/>
      <c r="F60" s="93"/>
      <c r="G60" s="88"/>
      <c r="H60" s="93"/>
      <c r="I60" s="88"/>
      <c r="J60" s="93"/>
      <c r="K60" s="88"/>
      <c r="L60" s="93"/>
      <c r="M60" s="88"/>
      <c r="N60" s="93"/>
      <c r="O60" s="88"/>
      <c r="P60" s="93"/>
      <c r="Q60" s="88"/>
    </row>
    <row r="61" spans="2:17">
      <c r="B61" s="93"/>
      <c r="C61" s="88"/>
      <c r="D61" s="93"/>
      <c r="E61" s="88"/>
      <c r="F61" s="93"/>
      <c r="G61" s="88"/>
      <c r="H61" s="93"/>
      <c r="I61" s="88"/>
      <c r="J61" s="93"/>
      <c r="K61" s="88"/>
      <c r="L61" s="93"/>
      <c r="M61" s="88"/>
      <c r="N61" s="93"/>
      <c r="O61" s="88"/>
      <c r="P61" s="93"/>
      <c r="Q61" s="88"/>
    </row>
    <row r="62" spans="2:17">
      <c r="B62" s="93"/>
      <c r="C62" s="88"/>
      <c r="D62" s="93"/>
      <c r="E62" s="88"/>
      <c r="F62" s="93"/>
      <c r="G62" s="88"/>
      <c r="H62" s="93"/>
      <c r="I62" s="88"/>
      <c r="J62" s="93"/>
      <c r="K62" s="88"/>
      <c r="L62" s="93"/>
      <c r="M62" s="88"/>
      <c r="N62" s="93"/>
      <c r="O62" s="88"/>
      <c r="P62" s="93"/>
      <c r="Q62" s="88"/>
    </row>
    <row r="63" spans="2:17">
      <c r="B63" s="93"/>
      <c r="C63" s="88"/>
      <c r="D63" s="93"/>
      <c r="E63" s="88"/>
      <c r="F63" s="93"/>
      <c r="G63" s="88"/>
      <c r="H63" s="93"/>
      <c r="I63" s="88"/>
      <c r="J63" s="93"/>
      <c r="K63" s="88"/>
      <c r="L63" s="93"/>
      <c r="M63" s="88"/>
      <c r="N63" s="93"/>
      <c r="O63" s="88"/>
      <c r="P63" s="93"/>
      <c r="Q63" s="88"/>
    </row>
    <row r="64" spans="2:17">
      <c r="B64" s="93"/>
      <c r="C64" s="88"/>
      <c r="D64" s="93"/>
      <c r="E64" s="88"/>
      <c r="F64" s="93"/>
      <c r="G64" s="88"/>
      <c r="H64" s="93"/>
      <c r="I64" s="88"/>
      <c r="J64" s="93"/>
      <c r="K64" s="88"/>
      <c r="L64" s="93"/>
      <c r="M64" s="88"/>
      <c r="N64" s="93"/>
      <c r="O64" s="88"/>
      <c r="P64" s="93"/>
      <c r="Q64" s="88"/>
    </row>
    <row r="65" spans="2:17">
      <c r="B65" s="93"/>
      <c r="C65" s="88"/>
      <c r="D65" s="93"/>
      <c r="E65" s="88"/>
      <c r="F65" s="93"/>
      <c r="G65" s="88"/>
      <c r="H65" s="93"/>
      <c r="I65" s="88"/>
      <c r="J65" s="93"/>
      <c r="K65" s="88"/>
      <c r="L65" s="93"/>
      <c r="M65" s="88"/>
      <c r="N65" s="93"/>
      <c r="O65" s="88"/>
      <c r="P65" s="93"/>
      <c r="Q65" s="88"/>
    </row>
    <row r="66" spans="2:17">
      <c r="B66" s="93"/>
      <c r="C66" s="88"/>
      <c r="D66" s="93"/>
      <c r="E66" s="88"/>
      <c r="F66" s="93"/>
      <c r="G66" s="88"/>
      <c r="H66" s="93"/>
      <c r="I66" s="88"/>
      <c r="J66" s="93"/>
      <c r="K66" s="88"/>
      <c r="L66" s="93"/>
      <c r="M66" s="88"/>
      <c r="N66" s="93"/>
      <c r="O66" s="88"/>
      <c r="P66" s="93"/>
      <c r="Q66" s="88"/>
    </row>
    <row r="67" spans="2:17">
      <c r="B67" s="93"/>
      <c r="C67" s="88"/>
      <c r="D67" s="93"/>
      <c r="E67" s="88"/>
      <c r="F67" s="93"/>
      <c r="G67" s="88"/>
      <c r="H67" s="93"/>
      <c r="I67" s="88"/>
      <c r="J67" s="93"/>
      <c r="K67" s="88"/>
      <c r="L67" s="93"/>
      <c r="M67" s="88"/>
      <c r="N67" s="93"/>
      <c r="O67" s="88"/>
      <c r="P67" s="93"/>
      <c r="Q67" s="88"/>
    </row>
    <row r="68" spans="2:17">
      <c r="B68" s="93"/>
      <c r="C68" s="88"/>
      <c r="D68" s="93"/>
      <c r="E68" s="88"/>
      <c r="F68" s="93"/>
      <c r="G68" s="88"/>
      <c r="H68" s="93"/>
      <c r="I68" s="88"/>
      <c r="J68" s="93"/>
      <c r="K68" s="88"/>
      <c r="L68" s="93"/>
      <c r="M68" s="88"/>
      <c r="N68" s="93"/>
      <c r="O68" s="88"/>
      <c r="P68" s="93"/>
      <c r="Q68" s="88"/>
    </row>
    <row r="69" spans="2:17">
      <c r="B69" s="93"/>
      <c r="C69" s="88"/>
      <c r="D69" s="93"/>
      <c r="E69" s="88"/>
      <c r="F69" s="93"/>
      <c r="G69" s="88"/>
      <c r="H69" s="93"/>
      <c r="I69" s="88"/>
      <c r="J69" s="93"/>
      <c r="K69" s="88"/>
      <c r="L69" s="93"/>
      <c r="M69" s="88"/>
      <c r="N69" s="93"/>
      <c r="O69" s="88"/>
      <c r="P69" s="93"/>
      <c r="Q69" s="88"/>
    </row>
    <row r="70" spans="2:17">
      <c r="B70" s="93"/>
      <c r="C70" s="88"/>
      <c r="D70" s="93"/>
      <c r="E70" s="88"/>
      <c r="F70" s="93"/>
      <c r="G70" s="88"/>
      <c r="H70" s="93"/>
      <c r="I70" s="88"/>
      <c r="J70" s="93"/>
      <c r="K70" s="88"/>
      <c r="L70" s="93"/>
      <c r="M70" s="88"/>
      <c r="N70" s="93"/>
      <c r="O70" s="88"/>
      <c r="P70" s="93"/>
      <c r="Q70" s="88"/>
    </row>
    <row r="71" spans="2:17">
      <c r="B71" s="93"/>
      <c r="C71" s="88"/>
      <c r="D71" s="93"/>
      <c r="E71" s="88"/>
      <c r="F71" s="93"/>
      <c r="G71" s="88"/>
      <c r="H71" s="93"/>
      <c r="I71" s="88"/>
      <c r="J71" s="93"/>
      <c r="K71" s="88"/>
      <c r="L71" s="93"/>
      <c r="M71" s="88"/>
      <c r="N71" s="93"/>
      <c r="O71" s="88"/>
      <c r="P71" s="93"/>
      <c r="Q71" s="88"/>
    </row>
    <row r="72" spans="2:17">
      <c r="B72" s="93"/>
      <c r="C72" s="88"/>
      <c r="D72" s="93"/>
      <c r="E72" s="88"/>
      <c r="F72" s="93"/>
      <c r="G72" s="88"/>
      <c r="H72" s="93"/>
      <c r="I72" s="88"/>
      <c r="J72" s="93"/>
      <c r="K72" s="88"/>
      <c r="L72" s="93"/>
      <c r="M72" s="88"/>
      <c r="N72" s="93"/>
      <c r="O72" s="88"/>
      <c r="P72" s="93"/>
      <c r="Q72" s="88"/>
    </row>
    <row r="73" spans="2:17">
      <c r="B73" s="93"/>
      <c r="C73" s="88"/>
      <c r="D73" s="93"/>
      <c r="E73" s="88"/>
      <c r="F73" s="93"/>
      <c r="G73" s="88"/>
      <c r="H73" s="93"/>
      <c r="I73" s="88"/>
      <c r="J73" s="93"/>
      <c r="K73" s="88"/>
      <c r="L73" s="93"/>
      <c r="M73" s="88"/>
      <c r="N73" s="93"/>
      <c r="O73" s="88"/>
      <c r="P73" s="93"/>
      <c r="Q73" s="88"/>
    </row>
    <row r="74" spans="2:17">
      <c r="B74" s="93"/>
      <c r="C74" s="88"/>
      <c r="D74" s="93"/>
      <c r="E74" s="88"/>
      <c r="F74" s="93"/>
      <c r="G74" s="88"/>
      <c r="H74" s="93"/>
      <c r="I74" s="88"/>
      <c r="J74" s="93"/>
      <c r="K74" s="88"/>
      <c r="L74" s="93"/>
      <c r="M74" s="88"/>
      <c r="N74" s="93"/>
      <c r="O74" s="88"/>
      <c r="P74" s="93"/>
      <c r="Q74" s="88"/>
    </row>
    <row r="75" spans="2:17">
      <c r="B75" s="93"/>
      <c r="C75" s="88"/>
      <c r="D75" s="93"/>
      <c r="E75" s="88"/>
      <c r="F75" s="93"/>
      <c r="G75" s="88"/>
      <c r="H75" s="93"/>
      <c r="I75" s="88"/>
      <c r="J75" s="93"/>
      <c r="K75" s="88"/>
      <c r="L75" s="93"/>
      <c r="M75" s="88"/>
      <c r="N75" s="93"/>
      <c r="O75" s="88"/>
      <c r="P75" s="93"/>
      <c r="Q75" s="88"/>
    </row>
    <row r="76" spans="2:17">
      <c r="B76" s="93"/>
      <c r="C76" s="88"/>
      <c r="D76" s="93"/>
      <c r="E76" s="88"/>
      <c r="F76" s="93"/>
      <c r="G76" s="88"/>
      <c r="H76" s="93"/>
      <c r="I76" s="88"/>
      <c r="J76" s="93"/>
      <c r="K76" s="88"/>
      <c r="L76" s="93"/>
      <c r="M76" s="88"/>
      <c r="N76" s="93"/>
      <c r="O76" s="88"/>
      <c r="P76" s="93"/>
      <c r="Q76" s="88"/>
    </row>
    <row r="77" spans="2:17">
      <c r="B77" s="93"/>
      <c r="C77" s="88"/>
      <c r="D77" s="93"/>
      <c r="E77" s="88"/>
      <c r="F77" s="93"/>
      <c r="G77" s="88"/>
      <c r="H77" s="93"/>
      <c r="I77" s="88"/>
      <c r="J77" s="93"/>
      <c r="K77" s="88"/>
      <c r="L77" s="93"/>
      <c r="M77" s="88"/>
      <c r="N77" s="93"/>
      <c r="O77" s="88"/>
      <c r="P77" s="93"/>
      <c r="Q77" s="88"/>
    </row>
    <row r="78" spans="2:17">
      <c r="B78" s="93"/>
      <c r="C78" s="88"/>
      <c r="D78" s="93"/>
      <c r="E78" s="88"/>
      <c r="F78" s="93"/>
      <c r="G78" s="88"/>
      <c r="H78" s="93"/>
      <c r="I78" s="88"/>
      <c r="J78" s="93"/>
      <c r="K78" s="88"/>
      <c r="L78" s="93"/>
      <c r="M78" s="88"/>
      <c r="N78" s="93"/>
      <c r="O78" s="88"/>
      <c r="P78" s="93"/>
      <c r="Q78" s="88"/>
    </row>
    <row r="79" spans="2:17">
      <c r="B79" s="93"/>
      <c r="C79" s="88"/>
      <c r="D79" s="93"/>
      <c r="E79" s="88"/>
      <c r="F79" s="93"/>
      <c r="G79" s="88"/>
      <c r="H79" s="93"/>
      <c r="I79" s="88"/>
      <c r="J79" s="93"/>
      <c r="K79" s="88"/>
      <c r="L79" s="93"/>
      <c r="M79" s="88"/>
      <c r="N79" s="93"/>
      <c r="O79" s="88"/>
      <c r="P79" s="93"/>
      <c r="Q79" s="88"/>
    </row>
    <row r="80" spans="2:17">
      <c r="B80" s="93"/>
      <c r="C80" s="88"/>
      <c r="D80" s="93"/>
      <c r="E80" s="88"/>
      <c r="F80" s="93"/>
      <c r="G80" s="88"/>
      <c r="H80" s="93"/>
      <c r="I80" s="88"/>
      <c r="J80" s="93"/>
      <c r="K80" s="88"/>
      <c r="L80" s="93"/>
      <c r="M80" s="88"/>
      <c r="N80" s="93"/>
      <c r="O80" s="88"/>
      <c r="P80" s="93"/>
      <c r="Q80" s="88"/>
    </row>
    <row r="81" spans="2:17">
      <c r="B81" s="93"/>
      <c r="C81" s="88"/>
      <c r="D81" s="93"/>
      <c r="E81" s="88"/>
      <c r="F81" s="93"/>
      <c r="G81" s="88"/>
      <c r="H81" s="93"/>
      <c r="I81" s="88"/>
      <c r="J81" s="93"/>
      <c r="K81" s="88"/>
      <c r="L81" s="93"/>
      <c r="M81" s="88"/>
      <c r="N81" s="93"/>
      <c r="O81" s="88"/>
      <c r="P81" s="93"/>
      <c r="Q81" s="88"/>
    </row>
    <row r="82" spans="2:17">
      <c r="B82" s="93"/>
      <c r="C82" s="88"/>
      <c r="D82" s="93"/>
      <c r="E82" s="88"/>
      <c r="F82" s="93"/>
      <c r="G82" s="88"/>
      <c r="H82" s="93"/>
      <c r="I82" s="88"/>
      <c r="J82" s="93"/>
      <c r="K82" s="88"/>
      <c r="L82" s="93"/>
      <c r="M82" s="88"/>
      <c r="N82" s="93"/>
      <c r="O82" s="88"/>
      <c r="P82" s="93"/>
      <c r="Q82" s="88"/>
    </row>
    <row r="83" spans="2:17">
      <c r="B83" s="93"/>
      <c r="C83" s="88"/>
      <c r="D83" s="93"/>
      <c r="E83" s="88"/>
      <c r="F83" s="93"/>
      <c r="G83" s="88"/>
      <c r="H83" s="93"/>
      <c r="I83" s="88"/>
      <c r="J83" s="93"/>
      <c r="K83" s="88"/>
      <c r="L83" s="93"/>
      <c r="M83" s="88"/>
      <c r="N83" s="93"/>
      <c r="O83" s="88"/>
      <c r="P83" s="93"/>
      <c r="Q83" s="88"/>
    </row>
    <row r="84" spans="2:17">
      <c r="B84" s="93"/>
      <c r="C84" s="88"/>
      <c r="D84" s="93"/>
      <c r="E84" s="88"/>
      <c r="F84" s="93"/>
      <c r="G84" s="88"/>
      <c r="H84" s="93"/>
      <c r="I84" s="88"/>
      <c r="J84" s="93"/>
      <c r="K84" s="88"/>
      <c r="L84" s="93"/>
      <c r="M84" s="88"/>
      <c r="N84" s="93"/>
      <c r="O84" s="88"/>
      <c r="P84" s="93"/>
      <c r="Q84" s="88"/>
    </row>
    <row r="85" spans="2:17">
      <c r="B85" s="93"/>
      <c r="C85" s="88"/>
      <c r="D85" s="93"/>
      <c r="E85" s="88"/>
      <c r="F85" s="93"/>
      <c r="G85" s="88"/>
      <c r="H85" s="93"/>
      <c r="I85" s="88"/>
      <c r="J85" s="93"/>
      <c r="K85" s="88"/>
      <c r="L85" s="93"/>
      <c r="M85" s="88"/>
      <c r="N85" s="93"/>
      <c r="O85" s="88"/>
      <c r="P85" s="93"/>
      <c r="Q85" s="88"/>
    </row>
    <row r="86" spans="2:17">
      <c r="B86" s="93"/>
      <c r="C86" s="88"/>
      <c r="D86" s="93"/>
      <c r="E86" s="88"/>
      <c r="F86" s="93"/>
      <c r="G86" s="88"/>
      <c r="H86" s="93"/>
      <c r="I86" s="88"/>
      <c r="J86" s="93"/>
      <c r="K86" s="88"/>
      <c r="L86" s="93"/>
      <c r="M86" s="88"/>
      <c r="N86" s="93"/>
      <c r="O86" s="88"/>
      <c r="P86" s="93"/>
      <c r="Q86" s="88"/>
    </row>
    <row r="87" spans="2:17">
      <c r="B87" s="93"/>
      <c r="C87" s="88"/>
      <c r="D87" s="93"/>
      <c r="E87" s="88"/>
      <c r="F87" s="93"/>
      <c r="G87" s="88"/>
      <c r="H87" s="93"/>
      <c r="I87" s="88"/>
      <c r="J87" s="93"/>
      <c r="K87" s="88"/>
      <c r="L87" s="93"/>
      <c r="M87" s="88"/>
      <c r="N87" s="93"/>
      <c r="O87" s="88"/>
      <c r="P87" s="93"/>
      <c r="Q87" s="88"/>
    </row>
    <row r="88" spans="2:17">
      <c r="B88" s="93"/>
      <c r="C88" s="88"/>
      <c r="D88" s="93"/>
      <c r="E88" s="88"/>
      <c r="F88" s="93"/>
      <c r="G88" s="88"/>
      <c r="H88" s="93"/>
      <c r="I88" s="88"/>
      <c r="J88" s="93"/>
      <c r="K88" s="88"/>
      <c r="L88" s="93"/>
      <c r="M88" s="88"/>
      <c r="N88" s="93"/>
      <c r="O88" s="88"/>
      <c r="P88" s="93"/>
      <c r="Q88" s="88"/>
    </row>
    <row r="89" spans="2:17">
      <c r="B89" s="93"/>
      <c r="C89" s="88"/>
      <c r="D89" s="93"/>
      <c r="E89" s="88"/>
      <c r="F89" s="93"/>
      <c r="G89" s="88"/>
      <c r="H89" s="93"/>
      <c r="I89" s="88"/>
      <c r="J89" s="93"/>
      <c r="K89" s="88"/>
      <c r="L89" s="93"/>
      <c r="M89" s="88"/>
      <c r="N89" s="93"/>
      <c r="O89" s="88"/>
      <c r="P89" s="93"/>
      <c r="Q89" s="88"/>
    </row>
    <row r="90" spans="2:17">
      <c r="B90" s="93"/>
      <c r="C90" s="88"/>
      <c r="D90" s="93"/>
      <c r="E90" s="88"/>
      <c r="F90" s="93"/>
      <c r="G90" s="88"/>
      <c r="H90" s="93"/>
      <c r="I90" s="88"/>
      <c r="J90" s="93"/>
      <c r="K90" s="88"/>
      <c r="L90" s="93"/>
      <c r="M90" s="88"/>
      <c r="N90" s="93"/>
      <c r="O90" s="88"/>
      <c r="P90" s="93"/>
      <c r="Q90" s="88"/>
    </row>
    <row r="91" spans="2:17">
      <c r="B91" s="93"/>
      <c r="C91" s="88"/>
      <c r="D91" s="93"/>
      <c r="E91" s="88"/>
      <c r="F91" s="93"/>
      <c r="G91" s="88"/>
      <c r="H91" s="93"/>
      <c r="I91" s="88"/>
      <c r="J91" s="93"/>
      <c r="K91" s="88"/>
      <c r="L91" s="93"/>
      <c r="M91" s="88"/>
      <c r="N91" s="93"/>
      <c r="O91" s="88"/>
      <c r="P91" s="93"/>
      <c r="Q91" s="88"/>
    </row>
    <row r="92" spans="2:17">
      <c r="B92" s="93"/>
      <c r="C92" s="88"/>
      <c r="D92" s="93"/>
      <c r="E92" s="88"/>
      <c r="F92" s="93"/>
      <c r="G92" s="88"/>
      <c r="H92" s="93"/>
      <c r="I92" s="88"/>
      <c r="J92" s="93"/>
      <c r="K92" s="88"/>
      <c r="L92" s="93"/>
      <c r="M92" s="88"/>
      <c r="N92" s="93"/>
      <c r="O92" s="88"/>
      <c r="P92" s="93"/>
      <c r="Q92" s="88"/>
    </row>
    <row r="93" spans="2:17">
      <c r="B93" s="93"/>
      <c r="C93" s="88"/>
      <c r="D93" s="93"/>
      <c r="E93" s="88"/>
      <c r="F93" s="93"/>
      <c r="G93" s="88"/>
      <c r="H93" s="93"/>
      <c r="I93" s="88"/>
      <c r="J93" s="93"/>
      <c r="K93" s="88"/>
      <c r="L93" s="93"/>
      <c r="M93" s="88"/>
      <c r="N93" s="93"/>
      <c r="O93" s="88"/>
      <c r="P93" s="93"/>
      <c r="Q93" s="88"/>
    </row>
    <row r="94" spans="2:17">
      <c r="B94" s="93"/>
      <c r="C94" s="88"/>
      <c r="D94" s="93"/>
      <c r="E94" s="88"/>
      <c r="F94" s="93"/>
      <c r="G94" s="88"/>
      <c r="H94" s="93"/>
      <c r="I94" s="88"/>
      <c r="J94" s="93"/>
      <c r="K94" s="88"/>
      <c r="L94" s="93"/>
      <c r="M94" s="88"/>
      <c r="N94" s="93"/>
      <c r="O94" s="88"/>
      <c r="P94" s="93"/>
      <c r="Q94" s="88"/>
    </row>
    <row r="95" spans="2:17">
      <c r="B95" s="93"/>
      <c r="C95" s="88"/>
      <c r="D95" s="93"/>
      <c r="E95" s="88"/>
      <c r="F95" s="93"/>
      <c r="G95" s="88"/>
      <c r="H95" s="93"/>
      <c r="I95" s="88"/>
      <c r="J95" s="93"/>
      <c r="K95" s="88"/>
      <c r="L95" s="93"/>
      <c r="M95" s="88"/>
      <c r="N95" s="93"/>
      <c r="O95" s="88"/>
      <c r="P95" s="93"/>
      <c r="Q95" s="88"/>
    </row>
    <row r="96" spans="2:17">
      <c r="B96" s="93"/>
      <c r="C96" s="88"/>
      <c r="D96" s="93"/>
      <c r="E96" s="88"/>
      <c r="F96" s="93"/>
      <c r="G96" s="88"/>
      <c r="H96" s="93"/>
      <c r="I96" s="88"/>
      <c r="J96" s="93"/>
      <c r="K96" s="88"/>
      <c r="L96" s="93"/>
      <c r="M96" s="88"/>
      <c r="N96" s="93"/>
      <c r="O96" s="88"/>
      <c r="P96" s="93"/>
      <c r="Q96" s="88"/>
    </row>
    <row r="97" spans="2:17">
      <c r="B97" s="93"/>
      <c r="C97" s="88"/>
      <c r="D97" s="93"/>
      <c r="E97" s="88"/>
      <c r="F97" s="93"/>
      <c r="G97" s="88"/>
      <c r="H97" s="93"/>
      <c r="I97" s="88"/>
      <c r="J97" s="93"/>
      <c r="K97" s="88"/>
      <c r="L97" s="93"/>
      <c r="M97" s="88"/>
      <c r="N97" s="93"/>
      <c r="O97" s="88"/>
      <c r="P97" s="93"/>
      <c r="Q97" s="88"/>
    </row>
    <row r="98" spans="2:17">
      <c r="B98" s="93"/>
      <c r="C98" s="88"/>
      <c r="D98" s="93"/>
      <c r="E98" s="88"/>
      <c r="F98" s="93"/>
      <c r="G98" s="88"/>
      <c r="H98" s="93"/>
      <c r="I98" s="88"/>
      <c r="J98" s="93"/>
      <c r="K98" s="88"/>
      <c r="L98" s="93"/>
      <c r="M98" s="88"/>
      <c r="N98" s="93"/>
      <c r="O98" s="88"/>
      <c r="P98" s="93"/>
      <c r="Q98" s="88"/>
    </row>
    <row r="99" spans="2:17">
      <c r="B99" s="93"/>
      <c r="C99" s="88"/>
      <c r="D99" s="93"/>
      <c r="E99" s="88"/>
      <c r="F99" s="93"/>
      <c r="G99" s="88"/>
      <c r="H99" s="93"/>
      <c r="I99" s="88"/>
      <c r="J99" s="93"/>
      <c r="K99" s="88"/>
      <c r="L99" s="93"/>
      <c r="M99" s="88"/>
      <c r="N99" s="93"/>
      <c r="O99" s="88"/>
      <c r="P99" s="93"/>
      <c r="Q99" s="88"/>
    </row>
    <row r="100" spans="2:17">
      <c r="B100" s="93"/>
      <c r="C100" s="88"/>
      <c r="D100" s="93"/>
      <c r="E100" s="88"/>
      <c r="F100" s="93"/>
      <c r="G100" s="88"/>
      <c r="H100" s="93"/>
      <c r="I100" s="88"/>
      <c r="J100" s="93"/>
      <c r="K100" s="88"/>
      <c r="L100" s="93"/>
      <c r="M100" s="88"/>
      <c r="N100" s="93"/>
      <c r="O100" s="88"/>
      <c r="P100" s="93"/>
      <c r="Q100" s="88"/>
    </row>
    <row r="101" spans="2:17">
      <c r="B101" s="93"/>
      <c r="C101" s="88"/>
      <c r="D101" s="93"/>
      <c r="E101" s="88"/>
      <c r="F101" s="93"/>
      <c r="G101" s="88"/>
      <c r="H101" s="93"/>
      <c r="I101" s="88"/>
      <c r="J101" s="93"/>
      <c r="K101" s="88"/>
      <c r="L101" s="93"/>
      <c r="M101" s="88"/>
      <c r="N101" s="93"/>
      <c r="O101" s="88"/>
      <c r="P101" s="93"/>
      <c r="Q101" s="88"/>
    </row>
    <row r="102" spans="2:17">
      <c r="B102" s="93"/>
      <c r="C102" s="88"/>
      <c r="D102" s="93"/>
      <c r="E102" s="88"/>
      <c r="F102" s="93"/>
      <c r="G102" s="88"/>
      <c r="H102" s="93"/>
      <c r="I102" s="88"/>
      <c r="J102" s="93"/>
      <c r="K102" s="88"/>
      <c r="L102" s="93"/>
      <c r="M102" s="88"/>
      <c r="N102" s="93"/>
      <c r="O102" s="88"/>
      <c r="P102" s="93"/>
      <c r="Q102" s="88"/>
    </row>
    <row r="103" spans="2:17">
      <c r="B103" s="93"/>
      <c r="C103" s="88"/>
      <c r="D103" s="93"/>
      <c r="E103" s="88"/>
      <c r="F103" s="93"/>
      <c r="G103" s="88"/>
      <c r="H103" s="93"/>
      <c r="I103" s="88"/>
      <c r="J103" s="93"/>
      <c r="K103" s="88"/>
      <c r="L103" s="93"/>
      <c r="M103" s="88"/>
      <c r="N103" s="93"/>
      <c r="O103" s="88"/>
      <c r="P103" s="93"/>
      <c r="Q103" s="88"/>
    </row>
  </sheetData>
  <mergeCells count="14">
    <mergeCell ref="A31:G31"/>
    <mergeCell ref="A30:F30"/>
    <mergeCell ref="B4:C4"/>
    <mergeCell ref="D4:E4"/>
    <mergeCell ref="H4:I4"/>
    <mergeCell ref="F4:G4"/>
    <mergeCell ref="L4:M4"/>
    <mergeCell ref="B3:E3"/>
    <mergeCell ref="F3:I3"/>
    <mergeCell ref="J3:M3"/>
    <mergeCell ref="N3:Q3"/>
    <mergeCell ref="J4:K4"/>
    <mergeCell ref="N4:O4"/>
    <mergeCell ref="P4: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145" zoomScaleNormal="145" workbookViewId="0">
      <selection activeCell="A16" sqref="A16"/>
    </sheetView>
  </sheetViews>
  <sheetFormatPr baseColWidth="10" defaultRowHeight="18"/>
  <cols>
    <col min="1" max="1" width="29.28515625" style="19" customWidth="1"/>
    <col min="2" max="5" width="6.42578125" style="19" customWidth="1"/>
    <col min="6" max="10" width="7.42578125" style="19" customWidth="1"/>
    <col min="11" max="12" width="6.42578125" style="19" customWidth="1"/>
    <col min="13" max="16" width="6.42578125" style="19" bestFit="1" customWidth="1"/>
    <col min="17" max="16384" width="11.42578125" style="19"/>
  </cols>
  <sheetData>
    <row r="1" spans="1:11">
      <c r="A1" s="383" t="s">
        <v>364</v>
      </c>
      <c r="B1" s="383"/>
      <c r="C1" s="383"/>
      <c r="D1" s="383"/>
      <c r="E1" s="383"/>
      <c r="F1" s="383"/>
      <c r="G1" s="383"/>
      <c r="H1" s="383"/>
      <c r="I1" s="383"/>
      <c r="J1" s="383"/>
    </row>
    <row r="3" spans="1:11" ht="18.75" thickBot="1"/>
    <row r="4" spans="1:11" ht="18.75" thickBot="1">
      <c r="A4" s="29"/>
      <c r="B4" s="30" t="s">
        <v>38</v>
      </c>
      <c r="C4" s="30" t="s">
        <v>110</v>
      </c>
      <c r="D4" s="30" t="s">
        <v>111</v>
      </c>
      <c r="E4" s="30" t="s">
        <v>112</v>
      </c>
      <c r="F4" s="30" t="s">
        <v>108</v>
      </c>
    </row>
    <row r="5" spans="1:11">
      <c r="A5" s="31" t="s">
        <v>393</v>
      </c>
      <c r="B5" s="32">
        <v>30752</v>
      </c>
      <c r="C5" s="32">
        <v>27751</v>
      </c>
      <c r="D5" s="32">
        <v>25882</v>
      </c>
      <c r="E5" s="32">
        <v>25389</v>
      </c>
      <c r="F5" s="32">
        <v>24486</v>
      </c>
    </row>
    <row r="6" spans="1:11">
      <c r="A6" s="31" t="s">
        <v>394</v>
      </c>
      <c r="B6" s="32">
        <v>21881</v>
      </c>
      <c r="C6" s="32">
        <v>18090</v>
      </c>
      <c r="D6" s="32">
        <v>16406</v>
      </c>
      <c r="E6" s="32">
        <v>15779</v>
      </c>
      <c r="F6" s="32">
        <v>15044</v>
      </c>
    </row>
    <row r="7" spans="1:11" ht="18.75" thickBot="1">
      <c r="A7" s="95" t="s">
        <v>83</v>
      </c>
      <c r="B7" s="34">
        <v>18189</v>
      </c>
      <c r="C7" s="34">
        <v>17370</v>
      </c>
      <c r="D7" s="34">
        <v>14598</v>
      </c>
      <c r="E7" s="34">
        <v>13359</v>
      </c>
      <c r="F7" s="34">
        <v>12574</v>
      </c>
    </row>
    <row r="8" spans="1:11" ht="18.75" thickBot="1">
      <c r="A8" s="50" t="s">
        <v>395</v>
      </c>
      <c r="B8" s="96">
        <v>70822</v>
      </c>
      <c r="C8" s="96">
        <v>63211</v>
      </c>
      <c r="D8" s="96">
        <v>56886</v>
      </c>
      <c r="E8" s="96">
        <v>54527</v>
      </c>
      <c r="F8" s="96">
        <v>52104</v>
      </c>
    </row>
    <row r="10" spans="1:11" s="4" customFormat="1" ht="14.45" customHeight="1">
      <c r="A10" s="384" t="s">
        <v>396</v>
      </c>
      <c r="B10" s="384"/>
      <c r="C10" s="384"/>
      <c r="D10" s="384"/>
      <c r="E10" s="384"/>
      <c r="F10" s="384"/>
      <c r="G10" s="384"/>
      <c r="H10" s="384"/>
      <c r="I10" s="384"/>
    </row>
    <row r="11" spans="1:11" s="4" customFormat="1" ht="15.75">
      <c r="A11" s="384" t="s">
        <v>397</v>
      </c>
      <c r="B11" s="384"/>
      <c r="C11" s="384"/>
      <c r="D11" s="384"/>
      <c r="E11" s="384"/>
      <c r="F11" s="384"/>
      <c r="G11" s="384"/>
      <c r="H11" s="384"/>
    </row>
    <row r="12" spans="1:11">
      <c r="A12" s="2" t="s">
        <v>126</v>
      </c>
      <c r="B12" s="54"/>
      <c r="C12" s="54"/>
      <c r="D12" s="54"/>
      <c r="E12" s="54"/>
      <c r="F12" s="54"/>
      <c r="G12" s="54"/>
      <c r="H12" s="54"/>
      <c r="I12" s="54"/>
      <c r="J12" s="54"/>
      <c r="K12" s="54"/>
    </row>
    <row r="13" spans="1:11">
      <c r="A13" s="233" t="s">
        <v>419</v>
      </c>
    </row>
  </sheetData>
  <mergeCells count="3">
    <mergeCell ref="A1:J1"/>
    <mergeCell ref="A11:H11"/>
    <mergeCell ref="A10:I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zoomScale="130" zoomScaleNormal="130" workbookViewId="0">
      <selection activeCell="F9" sqref="F9"/>
    </sheetView>
  </sheetViews>
  <sheetFormatPr baseColWidth="10" defaultRowHeight="18"/>
  <cols>
    <col min="1" max="1" width="29" style="19" customWidth="1"/>
    <col min="2" max="7" width="8" style="21" customWidth="1"/>
    <col min="8" max="10" width="11.42578125" style="21"/>
    <col min="11" max="11" width="3.140625" style="21" customWidth="1"/>
    <col min="12" max="16384" width="11.42578125" style="19"/>
  </cols>
  <sheetData>
    <row r="1" spans="1:20">
      <c r="A1" s="383" t="s">
        <v>365</v>
      </c>
      <c r="B1" s="383"/>
      <c r="C1" s="383"/>
      <c r="D1" s="383"/>
      <c r="E1" s="383"/>
      <c r="F1" s="383"/>
      <c r="G1" s="383"/>
      <c r="H1" s="383"/>
      <c r="I1" s="383"/>
      <c r="J1" s="383"/>
      <c r="K1" s="19"/>
    </row>
    <row r="2" spans="1:20">
      <c r="A2" s="15"/>
      <c r="B2" s="15"/>
      <c r="C2" s="15"/>
      <c r="D2" s="15"/>
      <c r="E2" s="15"/>
      <c r="F2" s="15"/>
      <c r="G2" s="15"/>
      <c r="H2" s="15"/>
      <c r="I2" s="15"/>
      <c r="J2" s="15"/>
      <c r="K2" s="19"/>
    </row>
    <row r="3" spans="1:20" s="100" customFormat="1" ht="15.75" customHeight="1">
      <c r="A3" s="98"/>
      <c r="B3" s="399" t="s">
        <v>405</v>
      </c>
      <c r="C3" s="400"/>
      <c r="D3" s="400"/>
      <c r="E3" s="400" t="s">
        <v>407</v>
      </c>
      <c r="F3" s="400"/>
      <c r="G3" s="401"/>
      <c r="H3" s="399" t="s">
        <v>406</v>
      </c>
      <c r="I3" s="400"/>
      <c r="J3" s="400"/>
      <c r="K3" s="99"/>
    </row>
    <row r="4" spans="1:20" s="100" customFormat="1" ht="19.5" thickBot="1">
      <c r="A4" s="98"/>
      <c r="B4" s="101" t="s">
        <v>137</v>
      </c>
      <c r="C4" s="101" t="s">
        <v>38</v>
      </c>
      <c r="D4" s="101" t="s">
        <v>108</v>
      </c>
      <c r="E4" s="101" t="s">
        <v>137</v>
      </c>
      <c r="F4" s="101" t="s">
        <v>38</v>
      </c>
      <c r="G4" s="101" t="s">
        <v>108</v>
      </c>
      <c r="H4" s="101" t="s">
        <v>137</v>
      </c>
      <c r="I4" s="101" t="s">
        <v>38</v>
      </c>
      <c r="J4" s="101" t="s">
        <v>108</v>
      </c>
      <c r="K4" s="6"/>
      <c r="L4" s="6"/>
      <c r="M4" s="6"/>
      <c r="N4" s="99"/>
    </row>
    <row r="5" spans="1:20" s="100" customFormat="1" ht="18.75">
      <c r="A5" s="102" t="s">
        <v>39</v>
      </c>
      <c r="B5" s="103">
        <v>98.4</v>
      </c>
      <c r="C5" s="104">
        <v>99.5</v>
      </c>
      <c r="D5" s="104">
        <v>99.6</v>
      </c>
      <c r="E5" s="104">
        <v>99.7</v>
      </c>
      <c r="F5" s="104">
        <v>99.9</v>
      </c>
      <c r="G5" s="104">
        <v>100</v>
      </c>
      <c r="H5" s="104">
        <v>95.9</v>
      </c>
      <c r="I5" s="104">
        <v>96.8</v>
      </c>
      <c r="J5" s="105">
        <v>97</v>
      </c>
      <c r="K5" s="6"/>
      <c r="L5" s="106"/>
      <c r="M5" s="106"/>
      <c r="N5" s="106"/>
      <c r="O5" s="106"/>
      <c r="P5" s="106"/>
      <c r="Q5" s="106"/>
      <c r="R5" s="106"/>
      <c r="S5" s="106"/>
      <c r="T5" s="106"/>
    </row>
    <row r="6" spans="1:20" s="100" customFormat="1" ht="0.2" customHeight="1">
      <c r="A6" s="207" t="s">
        <v>416</v>
      </c>
      <c r="B6" s="208">
        <f>101-B5</f>
        <v>2.5999999999999943</v>
      </c>
      <c r="C6" s="209">
        <f t="shared" ref="C6:J6" si="0">101-C5</f>
        <v>1.5</v>
      </c>
      <c r="D6" s="209">
        <f t="shared" si="0"/>
        <v>1.4000000000000057</v>
      </c>
      <c r="E6" s="209">
        <f t="shared" si="0"/>
        <v>1.2999999999999972</v>
      </c>
      <c r="F6" s="209">
        <f t="shared" si="0"/>
        <v>1.0999999999999943</v>
      </c>
      <c r="G6" s="209">
        <f t="shared" si="0"/>
        <v>1</v>
      </c>
      <c r="H6" s="209">
        <f t="shared" si="0"/>
        <v>5.0999999999999943</v>
      </c>
      <c r="I6" s="209">
        <f t="shared" si="0"/>
        <v>4.2000000000000028</v>
      </c>
      <c r="J6" s="210">
        <f t="shared" si="0"/>
        <v>4</v>
      </c>
      <c r="K6" s="6"/>
      <c r="L6" s="106"/>
      <c r="M6" s="106"/>
      <c r="N6" s="106"/>
      <c r="O6" s="106"/>
      <c r="P6" s="106"/>
      <c r="Q6" s="106"/>
      <c r="R6" s="106"/>
      <c r="S6" s="106"/>
      <c r="T6" s="106"/>
    </row>
    <row r="7" spans="1:20" s="100" customFormat="1" ht="18.75">
      <c r="A7" s="63" t="s">
        <v>40</v>
      </c>
      <c r="B7" s="107">
        <v>36.1</v>
      </c>
      <c r="C7" s="108">
        <v>56</v>
      </c>
      <c r="D7" s="108">
        <v>57.5</v>
      </c>
      <c r="E7" s="108">
        <v>66.3</v>
      </c>
      <c r="F7" s="108">
        <v>73</v>
      </c>
      <c r="G7" s="108">
        <v>74.8</v>
      </c>
      <c r="H7" s="108">
        <v>27</v>
      </c>
      <c r="I7" s="108">
        <v>31</v>
      </c>
      <c r="J7" s="109">
        <v>32.200000000000003</v>
      </c>
      <c r="K7" s="6"/>
      <c r="L7" s="106"/>
      <c r="M7" s="106"/>
      <c r="N7" s="106"/>
      <c r="O7" s="106"/>
      <c r="P7" s="106"/>
      <c r="Q7" s="106"/>
      <c r="R7" s="106"/>
      <c r="S7" s="106"/>
      <c r="T7" s="106"/>
    </row>
    <row r="8" spans="1:20" s="100" customFormat="1" ht="0.2" customHeight="1">
      <c r="A8" s="207" t="s">
        <v>416</v>
      </c>
      <c r="B8" s="208">
        <f>75.8-B7</f>
        <v>39.699999999999996</v>
      </c>
      <c r="C8" s="209">
        <f t="shared" ref="C8:J8" si="1">75.8-C7</f>
        <v>19.799999999999997</v>
      </c>
      <c r="D8" s="209">
        <f t="shared" si="1"/>
        <v>18.299999999999997</v>
      </c>
      <c r="E8" s="209">
        <f t="shared" si="1"/>
        <v>9.5</v>
      </c>
      <c r="F8" s="209">
        <f t="shared" si="1"/>
        <v>2.7999999999999972</v>
      </c>
      <c r="G8" s="209">
        <f t="shared" si="1"/>
        <v>1</v>
      </c>
      <c r="H8" s="209">
        <f t="shared" si="1"/>
        <v>48.8</v>
      </c>
      <c r="I8" s="209">
        <f t="shared" si="1"/>
        <v>44.8</v>
      </c>
      <c r="J8" s="210">
        <f t="shared" si="1"/>
        <v>43.599999999999994</v>
      </c>
      <c r="K8" s="6"/>
      <c r="L8" s="106"/>
      <c r="M8" s="106"/>
      <c r="N8" s="106"/>
      <c r="O8" s="106"/>
      <c r="P8" s="106"/>
      <c r="Q8" s="106"/>
      <c r="R8" s="106"/>
      <c r="S8" s="106"/>
      <c r="T8" s="106"/>
    </row>
    <row r="9" spans="1:20" s="100" customFormat="1" ht="18.75">
      <c r="A9" s="63" t="s">
        <v>41</v>
      </c>
      <c r="B9" s="107">
        <v>14.7</v>
      </c>
      <c r="C9" s="108">
        <v>14.6</v>
      </c>
      <c r="D9" s="108">
        <v>12.5</v>
      </c>
      <c r="E9" s="108">
        <v>22.1</v>
      </c>
      <c r="F9" s="108">
        <v>20.5</v>
      </c>
      <c r="G9" s="108">
        <v>17.600000000000001</v>
      </c>
      <c r="H9" s="108">
        <v>5</v>
      </c>
      <c r="I9" s="108">
        <v>4.0999999999999996</v>
      </c>
      <c r="J9" s="109">
        <v>3.8</v>
      </c>
      <c r="K9" s="6"/>
      <c r="L9" s="106"/>
      <c r="M9" s="106"/>
      <c r="N9" s="106"/>
      <c r="O9" s="106"/>
      <c r="P9" s="106"/>
      <c r="Q9" s="106"/>
      <c r="R9" s="106"/>
      <c r="S9" s="106"/>
      <c r="T9" s="106"/>
    </row>
    <row r="10" spans="1:20" s="100" customFormat="1" ht="0.2" customHeight="1">
      <c r="A10" s="207" t="s">
        <v>416</v>
      </c>
      <c r="B10" s="208">
        <f>23.1-B9</f>
        <v>8.4000000000000021</v>
      </c>
      <c r="C10" s="209">
        <f t="shared" ref="C10:J10" si="2">23.1-C9</f>
        <v>8.5000000000000018</v>
      </c>
      <c r="D10" s="209">
        <f t="shared" si="2"/>
        <v>10.600000000000001</v>
      </c>
      <c r="E10" s="209">
        <f t="shared" si="2"/>
        <v>1</v>
      </c>
      <c r="F10" s="209">
        <f t="shared" si="2"/>
        <v>2.6000000000000014</v>
      </c>
      <c r="G10" s="209">
        <f t="shared" si="2"/>
        <v>5.5</v>
      </c>
      <c r="H10" s="209">
        <f t="shared" si="2"/>
        <v>18.100000000000001</v>
      </c>
      <c r="I10" s="209">
        <f t="shared" si="2"/>
        <v>19</v>
      </c>
      <c r="J10" s="210">
        <f t="shared" si="2"/>
        <v>19.3</v>
      </c>
      <c r="K10" s="6"/>
      <c r="L10" s="106"/>
      <c r="M10" s="106"/>
      <c r="N10" s="106"/>
      <c r="O10" s="106"/>
      <c r="P10" s="106"/>
      <c r="Q10" s="106"/>
      <c r="R10" s="106"/>
      <c r="S10" s="106"/>
      <c r="T10" s="106"/>
    </row>
    <row r="11" spans="1:20" s="100" customFormat="1" ht="18.75">
      <c r="A11" s="63" t="s">
        <v>42</v>
      </c>
      <c r="B11" s="107">
        <v>3.2</v>
      </c>
      <c r="C11" s="108">
        <v>4.5</v>
      </c>
      <c r="D11" s="108">
        <v>5</v>
      </c>
      <c r="E11" s="108">
        <v>8.1</v>
      </c>
      <c r="F11" s="108">
        <v>6.7</v>
      </c>
      <c r="G11" s="108">
        <v>6.7</v>
      </c>
      <c r="H11" s="108">
        <v>1.7</v>
      </c>
      <c r="I11" s="108">
        <v>1.7</v>
      </c>
      <c r="J11" s="109">
        <v>1.7</v>
      </c>
      <c r="K11" s="6"/>
      <c r="L11" s="106"/>
      <c r="M11" s="106"/>
      <c r="N11" s="106"/>
      <c r="O11" s="106"/>
      <c r="P11" s="106"/>
      <c r="Q11" s="106"/>
      <c r="R11" s="106"/>
      <c r="S11" s="106"/>
      <c r="T11" s="106"/>
    </row>
    <row r="12" spans="1:20" s="100" customFormat="1" ht="0.2" customHeight="1">
      <c r="A12" s="207" t="s">
        <v>416</v>
      </c>
      <c r="B12" s="208">
        <f>9.1-B11</f>
        <v>5.8999999999999995</v>
      </c>
      <c r="C12" s="209">
        <f t="shared" ref="C12:J12" si="3">9.1-C11</f>
        <v>4.5999999999999996</v>
      </c>
      <c r="D12" s="209">
        <f t="shared" si="3"/>
        <v>4.0999999999999996</v>
      </c>
      <c r="E12" s="209">
        <f t="shared" si="3"/>
        <v>1</v>
      </c>
      <c r="F12" s="209">
        <f t="shared" si="3"/>
        <v>2.3999999999999995</v>
      </c>
      <c r="G12" s="209">
        <f t="shared" si="3"/>
        <v>2.3999999999999995</v>
      </c>
      <c r="H12" s="209">
        <f t="shared" si="3"/>
        <v>7.3999999999999995</v>
      </c>
      <c r="I12" s="209">
        <f t="shared" si="3"/>
        <v>7.3999999999999995</v>
      </c>
      <c r="J12" s="210">
        <f t="shared" si="3"/>
        <v>7.3999999999999995</v>
      </c>
      <c r="K12" s="6"/>
      <c r="L12" s="106"/>
      <c r="M12" s="106"/>
      <c r="N12" s="106"/>
      <c r="O12" s="106"/>
      <c r="P12" s="106"/>
      <c r="Q12" s="106"/>
      <c r="R12" s="106"/>
      <c r="S12" s="106"/>
      <c r="T12" s="106"/>
    </row>
    <row r="13" spans="1:20">
      <c r="A13" s="63" t="s">
        <v>43</v>
      </c>
      <c r="B13" s="107">
        <v>0.7</v>
      </c>
      <c r="C13" s="108">
        <v>1.5</v>
      </c>
      <c r="D13" s="108">
        <v>1.4</v>
      </c>
      <c r="E13" s="108">
        <v>3.2</v>
      </c>
      <c r="F13" s="108">
        <v>3.3</v>
      </c>
      <c r="G13" s="108">
        <v>2.9</v>
      </c>
      <c r="H13" s="108">
        <v>0.3</v>
      </c>
      <c r="I13" s="108">
        <v>0.2</v>
      </c>
      <c r="J13" s="109">
        <v>0.2</v>
      </c>
      <c r="L13" s="106"/>
      <c r="M13" s="106"/>
      <c r="N13" s="106"/>
      <c r="O13" s="106"/>
      <c r="P13" s="106"/>
      <c r="Q13" s="106"/>
      <c r="R13" s="106"/>
      <c r="S13" s="106"/>
      <c r="T13" s="106"/>
    </row>
    <row r="14" spans="1:20" ht="0.2" customHeight="1">
      <c r="A14" s="207" t="s">
        <v>416</v>
      </c>
      <c r="B14" s="208">
        <f>4.3-B13</f>
        <v>3.5999999999999996</v>
      </c>
      <c r="C14" s="209">
        <f t="shared" ref="C14:J14" si="4">4.3-C13</f>
        <v>2.8</v>
      </c>
      <c r="D14" s="209">
        <f t="shared" si="4"/>
        <v>2.9</v>
      </c>
      <c r="E14" s="209">
        <f t="shared" si="4"/>
        <v>1.0999999999999996</v>
      </c>
      <c r="F14" s="209">
        <f t="shared" si="4"/>
        <v>1</v>
      </c>
      <c r="G14" s="209">
        <f t="shared" si="4"/>
        <v>1.4</v>
      </c>
      <c r="H14" s="209">
        <f t="shared" si="4"/>
        <v>4</v>
      </c>
      <c r="I14" s="209">
        <f t="shared" si="4"/>
        <v>4.0999999999999996</v>
      </c>
      <c r="J14" s="210">
        <f t="shared" si="4"/>
        <v>4.0999999999999996</v>
      </c>
      <c r="L14" s="106"/>
      <c r="M14" s="106"/>
      <c r="N14" s="106"/>
      <c r="O14" s="106"/>
      <c r="P14" s="106"/>
      <c r="Q14" s="106"/>
      <c r="R14" s="106"/>
      <c r="S14" s="106"/>
      <c r="T14" s="106"/>
    </row>
    <row r="15" spans="1:20" ht="18.75" thickBot="1">
      <c r="A15" s="110" t="s">
        <v>70</v>
      </c>
      <c r="B15" s="111">
        <v>1</v>
      </c>
      <c r="C15" s="112">
        <v>1</v>
      </c>
      <c r="D15" s="112">
        <v>0.5</v>
      </c>
      <c r="E15" s="112">
        <v>0.5</v>
      </c>
      <c r="F15" s="112">
        <v>0.4</v>
      </c>
      <c r="G15" s="112">
        <v>0.5</v>
      </c>
      <c r="H15" s="112">
        <v>0.1</v>
      </c>
      <c r="I15" s="112">
        <v>0.2</v>
      </c>
      <c r="J15" s="113">
        <v>0.3</v>
      </c>
      <c r="L15" s="106"/>
      <c r="M15" s="106"/>
      <c r="N15" s="106"/>
      <c r="O15" s="106"/>
      <c r="P15" s="106"/>
      <c r="Q15" s="106"/>
      <c r="R15" s="106"/>
      <c r="S15" s="106"/>
      <c r="T15" s="106"/>
    </row>
    <row r="16" spans="1:20">
      <c r="B16" s="114"/>
      <c r="C16" s="114"/>
      <c r="D16" s="114"/>
      <c r="E16" s="114"/>
      <c r="F16" s="114"/>
      <c r="G16" s="114"/>
    </row>
    <row r="17" spans="1:11">
      <c r="A17" s="21"/>
      <c r="D17" s="19"/>
      <c r="E17" s="19"/>
      <c r="F17" s="19"/>
      <c r="G17" s="19"/>
      <c r="H17" s="19"/>
      <c r="I17" s="19"/>
      <c r="J17" s="19"/>
      <c r="K17" s="19"/>
    </row>
    <row r="18" spans="1:11" s="4" customFormat="1" ht="16.5">
      <c r="A18" s="118" t="s">
        <v>399</v>
      </c>
      <c r="B18" s="118"/>
      <c r="C18" s="118"/>
      <c r="D18" s="118"/>
      <c r="E18" s="118"/>
    </row>
    <row r="19" spans="1:11" s="4" customFormat="1" ht="14.45" customHeight="1">
      <c r="A19" s="384" t="s">
        <v>398</v>
      </c>
      <c r="B19" s="384"/>
      <c r="C19" s="384"/>
      <c r="D19" s="384"/>
      <c r="E19" s="384"/>
      <c r="F19" s="384"/>
      <c r="G19" s="384"/>
      <c r="H19" s="384"/>
    </row>
    <row r="20" spans="1:11" s="115" customFormat="1" ht="15.75">
      <c r="A20" s="2" t="s">
        <v>126</v>
      </c>
      <c r="B20" s="54"/>
      <c r="C20" s="54"/>
      <c r="D20" s="54"/>
      <c r="E20" s="54"/>
      <c r="F20" s="54"/>
      <c r="G20" s="54"/>
      <c r="H20" s="54"/>
      <c r="I20" s="116"/>
      <c r="J20" s="116"/>
      <c r="K20" s="116"/>
    </row>
    <row r="21" spans="1:11" s="115" customFormat="1" ht="15.75">
      <c r="A21" s="117" t="s">
        <v>420</v>
      </c>
      <c r="B21" s="116"/>
      <c r="C21" s="116"/>
      <c r="D21" s="116"/>
      <c r="E21" s="116"/>
      <c r="F21" s="116"/>
      <c r="G21" s="116"/>
      <c r="H21" s="116"/>
      <c r="I21" s="116"/>
      <c r="J21" s="116"/>
      <c r="K21" s="116"/>
    </row>
    <row r="45" spans="2:10">
      <c r="B45" s="114"/>
      <c r="C45" s="114"/>
      <c r="D45" s="114"/>
      <c r="E45" s="114"/>
      <c r="F45" s="114"/>
      <c r="G45" s="114"/>
      <c r="H45" s="114"/>
      <c r="I45" s="114"/>
      <c r="J45" s="114"/>
    </row>
    <row r="46" spans="2:10">
      <c r="B46" s="114"/>
      <c r="C46" s="114"/>
      <c r="D46" s="114"/>
      <c r="E46" s="114"/>
      <c r="F46" s="114"/>
      <c r="G46" s="114"/>
      <c r="H46" s="114"/>
      <c r="I46" s="114"/>
      <c r="J46" s="114"/>
    </row>
    <row r="47" spans="2:10">
      <c r="B47" s="114"/>
      <c r="C47" s="114"/>
      <c r="D47" s="114"/>
      <c r="E47" s="114"/>
      <c r="F47" s="114"/>
      <c r="G47" s="114"/>
      <c r="H47" s="114"/>
      <c r="I47" s="114"/>
      <c r="J47" s="114"/>
    </row>
    <row r="48" spans="2:10">
      <c r="B48" s="114"/>
      <c r="C48" s="114"/>
      <c r="D48" s="114"/>
      <c r="E48" s="114"/>
      <c r="F48" s="114"/>
      <c r="G48" s="114"/>
      <c r="H48" s="114"/>
      <c r="I48" s="114"/>
      <c r="J48" s="114"/>
    </row>
    <row r="49" spans="2:10">
      <c r="B49" s="114"/>
      <c r="C49" s="114"/>
      <c r="D49" s="114"/>
      <c r="E49" s="114"/>
      <c r="F49" s="114"/>
      <c r="G49" s="114"/>
      <c r="H49" s="114"/>
      <c r="I49" s="114"/>
      <c r="J49" s="114"/>
    </row>
    <row r="50" spans="2:10">
      <c r="B50" s="114"/>
      <c r="C50" s="114"/>
      <c r="D50" s="114"/>
      <c r="E50" s="114"/>
      <c r="F50" s="114"/>
      <c r="G50" s="114"/>
      <c r="H50" s="114"/>
      <c r="I50" s="114"/>
      <c r="J50" s="114"/>
    </row>
    <row r="51" spans="2:10">
      <c r="B51" s="114"/>
      <c r="C51" s="114"/>
      <c r="D51" s="114"/>
      <c r="E51" s="114"/>
      <c r="F51" s="114"/>
      <c r="G51" s="114"/>
      <c r="H51" s="114"/>
      <c r="I51" s="114"/>
      <c r="J51" s="114"/>
    </row>
    <row r="52" spans="2:10">
      <c r="B52" s="114"/>
      <c r="C52" s="114"/>
      <c r="D52" s="114"/>
      <c r="E52" s="114"/>
      <c r="F52" s="114"/>
      <c r="G52" s="114"/>
      <c r="H52" s="114"/>
      <c r="I52" s="114"/>
      <c r="J52" s="114"/>
    </row>
    <row r="53" spans="2:10">
      <c r="B53" s="114"/>
      <c r="C53" s="114"/>
      <c r="D53" s="114"/>
      <c r="E53" s="114"/>
      <c r="F53" s="114"/>
      <c r="G53" s="114"/>
      <c r="H53" s="114"/>
      <c r="I53" s="114"/>
      <c r="J53" s="114"/>
    </row>
    <row r="54" spans="2:10">
      <c r="B54" s="114"/>
      <c r="C54" s="114"/>
      <c r="D54" s="114"/>
      <c r="E54" s="114"/>
      <c r="F54" s="114"/>
      <c r="G54" s="114"/>
      <c r="H54" s="114"/>
      <c r="I54" s="114"/>
      <c r="J54" s="114"/>
    </row>
    <row r="55" spans="2:10">
      <c r="B55" s="114"/>
      <c r="C55" s="114"/>
      <c r="D55" s="114"/>
      <c r="E55" s="114"/>
      <c r="F55" s="114"/>
      <c r="G55" s="114"/>
      <c r="H55" s="114"/>
      <c r="I55" s="114"/>
      <c r="J55" s="114"/>
    </row>
  </sheetData>
  <mergeCells count="5">
    <mergeCell ref="A1:J1"/>
    <mergeCell ref="A19:H19"/>
    <mergeCell ref="H3:J3"/>
    <mergeCell ref="E3:G3"/>
    <mergeCell ref="B3:D3"/>
  </mergeCells>
  <pageMargins left="0.23622047244094491" right="0.23622047244094491" top="0.74803149606299213" bottom="0.74803149606299213" header="0.31496062992125984" footer="0.31496062992125984"/>
  <pageSetup paperSize="8" scale="79" orientation="landscape"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zoomScale="130" zoomScaleNormal="130" workbookViewId="0"/>
  </sheetViews>
  <sheetFormatPr baseColWidth="10" defaultColWidth="11.5703125" defaultRowHeight="12"/>
  <cols>
    <col min="1" max="1" width="20.7109375" style="119" customWidth="1"/>
    <col min="2" max="2" width="8.85546875" style="135" customWidth="1"/>
    <col min="3" max="3" width="5.42578125" style="135" customWidth="1"/>
    <col min="4" max="4" width="8.85546875" style="135" customWidth="1"/>
    <col min="5" max="5" width="5.42578125" style="135" customWidth="1"/>
    <col min="6" max="6" width="8.85546875" style="135" customWidth="1"/>
    <col min="7" max="7" width="5.42578125" style="135" customWidth="1"/>
    <col min="8" max="8" width="8.85546875" style="135" customWidth="1"/>
    <col min="9" max="9" width="5.42578125" style="135" customWidth="1"/>
    <col min="10" max="10" width="7.7109375" style="135" customWidth="1"/>
    <col min="11" max="11" width="5.42578125" style="135" customWidth="1"/>
    <col min="12" max="12" width="7.7109375" style="135" customWidth="1"/>
    <col min="13" max="13" width="5.42578125" style="135" customWidth="1"/>
    <col min="14" max="16384" width="11.5703125" style="119"/>
  </cols>
  <sheetData>
    <row r="1" spans="1:17" s="19" customFormat="1" ht="18">
      <c r="A1" s="15" t="s">
        <v>366</v>
      </c>
      <c r="B1" s="15"/>
      <c r="C1" s="15"/>
      <c r="D1" s="15"/>
      <c r="E1" s="15"/>
      <c r="F1" s="15"/>
      <c r="G1" s="15"/>
      <c r="H1" s="15"/>
      <c r="I1" s="15"/>
    </row>
    <row r="3" spans="1:17">
      <c r="A3" s="406"/>
      <c r="B3" s="402" t="s">
        <v>72</v>
      </c>
      <c r="C3" s="403"/>
      <c r="D3" s="403"/>
      <c r="E3" s="404"/>
      <c r="F3" s="402" t="s">
        <v>73</v>
      </c>
      <c r="G3" s="403"/>
      <c r="H3" s="403"/>
      <c r="I3" s="404"/>
      <c r="J3" s="402" t="s">
        <v>74</v>
      </c>
      <c r="K3" s="403"/>
      <c r="L3" s="403"/>
      <c r="M3" s="404"/>
    </row>
    <row r="4" spans="1:17">
      <c r="A4" s="406"/>
      <c r="B4" s="408" t="s">
        <v>38</v>
      </c>
      <c r="C4" s="408"/>
      <c r="D4" s="408" t="s">
        <v>108</v>
      </c>
      <c r="E4" s="408"/>
      <c r="F4" s="408" t="s">
        <v>38</v>
      </c>
      <c r="G4" s="408"/>
      <c r="H4" s="408" t="s">
        <v>108</v>
      </c>
      <c r="I4" s="408"/>
      <c r="J4" s="408" t="s">
        <v>38</v>
      </c>
      <c r="K4" s="408"/>
      <c r="L4" s="408" t="s">
        <v>108</v>
      </c>
      <c r="M4" s="408"/>
    </row>
    <row r="5" spans="1:17">
      <c r="A5" s="406"/>
      <c r="B5" s="120" t="s">
        <v>69</v>
      </c>
      <c r="C5" s="120" t="s">
        <v>82</v>
      </c>
      <c r="D5" s="120" t="s">
        <v>69</v>
      </c>
      <c r="E5" s="120" t="s">
        <v>82</v>
      </c>
      <c r="F5" s="120" t="s">
        <v>69</v>
      </c>
      <c r="G5" s="120" t="s">
        <v>82</v>
      </c>
      <c r="H5" s="120" t="s">
        <v>69</v>
      </c>
      <c r="I5" s="120" t="s">
        <v>82</v>
      </c>
      <c r="J5" s="120" t="s">
        <v>69</v>
      </c>
      <c r="K5" s="120" t="s">
        <v>82</v>
      </c>
      <c r="L5" s="120" t="s">
        <v>69</v>
      </c>
      <c r="M5" s="120" t="s">
        <v>82</v>
      </c>
    </row>
    <row r="6" spans="1:17">
      <c r="A6" s="407"/>
      <c r="B6" s="121">
        <v>1603460</v>
      </c>
      <c r="C6" s="122">
        <v>100</v>
      </c>
      <c r="D6" s="121">
        <f>D7+D8+D9+D10+D11+D17</f>
        <v>1598127</v>
      </c>
      <c r="E6" s="122">
        <f>(D6/D$6)*100</f>
        <v>100</v>
      </c>
      <c r="F6" s="121">
        <v>1595383</v>
      </c>
      <c r="G6" s="122">
        <v>100</v>
      </c>
      <c r="H6" s="121">
        <f>H7+H8+H9+H10+H11+H17</f>
        <v>1586232</v>
      </c>
      <c r="I6" s="122">
        <f>(H6/H$6)*100</f>
        <v>100</v>
      </c>
      <c r="J6" s="121">
        <v>70822</v>
      </c>
      <c r="K6" s="122">
        <v>100</v>
      </c>
      <c r="L6" s="121">
        <f>L7+L8+L9+L10+L11+L17</f>
        <v>52104</v>
      </c>
      <c r="M6" s="122">
        <f>(L6/L$6)*100</f>
        <v>100</v>
      </c>
    </row>
    <row r="7" spans="1:17">
      <c r="A7" s="123" t="s">
        <v>39</v>
      </c>
      <c r="B7" s="124">
        <v>1541311</v>
      </c>
      <c r="C7" s="125">
        <v>96.1</v>
      </c>
      <c r="D7" s="124">
        <v>1542377</v>
      </c>
      <c r="E7" s="125">
        <v>96.5</v>
      </c>
      <c r="F7" s="124">
        <v>61848</v>
      </c>
      <c r="G7" s="125">
        <v>3.9</v>
      </c>
      <c r="H7" s="124">
        <v>55421</v>
      </c>
      <c r="I7" s="125">
        <v>3.5</v>
      </c>
      <c r="J7" s="124">
        <v>305</v>
      </c>
      <c r="K7" s="125">
        <v>0.4</v>
      </c>
      <c r="L7" s="124">
        <v>304</v>
      </c>
      <c r="M7" s="125">
        <v>0.6</v>
      </c>
      <c r="O7" s="126"/>
    </row>
    <row r="8" spans="1:17">
      <c r="A8" s="123" t="s">
        <v>40</v>
      </c>
      <c r="B8" s="124">
        <v>26603</v>
      </c>
      <c r="C8" s="125">
        <v>1.7</v>
      </c>
      <c r="D8" s="124">
        <v>24797</v>
      </c>
      <c r="E8" s="125">
        <v>1.6</v>
      </c>
      <c r="F8" s="124">
        <v>1132770</v>
      </c>
      <c r="G8" s="125">
        <v>71</v>
      </c>
      <c r="H8" s="124">
        <v>1164163</v>
      </c>
      <c r="I8" s="125">
        <v>73.400000000000006</v>
      </c>
      <c r="J8" s="124">
        <v>11531</v>
      </c>
      <c r="K8" s="125">
        <v>16.3</v>
      </c>
      <c r="L8" s="124">
        <v>7318</v>
      </c>
      <c r="M8" s="125">
        <v>14</v>
      </c>
      <c r="O8" s="126"/>
    </row>
    <row r="9" spans="1:17" ht="14.45" customHeight="1">
      <c r="A9" s="123" t="s">
        <v>41</v>
      </c>
      <c r="B9" s="124">
        <v>28172</v>
      </c>
      <c r="C9" s="125">
        <v>1.8</v>
      </c>
      <c r="D9" s="124">
        <v>23011</v>
      </c>
      <c r="E9" s="125">
        <v>1.4</v>
      </c>
      <c r="F9" s="124">
        <v>299621</v>
      </c>
      <c r="G9" s="125">
        <v>18.8</v>
      </c>
      <c r="H9" s="124">
        <v>257722</v>
      </c>
      <c r="I9" s="125">
        <v>16.2</v>
      </c>
      <c r="J9" s="124">
        <v>1502</v>
      </c>
      <c r="K9" s="125">
        <v>2.1</v>
      </c>
      <c r="L9" s="124">
        <v>1057</v>
      </c>
      <c r="M9" s="125">
        <v>2</v>
      </c>
      <c r="O9" s="126"/>
    </row>
    <row r="10" spans="1:17">
      <c r="A10" s="123" t="s">
        <v>42</v>
      </c>
      <c r="B10" s="124">
        <v>4177</v>
      </c>
      <c r="C10" s="125">
        <v>0.3</v>
      </c>
      <c r="D10" s="124">
        <v>4618</v>
      </c>
      <c r="E10" s="125">
        <v>0.3</v>
      </c>
      <c r="F10" s="124">
        <v>78229</v>
      </c>
      <c r="G10" s="125">
        <v>4.9000000000000004</v>
      </c>
      <c r="H10" s="124">
        <v>82747</v>
      </c>
      <c r="I10" s="125">
        <v>5.2</v>
      </c>
      <c r="J10" s="124">
        <v>24850</v>
      </c>
      <c r="K10" s="125">
        <v>35.1</v>
      </c>
      <c r="L10" s="124">
        <v>19273</v>
      </c>
      <c r="M10" s="125">
        <v>37</v>
      </c>
      <c r="O10" s="126"/>
    </row>
    <row r="11" spans="1:17">
      <c r="A11" s="123" t="s">
        <v>400</v>
      </c>
      <c r="B11" s="124">
        <v>3197</v>
      </c>
      <c r="C11" s="125">
        <v>0.2</v>
      </c>
      <c r="D11" s="124">
        <v>3324</v>
      </c>
      <c r="E11" s="125">
        <v>0.2</v>
      </c>
      <c r="F11" s="124">
        <v>20237</v>
      </c>
      <c r="G11" s="125">
        <v>1.3</v>
      </c>
      <c r="H11" s="124">
        <v>22989</v>
      </c>
      <c r="I11" s="125">
        <v>1.4</v>
      </c>
      <c r="J11" s="124">
        <v>29753</v>
      </c>
      <c r="K11" s="125">
        <v>42</v>
      </c>
      <c r="L11" s="124">
        <v>20957</v>
      </c>
      <c r="M11" s="125">
        <v>40.200000000000003</v>
      </c>
      <c r="O11" s="126"/>
    </row>
    <row r="12" spans="1:17">
      <c r="A12" s="127" t="s">
        <v>77</v>
      </c>
      <c r="B12" s="128">
        <v>837</v>
      </c>
      <c r="C12" s="129">
        <v>0.1</v>
      </c>
      <c r="D12" s="128">
        <v>966</v>
      </c>
      <c r="E12" s="129">
        <v>0.1</v>
      </c>
      <c r="F12" s="128">
        <v>8658</v>
      </c>
      <c r="G12" s="129">
        <v>0.5</v>
      </c>
      <c r="H12" s="128">
        <v>9901</v>
      </c>
      <c r="I12" s="129">
        <v>0.6</v>
      </c>
      <c r="J12" s="128">
        <v>14103</v>
      </c>
      <c r="K12" s="129">
        <v>19.899999999999999</v>
      </c>
      <c r="L12" s="128">
        <v>7948</v>
      </c>
      <c r="M12" s="129">
        <v>15.3</v>
      </c>
      <c r="O12" s="126"/>
      <c r="Q12" s="126"/>
    </row>
    <row r="13" spans="1:17">
      <c r="A13" s="127" t="s">
        <v>78</v>
      </c>
      <c r="B13" s="128">
        <v>541</v>
      </c>
      <c r="C13" s="129">
        <v>0</v>
      </c>
      <c r="D13" s="128">
        <v>471</v>
      </c>
      <c r="E13" s="129">
        <v>0</v>
      </c>
      <c r="F13" s="128">
        <v>1664</v>
      </c>
      <c r="G13" s="129">
        <v>0.1</v>
      </c>
      <c r="H13" s="128">
        <v>1840</v>
      </c>
      <c r="I13" s="129">
        <v>0.1</v>
      </c>
      <c r="J13" s="128">
        <v>4775</v>
      </c>
      <c r="K13" s="129">
        <v>6.7</v>
      </c>
      <c r="L13" s="128">
        <v>3166</v>
      </c>
      <c r="M13" s="129">
        <v>6.1</v>
      </c>
      <c r="O13" s="126"/>
      <c r="Q13" s="126"/>
    </row>
    <row r="14" spans="1:17">
      <c r="A14" s="127" t="s">
        <v>79</v>
      </c>
      <c r="B14" s="128">
        <v>87</v>
      </c>
      <c r="C14" s="129">
        <v>0</v>
      </c>
      <c r="D14" s="128">
        <v>145</v>
      </c>
      <c r="E14" s="129">
        <v>0</v>
      </c>
      <c r="F14" s="128">
        <v>255</v>
      </c>
      <c r="G14" s="129">
        <v>0</v>
      </c>
      <c r="H14" s="128">
        <v>378</v>
      </c>
      <c r="I14" s="129">
        <v>0</v>
      </c>
      <c r="J14" s="128">
        <v>3863</v>
      </c>
      <c r="K14" s="129">
        <v>5.5</v>
      </c>
      <c r="L14" s="128">
        <v>2931</v>
      </c>
      <c r="M14" s="129">
        <v>5.6</v>
      </c>
      <c r="O14" s="126"/>
      <c r="Q14" s="126"/>
    </row>
    <row r="15" spans="1:17">
      <c r="A15" s="127" t="s">
        <v>80</v>
      </c>
      <c r="B15" s="128">
        <v>443</v>
      </c>
      <c r="C15" s="129">
        <v>0</v>
      </c>
      <c r="D15" s="128">
        <v>483</v>
      </c>
      <c r="E15" s="129">
        <v>0</v>
      </c>
      <c r="F15" s="128">
        <v>3116</v>
      </c>
      <c r="G15" s="129">
        <v>0.2</v>
      </c>
      <c r="H15" s="128">
        <v>4100</v>
      </c>
      <c r="I15" s="129">
        <v>0.3</v>
      </c>
      <c r="J15" s="128">
        <v>3168</v>
      </c>
      <c r="K15" s="129">
        <v>4.5</v>
      </c>
      <c r="L15" s="128">
        <v>3153</v>
      </c>
      <c r="M15" s="129">
        <v>6.1</v>
      </c>
      <c r="O15" s="126"/>
      <c r="Q15" s="126"/>
    </row>
    <row r="16" spans="1:17">
      <c r="A16" s="127" t="s">
        <v>81</v>
      </c>
      <c r="B16" s="128">
        <v>467</v>
      </c>
      <c r="C16" s="129">
        <v>0</v>
      </c>
      <c r="D16" s="128">
        <v>586</v>
      </c>
      <c r="E16" s="129">
        <v>0</v>
      </c>
      <c r="F16" s="128">
        <v>3317</v>
      </c>
      <c r="G16" s="129">
        <v>0.2</v>
      </c>
      <c r="H16" s="128">
        <v>3264</v>
      </c>
      <c r="I16" s="129">
        <v>0.2</v>
      </c>
      <c r="J16" s="128">
        <v>2206</v>
      </c>
      <c r="K16" s="129">
        <v>3.1</v>
      </c>
      <c r="L16" s="128">
        <v>1847</v>
      </c>
      <c r="M16" s="129">
        <v>3.5</v>
      </c>
      <c r="O16" s="126"/>
      <c r="Q16" s="126"/>
    </row>
    <row r="17" spans="1:15">
      <c r="A17" s="130" t="s">
        <v>70</v>
      </c>
      <c r="B17" s="405"/>
      <c r="C17" s="405"/>
      <c r="D17" s="405"/>
      <c r="E17" s="405"/>
      <c r="F17" s="124">
        <v>2631</v>
      </c>
      <c r="G17" s="125">
        <v>0.2</v>
      </c>
      <c r="H17" s="124">
        <v>3190</v>
      </c>
      <c r="I17" s="125">
        <v>0.2</v>
      </c>
      <c r="J17" s="124">
        <v>2881</v>
      </c>
      <c r="K17" s="125">
        <v>4.0999999999999996</v>
      </c>
      <c r="L17" s="124">
        <v>3195</v>
      </c>
      <c r="M17" s="125">
        <v>6.1</v>
      </c>
      <c r="O17" s="126"/>
    </row>
    <row r="18" spans="1:15">
      <c r="A18" s="131"/>
      <c r="B18" s="132"/>
      <c r="C18" s="133"/>
      <c r="D18" s="132"/>
      <c r="E18" s="133"/>
      <c r="F18" s="132"/>
      <c r="G18" s="133"/>
      <c r="H18" s="132"/>
      <c r="I18" s="134"/>
    </row>
    <row r="19" spans="1:15" s="139" customFormat="1" ht="15.75">
      <c r="A19" s="137" t="s">
        <v>401</v>
      </c>
      <c r="B19" s="137"/>
      <c r="C19" s="137"/>
      <c r="D19" s="137"/>
      <c r="E19" s="137"/>
      <c r="F19" s="138"/>
      <c r="G19" s="138"/>
      <c r="H19" s="138"/>
      <c r="I19" s="138"/>
      <c r="J19" s="138"/>
      <c r="K19" s="138"/>
      <c r="L19" s="138"/>
      <c r="M19" s="138"/>
    </row>
    <row r="20" spans="1:15" s="139" customFormat="1" ht="12" customHeight="1">
      <c r="A20" s="140" t="s">
        <v>402</v>
      </c>
      <c r="B20" s="140"/>
      <c r="C20" s="140"/>
      <c r="D20" s="140"/>
      <c r="E20" s="140"/>
      <c r="F20" s="140"/>
      <c r="G20" s="138"/>
      <c r="H20" s="140"/>
      <c r="I20" s="138"/>
      <c r="J20" s="138"/>
      <c r="K20" s="138"/>
      <c r="L20" s="138"/>
      <c r="M20" s="138"/>
    </row>
    <row r="21" spans="1:15" s="139" customFormat="1" ht="15.75">
      <c r="A21" s="2" t="s">
        <v>126</v>
      </c>
      <c r="B21" s="141"/>
      <c r="C21" s="141"/>
      <c r="D21" s="141"/>
      <c r="E21" s="141"/>
      <c r="F21" s="141"/>
      <c r="G21" s="141"/>
      <c r="H21" s="138"/>
      <c r="I21" s="138"/>
      <c r="J21" s="138"/>
      <c r="K21" s="138"/>
      <c r="L21" s="138"/>
      <c r="M21" s="138"/>
    </row>
    <row r="22" spans="1:15" s="139" customFormat="1" ht="15.75">
      <c r="A22" s="142" t="s">
        <v>425</v>
      </c>
      <c r="F22" s="138"/>
      <c r="G22" s="138"/>
      <c r="H22" s="138"/>
      <c r="I22" s="138"/>
      <c r="J22" s="138"/>
      <c r="K22" s="138"/>
      <c r="L22" s="138"/>
      <c r="M22" s="138"/>
    </row>
    <row r="24" spans="1:15">
      <c r="D24" s="136"/>
      <c r="H24" s="136"/>
    </row>
    <row r="26" spans="1:15">
      <c r="B26" s="136"/>
      <c r="D26" s="136"/>
      <c r="J26" s="136"/>
      <c r="L26" s="136"/>
    </row>
    <row r="28" spans="1:15">
      <c r="B28" s="136"/>
      <c r="D28" s="136"/>
    </row>
  </sheetData>
  <sortState ref="A12:S16">
    <sortCondition descending="1" ref="M12:M16"/>
  </sortState>
  <mergeCells count="11">
    <mergeCell ref="J3:M3"/>
    <mergeCell ref="B17:E17"/>
    <mergeCell ref="A3:A6"/>
    <mergeCell ref="L4:M4"/>
    <mergeCell ref="B4:C4"/>
    <mergeCell ref="H4:I4"/>
    <mergeCell ref="D4:E4"/>
    <mergeCell ref="F4:G4"/>
    <mergeCell ref="J4:K4"/>
    <mergeCell ref="B3:E3"/>
    <mergeCell ref="F3:I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opLeftCell="A4" zoomScale="115" zoomScaleNormal="115" workbookViewId="0">
      <selection activeCell="A20" sqref="A20:M20"/>
    </sheetView>
  </sheetViews>
  <sheetFormatPr baseColWidth="10" defaultRowHeight="15.75"/>
  <cols>
    <col min="1" max="1" width="25.140625" style="22" bestFit="1" customWidth="1"/>
    <col min="2" max="2" width="20.5703125" style="4" bestFit="1" customWidth="1"/>
    <col min="3" max="3" width="17.140625" style="4" bestFit="1" customWidth="1"/>
    <col min="4" max="4" width="0.140625" style="4" customWidth="1"/>
    <col min="5" max="5" width="18.85546875" style="4" bestFit="1" customWidth="1"/>
    <col min="6" max="6" width="0.140625" style="4" customWidth="1"/>
    <col min="7" max="7" width="18.7109375" style="4" bestFit="1" customWidth="1"/>
    <col min="8" max="8" width="0.140625" style="4" customWidth="1"/>
    <col min="9" max="9" width="15.7109375" style="4" bestFit="1" customWidth="1"/>
    <col min="10" max="10" width="0.140625" style="4" customWidth="1"/>
    <col min="11" max="11" width="28.5703125" style="4" bestFit="1" customWidth="1"/>
    <col min="12" max="12" width="0.140625" style="4" customWidth="1"/>
    <col min="13" max="13" width="24" style="4" bestFit="1" customWidth="1"/>
    <col min="14" max="16384" width="11.42578125" style="4"/>
  </cols>
  <sheetData>
    <row r="1" spans="1:14">
      <c r="A1" s="383" t="s">
        <v>447</v>
      </c>
      <c r="B1" s="383"/>
      <c r="C1" s="383"/>
      <c r="D1" s="383"/>
      <c r="E1" s="383"/>
      <c r="F1" s="383"/>
      <c r="G1" s="383"/>
      <c r="H1" s="383"/>
      <c r="I1" s="383"/>
      <c r="J1" s="383"/>
      <c r="K1" s="383"/>
      <c r="L1" s="383"/>
      <c r="M1" s="383"/>
      <c r="N1" s="383"/>
    </row>
    <row r="2" spans="1:14">
      <c r="A2" s="143"/>
      <c r="B2" s="144"/>
      <c r="C2" s="144" t="s">
        <v>39</v>
      </c>
      <c r="D2" s="211" t="s">
        <v>416</v>
      </c>
      <c r="E2" s="144" t="s">
        <v>40</v>
      </c>
      <c r="F2" s="211" t="s">
        <v>416</v>
      </c>
      <c r="G2" s="144" t="s">
        <v>41</v>
      </c>
      <c r="H2" s="211" t="s">
        <v>416</v>
      </c>
      <c r="I2" s="144" t="s">
        <v>42</v>
      </c>
      <c r="J2" s="211" t="s">
        <v>416</v>
      </c>
      <c r="K2" s="144" t="s">
        <v>70</v>
      </c>
      <c r="L2" s="211" t="s">
        <v>416</v>
      </c>
      <c r="M2" s="144" t="s">
        <v>43</v>
      </c>
    </row>
    <row r="3" spans="1:14">
      <c r="A3" s="409" t="s">
        <v>448</v>
      </c>
      <c r="B3" s="144" t="s">
        <v>4</v>
      </c>
      <c r="C3" s="145">
        <v>100</v>
      </c>
      <c r="D3" s="212">
        <v>1</v>
      </c>
      <c r="E3" s="145">
        <v>79.2</v>
      </c>
      <c r="F3" s="212">
        <v>3</v>
      </c>
      <c r="G3" s="145">
        <v>15.6</v>
      </c>
      <c r="H3" s="212">
        <v>6.9</v>
      </c>
      <c r="I3" s="145">
        <v>4.7</v>
      </c>
      <c r="J3" s="212">
        <v>3.7</v>
      </c>
      <c r="K3" s="145">
        <v>1.2</v>
      </c>
      <c r="L3" s="212">
        <v>1.0000000000000002</v>
      </c>
      <c r="M3" s="145">
        <v>1.2</v>
      </c>
    </row>
    <row r="4" spans="1:14">
      <c r="A4" s="409"/>
      <c r="B4" s="146" t="s">
        <v>86</v>
      </c>
      <c r="C4" s="145">
        <v>100</v>
      </c>
      <c r="D4" s="212">
        <v>1</v>
      </c>
      <c r="E4" s="145">
        <v>80.7</v>
      </c>
      <c r="F4" s="212">
        <v>1.5</v>
      </c>
      <c r="G4" s="145">
        <v>13.6</v>
      </c>
      <c r="H4" s="212">
        <v>8.9</v>
      </c>
      <c r="I4" s="145">
        <v>4.0999999999999996</v>
      </c>
      <c r="J4" s="212">
        <v>4.3000000000000007</v>
      </c>
      <c r="K4" s="145">
        <v>1.2</v>
      </c>
      <c r="L4" s="212">
        <v>1.0000000000000002</v>
      </c>
      <c r="M4" s="145">
        <v>2.1</v>
      </c>
    </row>
    <row r="5" spans="1:14">
      <c r="A5" s="409"/>
      <c r="B5" s="146" t="s">
        <v>87</v>
      </c>
      <c r="C5" s="145">
        <v>100</v>
      </c>
      <c r="D5" s="212">
        <v>1</v>
      </c>
      <c r="E5" s="145">
        <v>78.7</v>
      </c>
      <c r="F5" s="212">
        <v>3.5</v>
      </c>
      <c r="G5" s="145">
        <v>16.8</v>
      </c>
      <c r="H5" s="212">
        <v>5.6999999999999993</v>
      </c>
      <c r="I5" s="145">
        <v>4.4000000000000004</v>
      </c>
      <c r="J5" s="212">
        <v>4</v>
      </c>
      <c r="K5" s="145">
        <v>1</v>
      </c>
      <c r="L5" s="212">
        <v>1.2000000000000002</v>
      </c>
      <c r="M5" s="145">
        <v>0.7</v>
      </c>
    </row>
    <row r="6" spans="1:14">
      <c r="A6" s="409"/>
      <c r="B6" s="146" t="s">
        <v>88</v>
      </c>
      <c r="C6" s="145">
        <v>100</v>
      </c>
      <c r="D6" s="212">
        <v>1</v>
      </c>
      <c r="E6" s="145">
        <v>81.2</v>
      </c>
      <c r="F6" s="212">
        <v>1</v>
      </c>
      <c r="G6" s="145">
        <v>13.2</v>
      </c>
      <c r="H6" s="212">
        <v>9.3000000000000007</v>
      </c>
      <c r="I6" s="145">
        <v>5.3</v>
      </c>
      <c r="J6" s="212">
        <v>3.1000000000000005</v>
      </c>
      <c r="K6" s="145">
        <v>1.9</v>
      </c>
      <c r="L6" s="212">
        <v>0.30000000000000027</v>
      </c>
      <c r="M6" s="145">
        <v>0.9</v>
      </c>
    </row>
    <row r="7" spans="1:14">
      <c r="A7" s="409"/>
      <c r="B7" s="146" t="s">
        <v>89</v>
      </c>
      <c r="C7" s="145">
        <v>100</v>
      </c>
      <c r="D7" s="212">
        <v>1</v>
      </c>
      <c r="E7" s="145">
        <v>76</v>
      </c>
      <c r="F7" s="212">
        <v>6.2000000000000028</v>
      </c>
      <c r="G7" s="145">
        <v>19.399999999999999</v>
      </c>
      <c r="H7" s="212">
        <v>3.1000000000000014</v>
      </c>
      <c r="I7" s="145">
        <v>5</v>
      </c>
      <c r="J7" s="212">
        <v>3.4000000000000004</v>
      </c>
      <c r="K7" s="145">
        <v>0.8</v>
      </c>
      <c r="L7" s="212">
        <v>1.4000000000000001</v>
      </c>
      <c r="M7" s="145">
        <v>0.8</v>
      </c>
    </row>
    <row r="8" spans="1:14">
      <c r="A8" s="409" t="s">
        <v>145</v>
      </c>
      <c r="B8" s="144" t="s">
        <v>4</v>
      </c>
      <c r="C8" s="145">
        <v>100</v>
      </c>
      <c r="D8" s="212">
        <v>1</v>
      </c>
      <c r="E8" s="145">
        <v>75.3</v>
      </c>
      <c r="F8" s="212">
        <v>6.9000000000000057</v>
      </c>
      <c r="G8" s="145">
        <v>17.7</v>
      </c>
      <c r="H8" s="212">
        <v>4.8000000000000007</v>
      </c>
      <c r="I8" s="145">
        <v>7.2</v>
      </c>
      <c r="J8" s="212">
        <v>1.2000000000000002</v>
      </c>
      <c r="K8" s="145">
        <v>0.8</v>
      </c>
      <c r="L8" s="212">
        <v>1.4000000000000001</v>
      </c>
      <c r="M8" s="145">
        <v>1.5</v>
      </c>
    </row>
    <row r="9" spans="1:14">
      <c r="A9" s="409"/>
      <c r="B9" s="146" t="s">
        <v>86</v>
      </c>
      <c r="C9" s="145">
        <v>99.9</v>
      </c>
      <c r="D9" s="212">
        <v>1.0999999999999943</v>
      </c>
      <c r="E9" s="145">
        <v>76</v>
      </c>
      <c r="F9" s="212">
        <v>6.2000000000000028</v>
      </c>
      <c r="G9" s="145">
        <v>16.8</v>
      </c>
      <c r="H9" s="212">
        <v>5.6999999999999993</v>
      </c>
      <c r="I9" s="145">
        <v>6.9</v>
      </c>
      <c r="J9" s="212">
        <v>1.5</v>
      </c>
      <c r="K9" s="145">
        <v>0.8</v>
      </c>
      <c r="L9" s="212">
        <v>1.4000000000000001</v>
      </c>
      <c r="M9" s="145">
        <v>1.8</v>
      </c>
    </row>
    <row r="10" spans="1:14">
      <c r="A10" s="409"/>
      <c r="B10" s="146" t="s">
        <v>87</v>
      </c>
      <c r="C10" s="145">
        <v>100</v>
      </c>
      <c r="D10" s="212">
        <v>1</v>
      </c>
      <c r="E10" s="145">
        <v>75.2</v>
      </c>
      <c r="F10" s="212">
        <v>7</v>
      </c>
      <c r="G10" s="145">
        <v>18.2</v>
      </c>
      <c r="H10" s="212">
        <v>4.3000000000000007</v>
      </c>
      <c r="I10" s="145">
        <v>7.2</v>
      </c>
      <c r="J10" s="212">
        <v>1.2000000000000002</v>
      </c>
      <c r="K10" s="145">
        <v>0.8</v>
      </c>
      <c r="L10" s="212">
        <v>1.4000000000000001</v>
      </c>
      <c r="M10" s="145">
        <v>1.3</v>
      </c>
    </row>
    <row r="11" spans="1:14">
      <c r="A11" s="409"/>
      <c r="B11" s="146" t="s">
        <v>88</v>
      </c>
      <c r="C11" s="145">
        <v>100</v>
      </c>
      <c r="D11" s="212">
        <v>1</v>
      </c>
      <c r="E11" s="145">
        <v>77.7</v>
      </c>
      <c r="F11" s="212">
        <v>4.5</v>
      </c>
      <c r="G11" s="145">
        <v>15</v>
      </c>
      <c r="H11" s="212">
        <v>7.5</v>
      </c>
      <c r="I11" s="145">
        <v>7.4</v>
      </c>
      <c r="J11" s="212">
        <v>1</v>
      </c>
      <c r="K11" s="145">
        <v>1</v>
      </c>
      <c r="L11" s="212">
        <v>1.2000000000000002</v>
      </c>
      <c r="M11" s="145">
        <v>1.5</v>
      </c>
    </row>
    <row r="12" spans="1:14">
      <c r="A12" s="409"/>
      <c r="B12" s="146" t="s">
        <v>89</v>
      </c>
      <c r="C12" s="145">
        <v>100</v>
      </c>
      <c r="D12" s="212">
        <v>1</v>
      </c>
      <c r="E12" s="145">
        <v>72.3</v>
      </c>
      <c r="F12" s="212">
        <v>9.9000000000000057</v>
      </c>
      <c r="G12" s="145">
        <v>20.7</v>
      </c>
      <c r="H12" s="212">
        <v>1.8000000000000007</v>
      </c>
      <c r="I12" s="145">
        <v>7.4</v>
      </c>
      <c r="J12" s="212">
        <v>1</v>
      </c>
      <c r="K12" s="145">
        <v>0.7</v>
      </c>
      <c r="L12" s="212">
        <v>1.5000000000000002</v>
      </c>
      <c r="M12" s="145">
        <v>1.5</v>
      </c>
    </row>
    <row r="13" spans="1:14">
      <c r="A13" s="409" t="s">
        <v>146</v>
      </c>
      <c r="B13" s="144" t="s">
        <v>4</v>
      </c>
      <c r="C13" s="145">
        <v>100</v>
      </c>
      <c r="D13" s="212">
        <v>1</v>
      </c>
      <c r="E13" s="145">
        <v>74.099999999999994</v>
      </c>
      <c r="F13" s="212">
        <v>8.1000000000000085</v>
      </c>
      <c r="G13" s="145">
        <v>17.8</v>
      </c>
      <c r="H13" s="212">
        <v>4.6999999999999993</v>
      </c>
      <c r="I13" s="145">
        <v>6.4</v>
      </c>
      <c r="J13" s="212">
        <v>2</v>
      </c>
      <c r="K13" s="145">
        <v>0.2</v>
      </c>
      <c r="L13" s="212">
        <v>2</v>
      </c>
      <c r="M13" s="145">
        <v>4.0999999999999996</v>
      </c>
    </row>
    <row r="14" spans="1:14">
      <c r="A14" s="409"/>
      <c r="B14" s="146" t="s">
        <v>86</v>
      </c>
      <c r="C14" s="145">
        <v>99.9</v>
      </c>
      <c r="D14" s="212">
        <v>1.0999999999999943</v>
      </c>
      <c r="E14" s="145">
        <v>75.900000000000006</v>
      </c>
      <c r="F14" s="212">
        <v>6.2999999999999972</v>
      </c>
      <c r="G14" s="145">
        <v>15.2</v>
      </c>
      <c r="H14" s="212">
        <v>7.3000000000000007</v>
      </c>
      <c r="I14" s="145">
        <v>6.4</v>
      </c>
      <c r="J14" s="212">
        <v>2</v>
      </c>
      <c r="K14" s="145">
        <v>0.2</v>
      </c>
      <c r="L14" s="212">
        <v>2</v>
      </c>
      <c r="M14" s="145">
        <v>4.0999999999999996</v>
      </c>
    </row>
    <row r="15" spans="1:14">
      <c r="A15" s="409"/>
      <c r="B15" s="146" t="s">
        <v>87</v>
      </c>
      <c r="C15" s="145">
        <v>100</v>
      </c>
      <c r="D15" s="212">
        <v>1</v>
      </c>
      <c r="E15" s="145">
        <v>75.5</v>
      </c>
      <c r="F15" s="212">
        <v>6.7000000000000028</v>
      </c>
      <c r="G15" s="145">
        <v>17.2</v>
      </c>
      <c r="H15" s="212">
        <v>5.3000000000000007</v>
      </c>
      <c r="I15" s="145">
        <v>6.4</v>
      </c>
      <c r="J15" s="212">
        <v>2</v>
      </c>
      <c r="K15" s="145">
        <v>0.3</v>
      </c>
      <c r="L15" s="212">
        <v>1.9000000000000001</v>
      </c>
      <c r="M15" s="145">
        <v>3.3</v>
      </c>
    </row>
    <row r="16" spans="1:14">
      <c r="A16" s="409"/>
      <c r="B16" s="146" t="s">
        <v>88</v>
      </c>
      <c r="C16" s="145">
        <v>99.9</v>
      </c>
      <c r="D16" s="212">
        <v>1.0999999999999943</v>
      </c>
      <c r="E16" s="145">
        <v>77</v>
      </c>
      <c r="F16" s="212">
        <v>5.2000000000000028</v>
      </c>
      <c r="G16" s="145">
        <v>14.6</v>
      </c>
      <c r="H16" s="212">
        <v>7.9</v>
      </c>
      <c r="I16" s="145">
        <v>6.5</v>
      </c>
      <c r="J16" s="212">
        <v>1.9000000000000004</v>
      </c>
      <c r="K16" s="145">
        <v>0.3</v>
      </c>
      <c r="L16" s="212">
        <v>1.9000000000000001</v>
      </c>
      <c r="M16" s="145">
        <v>4.0999999999999996</v>
      </c>
    </row>
    <row r="17" spans="1:13">
      <c r="A17" s="409"/>
      <c r="B17" s="146" t="s">
        <v>89</v>
      </c>
      <c r="C17" s="145">
        <v>100</v>
      </c>
      <c r="D17" s="212">
        <v>1</v>
      </c>
      <c r="E17" s="145">
        <v>70.8</v>
      </c>
      <c r="F17" s="212">
        <v>11.400000000000006</v>
      </c>
      <c r="G17" s="145">
        <v>21.5</v>
      </c>
      <c r="H17" s="212">
        <v>1</v>
      </c>
      <c r="I17" s="145">
        <v>6.4</v>
      </c>
      <c r="J17" s="212">
        <v>2</v>
      </c>
      <c r="K17" s="145">
        <v>0.2</v>
      </c>
      <c r="L17" s="212">
        <v>2</v>
      </c>
      <c r="M17" s="145">
        <v>4.3</v>
      </c>
    </row>
    <row r="19" spans="1:13" ht="16.5">
      <c r="A19" s="147" t="s">
        <v>417</v>
      </c>
      <c r="B19" s="147"/>
      <c r="C19" s="147"/>
      <c r="D19" s="147"/>
      <c r="E19" s="147"/>
      <c r="F19" s="147"/>
      <c r="G19" s="147"/>
      <c r="H19" s="147"/>
      <c r="I19" s="147"/>
      <c r="J19" s="147"/>
      <c r="K19" s="147"/>
      <c r="L19" s="147"/>
    </row>
    <row r="20" spans="1:13">
      <c r="A20" s="384" t="s">
        <v>403</v>
      </c>
      <c r="B20" s="384"/>
      <c r="C20" s="384"/>
      <c r="D20" s="384"/>
      <c r="E20" s="384"/>
      <c r="F20" s="384"/>
      <c r="G20" s="384"/>
      <c r="H20" s="384"/>
      <c r="I20" s="384"/>
      <c r="J20" s="384"/>
      <c r="K20" s="384"/>
      <c r="L20" s="384"/>
      <c r="M20" s="384"/>
    </row>
    <row r="21" spans="1:13">
      <c r="A21" s="4" t="s">
        <v>404</v>
      </c>
    </row>
    <row r="22" spans="1:13" ht="31.5">
      <c r="A22" s="97" t="s">
        <v>426</v>
      </c>
    </row>
  </sheetData>
  <mergeCells count="5">
    <mergeCell ref="A1:N1"/>
    <mergeCell ref="A3:A7"/>
    <mergeCell ref="A8:A12"/>
    <mergeCell ref="A13:A17"/>
    <mergeCell ref="A20:M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Source-Méthodologie</vt:lpstr>
      <vt:lpstr>Bibliographie</vt:lpstr>
      <vt:lpstr>Figure 1</vt:lpstr>
      <vt:lpstr>Figure 1a en ligne</vt:lpstr>
      <vt:lpstr>figure 1b en ligne</vt:lpstr>
      <vt:lpstr>Figure 1c en ligne</vt:lpstr>
      <vt:lpstr>Figure 2</vt:lpstr>
      <vt:lpstr> Figure 2a en ligne</vt:lpstr>
      <vt:lpstr>Figure 2b en ligne</vt:lpstr>
      <vt:lpstr> Figure 2c en ligne</vt:lpstr>
      <vt:lpstr>Figure 2d en ligne</vt:lpstr>
      <vt:lpstr>Figure 3 en ligne </vt:lpstr>
      <vt:lpstr>Figure 3a en ligne </vt:lpstr>
      <vt:lpstr>Figure 3b en ligne </vt:lpstr>
      <vt:lpstr> Figure 3c en ligne </vt:lpstr>
      <vt:lpstr>Figure 4 en ligne</vt:lpstr>
      <vt:lpstr> Figure 4a en ligne</vt:lpstr>
      <vt:lpstr>Figure 4b en ligne</vt:lpstr>
      <vt:lpstr>Figute 4c en ligne</vt:lpstr>
      <vt:lpstr> Figure 4d en ligne</vt:lpstr>
      <vt:lpstr>Figure 5 en ligne</vt:lpstr>
      <vt:lpstr>Figure 6 en ligne</vt:lpstr>
      <vt:lpstr>Figure 7 en ligne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L’enseignement des langues vivantes dans le second degré en 2024</dc:title>
  <dc:creator>MENJ-DEPP;ministère de l'éducation nationale et de la Jeunesse;direction de l'évaluation, de la prospective et de la performance</dc:creator>
  <cp:keywords>Dès l’entrée au collège et sauf exception, l’apprentissage d’une première langue vivante (LV1) est obligatoire. L’étude d’une deuxième langue vivante (LV2) le devient à partir de la cinquième. La troisième langue vivante (LV3), optionnelle à partir du lycée, est beaucoup plus rarement étudiée et en recul depuis la mise en place de la réforme du baccalauréat général. Dans le second cycle professionnel, l’apprentissage des langues vivantes se limite le plus souvent à une LV1 mais l’étude d’une LV2 est en progression parmi les élèves préparant un baccalauréat professionnel. L’anglais est la langue vivante la plus étudiée en LV1, quel que soit le niveau de formation. L’espagnol est de loin la LV2 la plus répandue devant l’allemand et l’italien. Les filles et les élèves issus des catégories sociales les plus favorisées étudient davantage de langues vivantes et ce, même à niveaux de formation comparables.</cp:keywords>
  <cp:lastModifiedBy>Administration centrale</cp:lastModifiedBy>
  <cp:lastPrinted>2024-11-27T14:22:17Z</cp:lastPrinted>
  <dcterms:created xsi:type="dcterms:W3CDTF">2017-10-13T09:11:54Z</dcterms:created>
  <dcterms:modified xsi:type="dcterms:W3CDTF">2025-06-06T12:51:44Z</dcterms:modified>
</cp:coreProperties>
</file>