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5\12- Prev 1D\04- Web\"/>
    </mc:Choice>
  </mc:AlternateContent>
  <bookViews>
    <workbookView xWindow="0" yWindow="0" windowWidth="20490" windowHeight="6720" tabRatio="875" activeTab="1"/>
  </bookViews>
  <sheets>
    <sheet name="Champ-sources-méthode-révisions" sheetId="11" r:id="rId1"/>
    <sheet name="Figure 1" sheetId="1" r:id="rId2"/>
    <sheet name="Figure 2" sheetId="2" r:id="rId3"/>
    <sheet name="Figure 3" sheetId="3" r:id="rId4"/>
    <sheet name="Figure 3.1 en ligne" sheetId="9" r:id="rId5"/>
    <sheet name="Figure 4" sheetId="12" r:id="rId6"/>
    <sheet name="Figure 5" sheetId="8" r:id="rId7"/>
    <sheet name="Figure 5.1 en ligne" sheetId="10" r:id="rId8"/>
    <sheet name="Figure 6" sheetId="13" r:id="rId9"/>
    <sheet name="Figure 6.1 en ligne" sheetId="14" r:id="rId10"/>
  </sheets>
  <definedNames>
    <definedName name="Excel_BuiltIn_Print_Area_1">#REF!</definedName>
  </definedNames>
  <calcPr calcId="162913"/>
</workbook>
</file>

<file path=xl/calcChain.xml><?xml version="1.0" encoding="utf-8"?>
<calcChain xmlns="http://schemas.openxmlformats.org/spreadsheetml/2006/main">
  <c r="R6" i="14" l="1"/>
  <c r="R5" i="14"/>
  <c r="R4" i="14"/>
  <c r="N6" i="14"/>
  <c r="N5" i="14"/>
  <c r="N4" i="14"/>
  <c r="J5" i="14"/>
  <c r="J6" i="14"/>
  <c r="J4" i="14"/>
  <c r="F4" i="14"/>
  <c r="F5" i="14"/>
  <c r="F6" i="14"/>
  <c r="V6" i="10"/>
  <c r="V5" i="10"/>
  <c r="V4" i="10"/>
  <c r="W4" i="10"/>
  <c r="T7" i="14" l="1"/>
  <c r="V6" i="14"/>
  <c r="W6" i="14" s="1"/>
  <c r="V5" i="14"/>
  <c r="W5" i="14" s="1"/>
  <c r="V4" i="14"/>
  <c r="W4" i="14" s="1"/>
  <c r="P7" i="14"/>
  <c r="L7" i="14"/>
  <c r="H7" i="14"/>
  <c r="D7" i="14"/>
  <c r="B7" i="14"/>
  <c r="H7" i="13"/>
  <c r="D7" i="13"/>
  <c r="B7" i="13"/>
  <c r="T7" i="10"/>
  <c r="P7" i="10"/>
  <c r="L7" i="10"/>
  <c r="H7" i="10"/>
  <c r="D7" i="10"/>
  <c r="F7" i="10" s="1"/>
  <c r="G7" i="10" s="1"/>
  <c r="B7" i="10"/>
  <c r="F4" i="10"/>
  <c r="G4" i="10" s="1"/>
  <c r="J4" i="10"/>
  <c r="K4" i="10" s="1"/>
  <c r="N4" i="10"/>
  <c r="O4" i="10" s="1"/>
  <c r="F5" i="10"/>
  <c r="G5" i="10" s="1"/>
  <c r="J5" i="10"/>
  <c r="K5" i="10" s="1"/>
  <c r="N5" i="10"/>
  <c r="O5" i="10" s="1"/>
  <c r="F6" i="10"/>
  <c r="G6" i="10" s="1"/>
  <c r="J6" i="10"/>
  <c r="K6" i="10" s="1"/>
  <c r="N6" i="10"/>
  <c r="O6" i="10" s="1"/>
  <c r="H7" i="8"/>
  <c r="D7" i="8"/>
  <c r="B7" i="8"/>
  <c r="R7" i="14" l="1"/>
  <c r="N7" i="14"/>
  <c r="J7" i="14"/>
  <c r="V7" i="10"/>
  <c r="V7" i="14"/>
  <c r="W7" i="14" s="1"/>
  <c r="J7" i="10"/>
  <c r="K7" i="10" s="1"/>
  <c r="N7" i="10"/>
  <c r="O7" i="10" s="1"/>
  <c r="J7" i="8"/>
  <c r="K7" i="8" s="1"/>
  <c r="J6" i="8"/>
  <c r="K6" i="8" s="1"/>
  <c r="J5" i="8"/>
  <c r="K5" i="8" s="1"/>
  <c r="J4" i="8"/>
  <c r="K4" i="8" s="1"/>
  <c r="F7" i="8"/>
  <c r="G7" i="8" s="1"/>
  <c r="F6" i="8"/>
  <c r="G6" i="8" s="1"/>
  <c r="F5" i="8"/>
  <c r="G5" i="8" s="1"/>
  <c r="F4" i="8"/>
  <c r="G4" i="8" s="1"/>
  <c r="W7" i="10"/>
  <c r="W6" i="10"/>
  <c r="W5" i="10"/>
  <c r="R7" i="10"/>
  <c r="S7" i="10" s="1"/>
  <c r="R6" i="10"/>
  <c r="S6" i="10" s="1"/>
  <c r="R5" i="10"/>
  <c r="S5" i="10" s="1"/>
  <c r="R4" i="10"/>
  <c r="S4" i="10" s="1"/>
  <c r="J7" i="13"/>
  <c r="K7" i="13" s="1"/>
  <c r="J6" i="13"/>
  <c r="K6" i="13" s="1"/>
  <c r="J5" i="13"/>
  <c r="K5" i="13" s="1"/>
  <c r="J4" i="13"/>
  <c r="K4" i="13" s="1"/>
  <c r="F7" i="13"/>
  <c r="G7" i="13" s="1"/>
  <c r="F6" i="13"/>
  <c r="G6" i="13" s="1"/>
  <c r="F5" i="13"/>
  <c r="G5" i="13" s="1"/>
  <c r="F4" i="13"/>
  <c r="G4" i="13" s="1"/>
  <c r="S7" i="14"/>
  <c r="S6" i="14"/>
  <c r="S5" i="14"/>
  <c r="S4" i="14"/>
  <c r="O7" i="14"/>
  <c r="O6" i="14"/>
  <c r="O5" i="14"/>
  <c r="O4" i="14"/>
  <c r="K7" i="14"/>
  <c r="F7" i="14"/>
  <c r="G7" i="14" s="1"/>
  <c r="G4" i="3" l="1"/>
  <c r="H4" i="3" s="1"/>
  <c r="C7" i="14" l="1"/>
  <c r="P7" i="9" l="1"/>
  <c r="Q7" i="9" s="1"/>
  <c r="P6" i="9"/>
  <c r="Q6" i="9" s="1"/>
  <c r="P5" i="9"/>
  <c r="Q5" i="9" s="1"/>
  <c r="P4" i="9"/>
  <c r="Q4" i="9" s="1"/>
  <c r="M7" i="9"/>
  <c r="N7" i="9" s="1"/>
  <c r="M6" i="9"/>
  <c r="N6" i="9" s="1"/>
  <c r="M5" i="9"/>
  <c r="N5" i="9" s="1"/>
  <c r="M4" i="9"/>
  <c r="N4" i="9" s="1"/>
  <c r="J7" i="9"/>
  <c r="K7" i="9" s="1"/>
  <c r="J6" i="9"/>
  <c r="K6" i="9" s="1"/>
  <c r="J5" i="9"/>
  <c r="K5" i="9" s="1"/>
  <c r="J4" i="9"/>
  <c r="K4" i="9" s="1"/>
  <c r="G7" i="9"/>
  <c r="H7" i="9" s="1"/>
  <c r="G6" i="9"/>
  <c r="H6" i="9" s="1"/>
  <c r="G5" i="9"/>
  <c r="H5" i="9" s="1"/>
  <c r="G4" i="9"/>
  <c r="H4" i="9" s="1"/>
  <c r="D7" i="9"/>
  <c r="E7" i="9" s="1"/>
  <c r="D6" i="9"/>
  <c r="E6" i="9" s="1"/>
  <c r="D5" i="9"/>
  <c r="E5" i="9" s="1"/>
  <c r="D4" i="9"/>
  <c r="E4" i="9" s="1"/>
  <c r="D8" i="9"/>
  <c r="E8" i="9" s="1"/>
  <c r="G6" i="3"/>
  <c r="H6" i="3" s="1"/>
  <c r="G7" i="3"/>
  <c r="H7" i="3" s="1"/>
  <c r="G5" i="3"/>
  <c r="H5" i="3" s="1"/>
  <c r="D6" i="3"/>
  <c r="E6" i="3" s="1"/>
  <c r="D7" i="3"/>
  <c r="E7" i="3" s="1"/>
  <c r="D5" i="3"/>
  <c r="E5" i="3" s="1"/>
  <c r="D4" i="3"/>
  <c r="E4" i="3" s="1"/>
  <c r="M8" i="9" l="1"/>
  <c r="N8" i="9" s="1"/>
  <c r="G8" i="9"/>
  <c r="H8" i="9" s="1"/>
  <c r="D8" i="3"/>
  <c r="E8" i="3" s="1"/>
  <c r="P8" i="9"/>
  <c r="Q8" i="9" s="1"/>
  <c r="J8" i="9"/>
  <c r="K8" i="9" s="1"/>
  <c r="G8" i="3"/>
  <c r="H8" i="3" s="1"/>
</calcChain>
</file>

<file path=xl/sharedStrings.xml><?xml version="1.0" encoding="utf-8"?>
<sst xmlns="http://schemas.openxmlformats.org/spreadsheetml/2006/main" count="212" uniqueCount="60">
  <si>
    <t>Scolarisés</t>
  </si>
  <si>
    <t>Préélémentaire</t>
  </si>
  <si>
    <t>Effectifs</t>
  </si>
  <si>
    <t xml:space="preserve"> En %</t>
  </si>
  <si>
    <t>dont les 2 ans</t>
  </si>
  <si>
    <t>Part du public</t>
  </si>
  <si>
    <t>Élémentaire</t>
  </si>
  <si>
    <t>ULIS-école</t>
  </si>
  <si>
    <t>Total premier degré</t>
  </si>
  <si>
    <t>Année de naissance</t>
  </si>
  <si>
    <t>Année des 3 ans</t>
  </si>
  <si>
    <t>Année théorique d'entrée au CP</t>
  </si>
  <si>
    <t>Année théorique de sortie du premier degré</t>
  </si>
  <si>
    <t>Prévision 2025</t>
  </si>
  <si>
    <t>Prévision 2026</t>
  </si>
  <si>
    <t>Évolution prévue entre les rentrées 2024 à 2025</t>
  </si>
  <si>
    <t>Évolution prévue entre les rentrées 2025 à 2026</t>
  </si>
  <si>
    <t>Prévision 2027</t>
  </si>
  <si>
    <t>Évolution prévue entre les rentrées 2026 à 2027</t>
  </si>
  <si>
    <t>Nombre de naissances domiciliées
(y compris Mayotte à partir de 2014)</t>
  </si>
  <si>
    <t>Part du 
privé 
sous contrat</t>
  </si>
  <si>
    <t>Prévision 2028</t>
  </si>
  <si>
    <t>Évolution prévue entre les rentrées 2027 à 2028</t>
  </si>
  <si>
    <t>1 - Évolution des effectifs d’élèves dans le premier degré (en milliers)</t>
  </si>
  <si>
    <t xml:space="preserve">Effectifs </t>
  </si>
  <si>
    <t>Constat 2024</t>
  </si>
  <si>
    <t>Prévision 2029</t>
  </si>
  <si>
    <t>Évolution prévue entre les rentrées 2028 à 2029</t>
  </si>
  <si>
    <r>
      <rPr>
        <b/>
        <sz val="9"/>
        <color indexed="8"/>
        <rFont val="Marianne"/>
      </rPr>
      <t xml:space="preserve">Champ : </t>
    </r>
    <r>
      <rPr>
        <sz val="9"/>
        <color indexed="8"/>
        <rFont val="Marianne"/>
      </rPr>
      <t>France, secteurs public et privé sous contrat.</t>
    </r>
  </si>
  <si>
    <t>Total scolarisés (en milliers)</t>
  </si>
  <si>
    <r>
      <t>1 - Évolution des effectifs d'élèves dans le premier degré</t>
    </r>
    <r>
      <rPr>
        <b/>
        <sz val="9"/>
        <color indexed="8"/>
        <rFont val="Marianne"/>
      </rPr>
      <t xml:space="preserve"> (en milliers)</t>
    </r>
  </si>
  <si>
    <r>
      <rPr>
        <b/>
        <sz val="9"/>
        <color indexed="8"/>
        <rFont val="Marianne"/>
      </rPr>
      <t xml:space="preserve">Source : </t>
    </r>
    <r>
      <rPr>
        <sz val="9"/>
        <color indexed="8"/>
        <rFont val="Marianne"/>
      </rPr>
      <t>DEPP, enquête dans les écoles publiques et privées de l’enseignement préélémentaire et élémentaire (Constat) et Diapre.</t>
    </r>
  </si>
  <si>
    <r>
      <rPr>
        <b/>
        <sz val="9"/>
        <color indexed="8"/>
        <rFont val="Marianne"/>
      </rPr>
      <t xml:space="preserve">Lecture : </t>
    </r>
    <r>
      <rPr>
        <sz val="9"/>
        <color indexed="8"/>
        <rFont val="Marianne"/>
      </rPr>
      <t>l'échelle de gauche concerne les effectifs d'élèves en préélémentaire (courbe bleue) et celle de droite les effectifs en élémentaire (courbe prune). Une graduation correspond à une évolution de 30 000 élèves pour le préélémentaire et pour l'élémentaire. Ainsi entre les rentrées 2023 et 2024, les effectifs en préélémentaire ont diminué de 18 800 élèves et de 61 200 élèves en élémentaire.</t>
    </r>
  </si>
  <si>
    <r>
      <rPr>
        <b/>
        <sz val="9"/>
        <color indexed="8"/>
        <rFont val="Marianne"/>
      </rPr>
      <t xml:space="preserve">Champ : </t>
    </r>
    <r>
      <rPr>
        <sz val="9"/>
        <color indexed="8"/>
        <rFont val="Marianne"/>
      </rPr>
      <t>France, secteurs public et privé sous contrat, hors ULIS.</t>
    </r>
  </si>
  <si>
    <t xml:space="preserve">2 - Effectifs d'élèves dans l'enseignement préélémentaire et élémentaire (en milliers) </t>
  </si>
  <si>
    <r>
      <t xml:space="preserve">2 - Effectifs d'élèves dans l'enseignement préélémentaire et élémentaire </t>
    </r>
    <r>
      <rPr>
        <b/>
        <sz val="9"/>
        <color indexed="8"/>
        <rFont val="Marianne"/>
      </rPr>
      <t>(en milliers)</t>
    </r>
  </si>
  <si>
    <r>
      <rPr>
        <b/>
        <sz val="9"/>
        <color indexed="8"/>
        <rFont val="Marianne"/>
      </rPr>
      <t>Source :</t>
    </r>
    <r>
      <rPr>
        <sz val="9"/>
        <color indexed="8"/>
        <rFont val="Marianne"/>
      </rPr>
      <t xml:space="preserve"> DEPP, enquête dans les écoles publiques et privées de l’enseignement préélémentaire et élémentaire (Constat) et Diapre.</t>
    </r>
  </si>
  <si>
    <r>
      <t xml:space="preserve">3 - Prévisions des effectifs d'élèves du premier degré pour 2025 et 2026 </t>
    </r>
    <r>
      <rPr>
        <b/>
        <vertAlign val="superscript"/>
        <sz val="9"/>
        <color indexed="8"/>
        <rFont val="Marianne"/>
      </rPr>
      <t>1</t>
    </r>
  </si>
  <si>
    <r>
      <rPr>
        <b/>
        <sz val="9"/>
        <color indexed="8"/>
        <rFont val="Marianne"/>
      </rPr>
      <t>Champ :</t>
    </r>
    <r>
      <rPr>
        <sz val="9"/>
        <color indexed="8"/>
        <rFont val="Marianne"/>
      </rPr>
      <t xml:space="preserve"> France, secteurs public et privé sous contrat.</t>
    </r>
  </si>
  <si>
    <r>
      <t>1.</t>
    </r>
    <r>
      <rPr>
        <sz val="8"/>
        <color indexed="8"/>
        <rFont val="Marianne"/>
      </rPr>
      <t xml:space="preserve"> Pour accéder aux prévisions pour les années 2027, 2028 et 2029, voir la figure 3.1.</t>
    </r>
  </si>
  <si>
    <t>3.1 web - Prévisions des effectifs d'élèves du premier degré pour 2025 à 2029</t>
  </si>
  <si>
    <r>
      <rPr>
        <b/>
        <sz val="9"/>
        <color indexed="8"/>
        <rFont val="Marianne"/>
      </rPr>
      <t>Champ :</t>
    </r>
    <r>
      <rPr>
        <sz val="9"/>
        <color indexed="8"/>
        <rFont val="Marianne"/>
      </rPr>
      <t xml:space="preserve"> France.</t>
    </r>
  </si>
  <si>
    <r>
      <rPr>
        <b/>
        <sz val="9"/>
        <color indexed="8"/>
        <rFont val="Marianne"/>
      </rPr>
      <t>Source :</t>
    </r>
    <r>
      <rPr>
        <sz val="9"/>
        <color indexed="8"/>
        <rFont val="Marianne"/>
      </rPr>
      <t xml:space="preserve"> Insee.</t>
    </r>
  </si>
  <si>
    <r>
      <t xml:space="preserve">4 - Nombre de naissances </t>
    </r>
    <r>
      <rPr>
        <b/>
        <sz val="9"/>
        <color indexed="8"/>
        <rFont val="Marianne"/>
      </rPr>
      <t>(en milliers)</t>
    </r>
  </si>
  <si>
    <r>
      <rPr>
        <b/>
        <sz val="9"/>
        <color indexed="8"/>
        <rFont val="Marianne"/>
      </rPr>
      <t>Champ :</t>
    </r>
    <r>
      <rPr>
        <sz val="9"/>
        <color indexed="8"/>
        <rFont val="Marianne"/>
      </rPr>
      <t xml:space="preserve"> France, secteur public.</t>
    </r>
  </si>
  <si>
    <r>
      <t>5 - Prévisions des effectifs d’élèves du premier degré (secteur public) pour 2025 et 2026 et part du public</t>
    </r>
    <r>
      <rPr>
        <sz val="9"/>
        <color indexed="8"/>
        <rFont val="Marianne"/>
      </rPr>
      <t xml:space="preserve"> </t>
    </r>
    <r>
      <rPr>
        <b/>
        <sz val="9"/>
        <color indexed="8"/>
        <rFont val="Marianne"/>
      </rPr>
      <t xml:space="preserve">(en %) </t>
    </r>
    <r>
      <rPr>
        <b/>
        <vertAlign val="superscript"/>
        <sz val="9"/>
        <color indexed="8"/>
        <rFont val="Marianne"/>
      </rPr>
      <t>1</t>
    </r>
  </si>
  <si>
    <r>
      <t>1.</t>
    </r>
    <r>
      <rPr>
        <sz val="9"/>
        <color indexed="8"/>
        <rFont val="Marianne"/>
      </rPr>
      <t xml:space="preserve"> Pour accéder aux prévisions pour les années 2027, 2028 et 2029, voir la figure 5.1.</t>
    </r>
  </si>
  <si>
    <r>
      <rPr>
        <b/>
        <sz val="9"/>
        <color indexed="8"/>
        <rFont val="Marianne"/>
      </rPr>
      <t>Source :</t>
    </r>
    <r>
      <rPr>
        <sz val="9"/>
        <color indexed="8"/>
        <rFont val="Marianne"/>
      </rPr>
      <t xml:space="preserve"> DEPP, enquête dans les écoles publiques et privées de l’enseignement préélémentaire et élémentaire (Constat) et Diapre</t>
    </r>
  </si>
  <si>
    <r>
      <t>5.1 web - Prévisions des effectifs d’élèves du premier degré (secteur public) pour 2025 à 2029 et part du public</t>
    </r>
    <r>
      <rPr>
        <sz val="9"/>
        <color indexed="8"/>
        <rFont val="Marianne"/>
      </rPr>
      <t xml:space="preserve"> </t>
    </r>
    <r>
      <rPr>
        <b/>
        <sz val="9"/>
        <color indexed="8"/>
        <rFont val="Marianne"/>
      </rPr>
      <t>(en %)</t>
    </r>
  </si>
  <si>
    <r>
      <rPr>
        <b/>
        <sz val="9"/>
        <color indexed="8"/>
        <rFont val="Marianne"/>
      </rPr>
      <t>Champ :</t>
    </r>
    <r>
      <rPr>
        <sz val="9"/>
        <color indexed="8"/>
        <rFont val="Marianne"/>
      </rPr>
      <t xml:space="preserve"> France, secteur privé sous contrat.</t>
    </r>
  </si>
  <si>
    <r>
      <t>6 - Prévisions des effectifs d’élèves du premier degré (secteur privé sous contrat) pour 2025 et 2026 et part du privé</t>
    </r>
    <r>
      <rPr>
        <sz val="9"/>
        <color indexed="8"/>
        <rFont val="Marianne"/>
      </rPr>
      <t xml:space="preserve"> </t>
    </r>
    <r>
      <rPr>
        <b/>
        <sz val="9"/>
        <color indexed="8"/>
        <rFont val="Marianne"/>
      </rPr>
      <t xml:space="preserve">(en %) </t>
    </r>
    <r>
      <rPr>
        <b/>
        <vertAlign val="superscript"/>
        <sz val="9"/>
        <color indexed="8"/>
        <rFont val="Marianne"/>
      </rPr>
      <t>1</t>
    </r>
  </si>
  <si>
    <r>
      <t>1.</t>
    </r>
    <r>
      <rPr>
        <sz val="9"/>
        <color indexed="8"/>
        <rFont val="Marianne"/>
      </rPr>
      <t xml:space="preserve"> Pour accéder aux prévisions pour les années 2027, 2028 et 2029, voir la figure 6.1.</t>
    </r>
  </si>
  <si>
    <r>
      <t>6.1 web - Prévisions des effectifs d’élèves du premier degré (secteur privé sous contrat) pour 2025 à 2029 et part du privé</t>
    </r>
    <r>
      <rPr>
        <b/>
        <sz val="9"/>
        <color indexed="8"/>
        <rFont val="Marianne"/>
      </rPr>
      <t xml:space="preserve"> sous contrat (en %)</t>
    </r>
  </si>
  <si>
    <r>
      <t xml:space="preserve">Lecture : </t>
    </r>
    <r>
      <rPr>
        <sz val="9"/>
        <color theme="1"/>
        <rFont val="Marianne"/>
      </rPr>
      <t>à la rentrée 2025, 6 169 828 élèves devraient être scolarisés dans le premier degré, soit une baisse de 90 730 élèves (-1,4%) par rapport à la rentrée 2024.</t>
    </r>
  </si>
  <si>
    <r>
      <t xml:space="preserve">Lecture : </t>
    </r>
    <r>
      <rPr>
        <sz val="9"/>
        <color theme="1"/>
        <rFont val="Marianne"/>
      </rPr>
      <t>à la rentrée 2025, 5 332 753 élèves devraient être scolarisés au sein d'une école publique dans le premier degré, soit une baisse de 77 674 élèves (-1,4%) par rapport à la rentrée 2024. 86,4% des élèves du premier degré serait ainsi scolarisés dans le secteur public.</t>
    </r>
  </si>
  <si>
    <r>
      <t xml:space="preserve">Lecture : </t>
    </r>
    <r>
      <rPr>
        <sz val="9"/>
        <color theme="1"/>
        <rFont val="Marianne"/>
      </rPr>
      <t>à la rentrée 2025, 837 075 élèves devraient être scolarisés au sein d'une école privé sous contrat dans le premier degré, soit une baisse de 13 056 élèves (-1,5%) par rapport à la rentrée 2024. 13,6% des élèves du premier degré seraient ainsi scolarisés dans le secteur privé sous contrat</t>
    </r>
  </si>
  <si>
    <r>
      <t xml:space="preserve">Lecture : </t>
    </r>
    <r>
      <rPr>
        <sz val="9"/>
        <color theme="1"/>
        <rFont val="Marianne"/>
      </rPr>
      <t>à la rentrée 2025, 5 332 753 élèves devraient être scolarisés au sein d'une école publique dans le premier degré, soit une baisse de 77 674 élèves (-1,4%) par rapport à la rentrée 2024. 86,4% des élèves du premier degré seraient ainsi scolarisés dans le secteur public.</t>
    </r>
  </si>
  <si>
    <r>
      <t xml:space="preserve">Lecture : </t>
    </r>
    <r>
      <rPr>
        <sz val="9"/>
        <color theme="1"/>
        <rFont val="Marianne"/>
      </rPr>
      <t>on dénombre 663 000 enfants nés en France en 2024</t>
    </r>
  </si>
  <si>
    <r>
      <rPr>
        <b/>
        <sz val="9"/>
        <color theme="1"/>
        <rFont val="Marianne"/>
      </rPr>
      <t>Lecture :</t>
    </r>
    <r>
      <rPr>
        <sz val="9"/>
        <color theme="1"/>
        <rFont val="Marianne"/>
      </rPr>
      <t xml:space="preserve"> surl'échelle de gauche, une graduation correspond à une évolution de 200 000 élèves dans le premier degré. Ainsi entre les rentrées 2023 et 2024, les effectifs dans le premier degré ont diminué de 79 400 élèves.</t>
    </r>
  </si>
  <si>
    <r>
      <rPr>
        <b/>
        <sz val="9"/>
        <color indexed="8"/>
        <rFont val="Marianne"/>
      </rPr>
      <t>Réf. :</t>
    </r>
    <r>
      <rPr>
        <sz val="9"/>
        <color indexed="8"/>
        <rFont val="Marianne"/>
      </rPr>
      <t xml:space="preserve"> </t>
    </r>
    <r>
      <rPr>
        <i/>
        <sz val="9"/>
        <color indexed="8"/>
        <rFont val="Marianne"/>
      </rPr>
      <t>Note d'Information</t>
    </r>
    <r>
      <rPr>
        <sz val="9"/>
        <color indexed="8"/>
        <rFont val="Marianne"/>
      </rPr>
      <t>, n° 25.12.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</si>
</sst>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
    <numFmt numFmtId="166" formatCode="0.0"/>
    <numFmt numFmtId="167" formatCode="&quot; &quot;#,##0"/>
    <numFmt numFmtId="168" formatCode="&quot; &quot;0.0"/>
    <numFmt numFmtId="169" formatCode="_-* #,##0.0_-;\-* #,##0.0_-;_-* &quot;-&quot;??_-;_-@_-"/>
    <numFmt numFmtId="170" formatCode="_-* #,##0.000_-;\-* #,##0.000_-;_-* &quot;-&quot;??_-;_-@_-"/>
    <numFmt numFmtId="171" formatCode="0.000000"/>
    <numFmt numFmtId="172" formatCode="0.0%"/>
    <numFmt numFmtId="173" formatCode="_-* #,##0_-;\-* #,##0_-;_-* &quot;-&quot;??_-;_-@_-"/>
  </numFmts>
  <fonts count="37" x14ac:knownFonts="1">
    <font>
      <sz val="11"/>
      <color theme="1"/>
      <name val="Calibri"/>
      <family val="2"/>
      <scheme val="minor"/>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0"/>
      <name val="MS Sans Serif"/>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theme="1"/>
      <name val="Calibri"/>
      <family val="2"/>
      <scheme val="minor"/>
    </font>
    <font>
      <sz val="10"/>
      <color rgb="FF000000"/>
      <name val="Arial"/>
      <family val="2"/>
    </font>
    <font>
      <sz val="11"/>
      <color theme="1"/>
      <name val="Marianne"/>
    </font>
    <font>
      <sz val="9"/>
      <color indexed="8"/>
      <name val="Marianne"/>
    </font>
    <font>
      <b/>
      <sz val="9"/>
      <color indexed="8"/>
      <name val="Marianne"/>
    </font>
    <font>
      <i/>
      <sz val="9"/>
      <color indexed="8"/>
      <name val="Marianne"/>
    </font>
    <font>
      <sz val="9"/>
      <color theme="1"/>
      <name val="Marianne"/>
    </font>
    <font>
      <sz val="9"/>
      <color rgb="FFFF0000"/>
      <name val="Marianne"/>
    </font>
    <font>
      <b/>
      <sz val="9"/>
      <color theme="1"/>
      <name val="Marianne"/>
    </font>
    <font>
      <b/>
      <vertAlign val="superscript"/>
      <sz val="9"/>
      <color indexed="8"/>
      <name val="Marianne"/>
    </font>
    <font>
      <b/>
      <sz val="9"/>
      <color indexed="12"/>
      <name val="Marianne"/>
    </font>
    <font>
      <sz val="9"/>
      <name val="Marianne"/>
    </font>
    <font>
      <i/>
      <sz val="9"/>
      <name val="Marianne"/>
    </font>
    <font>
      <b/>
      <sz val="9"/>
      <color rgb="FFCC0099"/>
      <name val="Marianne"/>
    </font>
    <font>
      <b/>
      <sz val="8"/>
      <color theme="1"/>
      <name val="Marianne"/>
    </font>
    <font>
      <sz val="8"/>
      <color indexed="8"/>
      <name val="Marianne"/>
    </font>
    <font>
      <b/>
      <sz val="9"/>
      <color rgb="FFFF0000"/>
      <name val="Marianne"/>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thick">
        <color rgb="FFCC0099"/>
      </top>
      <bottom style="thin">
        <color indexed="64"/>
      </bottom>
      <diagonal/>
    </border>
    <border>
      <left/>
      <right/>
      <top/>
      <bottom style="medium">
        <color rgb="FFCC0099"/>
      </bottom>
      <diagonal/>
    </border>
    <border>
      <left/>
      <right/>
      <top/>
      <bottom style="thick">
        <color rgb="FFCC0099"/>
      </bottom>
      <diagonal/>
    </border>
    <border>
      <left style="thin">
        <color indexed="64"/>
      </left>
      <right style="thin">
        <color indexed="64"/>
      </right>
      <top style="thick">
        <color rgb="FFCC0099"/>
      </top>
      <bottom/>
      <diagonal/>
    </border>
    <border>
      <left style="thin">
        <color indexed="64"/>
      </left>
      <right/>
      <top style="thick">
        <color rgb="FFCC0099"/>
      </top>
      <bottom/>
      <diagonal/>
    </border>
    <border>
      <left/>
      <right style="thin">
        <color indexed="64"/>
      </right>
      <top style="thick">
        <color rgb="FFCC0099"/>
      </top>
      <bottom/>
      <diagonal/>
    </border>
    <border>
      <left style="thin">
        <color indexed="64"/>
      </left>
      <right/>
      <top style="thick">
        <color rgb="FFCC0099"/>
      </top>
      <bottom style="thin">
        <color indexed="64"/>
      </bottom>
      <diagonal/>
    </border>
    <border>
      <left/>
      <right style="thin">
        <color indexed="64"/>
      </right>
      <top style="thick">
        <color rgb="FFCC0099"/>
      </top>
      <bottom style="thin">
        <color indexed="64"/>
      </bottom>
      <diagonal/>
    </border>
  </borders>
  <cellStyleXfs count="387">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20" borderId="1" applyNumberFormat="0" applyAlignment="0" applyProtection="0"/>
    <xf numFmtId="0" fontId="4" fillId="20" borderId="1" applyNumberFormat="0" applyAlignment="0" applyProtection="0"/>
    <xf numFmtId="0" fontId="4" fillId="20" borderId="1" applyNumberFormat="0" applyAlignment="0" applyProtection="0"/>
    <xf numFmtId="0" fontId="4" fillId="20" borderId="1" applyNumberFormat="0" applyAlignment="0" applyProtection="0"/>
    <xf numFmtId="0" fontId="4" fillId="20" borderId="1" applyNumberFormat="0" applyAlignment="0" applyProtection="0"/>
    <xf numFmtId="0" fontId="4" fillId="20" borderId="1" applyNumberFormat="0" applyAlignment="0" applyProtection="0"/>
    <xf numFmtId="0" fontId="4" fillId="20" borderId="1" applyNumberFormat="0" applyAlignment="0" applyProtection="0"/>
    <xf numFmtId="0" fontId="4" fillId="20" borderId="1" applyNumberFormat="0" applyAlignment="0" applyProtection="0"/>
    <xf numFmtId="0" fontId="4" fillId="20" borderId="1" applyNumberFormat="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6" fillId="21" borderId="3" applyNumberFormat="0" applyAlignment="0" applyProtection="0"/>
    <xf numFmtId="0" fontId="7" fillId="7" borderId="1" applyNumberFormat="0" applyAlignment="0" applyProtection="0"/>
    <xf numFmtId="0" fontId="7" fillId="7" borderId="1" applyNumberFormat="0" applyAlignment="0" applyProtection="0"/>
    <xf numFmtId="0" fontId="7" fillId="7" borderId="1" applyNumberFormat="0" applyAlignment="0" applyProtection="0"/>
    <xf numFmtId="0" fontId="7" fillId="7" borderId="1" applyNumberFormat="0" applyAlignment="0" applyProtection="0"/>
    <xf numFmtId="0" fontId="7" fillId="7" borderId="1" applyNumberFormat="0" applyAlignment="0" applyProtection="0"/>
    <xf numFmtId="0" fontId="7" fillId="7" borderId="1" applyNumberFormat="0" applyAlignment="0" applyProtection="0"/>
    <xf numFmtId="0" fontId="7" fillId="7" borderId="1" applyNumberFormat="0" applyAlignment="0" applyProtection="0"/>
    <xf numFmtId="0" fontId="7" fillId="7" borderId="1" applyNumberFormat="0" applyAlignment="0" applyProtection="0"/>
    <xf numFmtId="0" fontId="7" fillId="7" borderId="1" applyNumberFormat="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164" fontId="9" fillId="0" borderId="0" applyFont="0" applyFill="0" applyBorder="0" applyAlignment="0" applyProtection="0"/>
    <xf numFmtId="164" fontId="20"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164" fontId="6" fillId="0" borderId="0" applyFont="0" applyFill="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9" fillId="0" borderId="0"/>
    <xf numFmtId="0" fontId="20" fillId="0" borderId="0"/>
    <xf numFmtId="0" fontId="6" fillId="0" borderId="0"/>
    <xf numFmtId="0" fontId="21" fillId="0" borderId="0"/>
    <xf numFmtId="0" fontId="20" fillId="0" borderId="0"/>
    <xf numFmtId="0" fontId="6" fillId="0" borderId="0"/>
    <xf numFmtId="0" fontId="6" fillId="0" borderId="0"/>
    <xf numFmtId="9" fontId="20"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20" borderId="4" applyNumberFormat="0" applyAlignment="0" applyProtection="0"/>
    <xf numFmtId="0" fontId="12" fillId="20" borderId="4" applyNumberFormat="0" applyAlignment="0" applyProtection="0"/>
    <xf numFmtId="0" fontId="12" fillId="20" borderId="4" applyNumberFormat="0" applyAlignment="0" applyProtection="0"/>
    <xf numFmtId="0" fontId="12" fillId="20" borderId="4" applyNumberFormat="0" applyAlignment="0" applyProtection="0"/>
    <xf numFmtId="0" fontId="12" fillId="20" borderId="4" applyNumberFormat="0" applyAlignment="0" applyProtection="0"/>
    <xf numFmtId="0" fontId="12" fillId="20" borderId="4" applyNumberFormat="0" applyAlignment="0" applyProtection="0"/>
    <xf numFmtId="0" fontId="12" fillId="20" borderId="4" applyNumberFormat="0" applyAlignment="0" applyProtection="0"/>
    <xf numFmtId="0" fontId="12" fillId="20" borderId="4" applyNumberFormat="0" applyAlignment="0" applyProtection="0"/>
    <xf numFmtId="0" fontId="12" fillId="20" borderId="4"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23" borderId="9" applyNumberFormat="0" applyAlignment="0" applyProtection="0"/>
    <xf numFmtId="0" fontId="19" fillId="23" borderId="9" applyNumberFormat="0" applyAlignment="0" applyProtection="0"/>
    <xf numFmtId="0" fontId="19" fillId="23" borderId="9" applyNumberFormat="0" applyAlignment="0" applyProtection="0"/>
    <xf numFmtId="0" fontId="19" fillId="23" borderId="9" applyNumberFormat="0" applyAlignment="0" applyProtection="0"/>
    <xf numFmtId="0" fontId="19" fillId="23" borderId="9" applyNumberFormat="0" applyAlignment="0" applyProtection="0"/>
    <xf numFmtId="0" fontId="19" fillId="23" borderId="9" applyNumberFormat="0" applyAlignment="0" applyProtection="0"/>
    <xf numFmtId="0" fontId="19" fillId="23" borderId="9" applyNumberFormat="0" applyAlignment="0" applyProtection="0"/>
    <xf numFmtId="0" fontId="19" fillId="23" borderId="9" applyNumberFormat="0" applyAlignment="0" applyProtection="0"/>
    <xf numFmtId="0" fontId="19" fillId="23" borderId="9" applyNumberFormat="0" applyAlignment="0" applyProtection="0"/>
    <xf numFmtId="43" fontId="20" fillId="0" borderId="0" applyFont="0" applyFill="0" applyBorder="0" applyAlignment="0" applyProtection="0"/>
  </cellStyleXfs>
  <cellXfs count="116">
    <xf numFmtId="0" fontId="0" fillId="0" borderId="0" xfId="0"/>
    <xf numFmtId="0" fontId="23" fillId="24" borderId="0" xfId="0" applyFont="1" applyFill="1" applyBorder="1"/>
    <xf numFmtId="0" fontId="23" fillId="24" borderId="17" xfId="0" applyFont="1" applyFill="1" applyBorder="1"/>
    <xf numFmtId="0" fontId="26" fillId="24" borderId="0" xfId="0" applyFont="1" applyFill="1" applyAlignment="1">
      <alignment horizontal="right"/>
    </xf>
    <xf numFmtId="0" fontId="27" fillId="24" borderId="0" xfId="0" applyFont="1" applyFill="1"/>
    <xf numFmtId="0" fontId="26" fillId="24" borderId="0" xfId="0" applyFont="1" applyFill="1"/>
    <xf numFmtId="0" fontId="26" fillId="0" borderId="0" xfId="0" applyFont="1"/>
    <xf numFmtId="0" fontId="26" fillId="0" borderId="16" xfId="0" applyFont="1" applyBorder="1"/>
    <xf numFmtId="0" fontId="26" fillId="0" borderId="10" xfId="0" applyFont="1" applyBorder="1"/>
    <xf numFmtId="165" fontId="26" fillId="0" borderId="10" xfId="0" applyNumberFormat="1" applyFont="1" applyBorder="1"/>
    <xf numFmtId="165" fontId="26" fillId="0" borderId="0" xfId="0" applyNumberFormat="1" applyFont="1"/>
    <xf numFmtId="170" fontId="26" fillId="0" borderId="0" xfId="386" applyNumberFormat="1" applyFont="1"/>
    <xf numFmtId="172" fontId="26" fillId="0" borderId="0" xfId="292" applyNumberFormat="1" applyFont="1"/>
    <xf numFmtId="3" fontId="26" fillId="0" borderId="0" xfId="0" applyNumberFormat="1" applyFont="1"/>
    <xf numFmtId="166" fontId="26" fillId="0" borderId="0" xfId="0" applyNumberFormat="1" applyFont="1"/>
    <xf numFmtId="0" fontId="23" fillId="0" borderId="0" xfId="0" applyFont="1" applyAlignment="1">
      <alignment horizontal="left"/>
    </xf>
    <xf numFmtId="0" fontId="26" fillId="0" borderId="0" xfId="0" applyFont="1" applyAlignment="1">
      <alignment horizontal="left"/>
    </xf>
    <xf numFmtId="0" fontId="26" fillId="0" borderId="16" xfId="0" applyFont="1" applyBorder="1" applyAlignment="1">
      <alignment horizontal="center"/>
    </xf>
    <xf numFmtId="0" fontId="26" fillId="0" borderId="12" xfId="0" applyFont="1" applyBorder="1"/>
    <xf numFmtId="165" fontId="26" fillId="0" borderId="12" xfId="0" applyNumberFormat="1" applyFont="1" applyBorder="1"/>
    <xf numFmtId="0" fontId="26" fillId="0" borderId="11" xfId="0" applyFont="1" applyBorder="1"/>
    <xf numFmtId="165" fontId="26" fillId="0" borderId="11" xfId="0" applyNumberFormat="1" applyFont="1" applyBorder="1"/>
    <xf numFmtId="10" fontId="26" fillId="0" borderId="0" xfId="292" applyNumberFormat="1" applyFont="1"/>
    <xf numFmtId="170" fontId="26" fillId="0" borderId="0" xfId="0" applyNumberFormat="1" applyFont="1"/>
    <xf numFmtId="169" fontId="26" fillId="0" borderId="0" xfId="386" applyNumberFormat="1" applyFont="1"/>
    <xf numFmtId="0" fontId="26" fillId="0" borderId="17" xfId="0" applyFont="1" applyBorder="1"/>
    <xf numFmtId="0" fontId="31" fillId="0" borderId="10" xfId="0" applyFont="1" applyBorder="1" applyAlignment="1">
      <alignment horizontal="center" vertical="center"/>
    </xf>
    <xf numFmtId="0" fontId="31" fillId="0" borderId="13" xfId="0" applyFont="1" applyBorder="1"/>
    <xf numFmtId="3" fontId="31" fillId="0" borderId="13" xfId="0" applyNumberFormat="1" applyFont="1" applyBorder="1" applyAlignment="1">
      <alignment horizontal="right"/>
    </xf>
    <xf numFmtId="167" fontId="31" fillId="0" borderId="13" xfId="0" applyNumberFormat="1" applyFont="1" applyBorder="1"/>
    <xf numFmtId="168" fontId="26" fillId="0" borderId="0" xfId="0" applyNumberFormat="1" applyFont="1"/>
    <xf numFmtId="168" fontId="26" fillId="0" borderId="12" xfId="0" applyNumberFormat="1" applyFont="1" applyBorder="1"/>
    <xf numFmtId="0" fontId="32" fillId="0" borderId="13" xfId="0" applyFont="1" applyBorder="1" applyAlignment="1">
      <alignment horizontal="right"/>
    </xf>
    <xf numFmtId="168" fontId="26" fillId="0" borderId="13" xfId="0" applyNumberFormat="1" applyFont="1" applyBorder="1"/>
    <xf numFmtId="0" fontId="33" fillId="0" borderId="11" xfId="0" applyFont="1" applyBorder="1"/>
    <xf numFmtId="3" fontId="33" fillId="0" borderId="11" xfId="0" applyNumberFormat="1" applyFont="1" applyBorder="1" applyAlignment="1">
      <alignment horizontal="right"/>
    </xf>
    <xf numFmtId="167" fontId="33" fillId="0" borderId="11" xfId="0" applyNumberFormat="1" applyFont="1" applyBorder="1"/>
    <xf numFmtId="168" fontId="33" fillId="0" borderId="11" xfId="0" applyNumberFormat="1" applyFont="1" applyBorder="1"/>
    <xf numFmtId="0" fontId="33" fillId="0" borderId="0" xfId="0" applyNumberFormat="1" applyFont="1" applyBorder="1"/>
    <xf numFmtId="0" fontId="33" fillId="0" borderId="0" xfId="0" applyNumberFormat="1" applyFont="1" applyBorder="1" applyAlignment="1">
      <alignment horizontal="right"/>
    </xf>
    <xf numFmtId="3" fontId="33" fillId="0" borderId="0" xfId="0" applyNumberFormat="1" applyFont="1" applyBorder="1" applyAlignment="1">
      <alignment horizontal="right"/>
    </xf>
    <xf numFmtId="0" fontId="28" fillId="0" borderId="0" xfId="0" applyFont="1" applyBorder="1" applyAlignment="1">
      <alignment vertical="center"/>
    </xf>
    <xf numFmtId="0" fontId="23" fillId="0" borderId="0" xfId="0" applyFont="1"/>
    <xf numFmtId="165" fontId="26" fillId="0" borderId="17" xfId="0" applyNumberFormat="1" applyFont="1" applyBorder="1"/>
    <xf numFmtId="0" fontId="28" fillId="0" borderId="0" xfId="0" applyFont="1"/>
    <xf numFmtId="3" fontId="31" fillId="0" borderId="12" xfId="0" applyNumberFormat="1" applyFont="1" applyBorder="1" applyAlignment="1">
      <alignment horizontal="right"/>
    </xf>
    <xf numFmtId="173" fontId="26" fillId="0" borderId="0" xfId="386" applyNumberFormat="1" applyFont="1"/>
    <xf numFmtId="10" fontId="26" fillId="0" borderId="0" xfId="0" applyNumberFormat="1" applyFont="1"/>
    <xf numFmtId="167" fontId="26" fillId="0" borderId="0" xfId="0" applyNumberFormat="1" applyFont="1"/>
    <xf numFmtId="0" fontId="22" fillId="0" borderId="0" xfId="0" applyFont="1"/>
    <xf numFmtId="0" fontId="26" fillId="0" borderId="16" xfId="0" applyFont="1" applyBorder="1" applyAlignment="1">
      <alignment horizontal="center" wrapText="1"/>
    </xf>
    <xf numFmtId="0" fontId="31" fillId="0" borderId="16" xfId="0" applyFont="1" applyBorder="1" applyAlignment="1">
      <alignment horizontal="center" wrapText="1"/>
    </xf>
    <xf numFmtId="0" fontId="31" fillId="0" borderId="13" xfId="0" applyFont="1" applyBorder="1" applyAlignment="1">
      <alignment horizontal="center"/>
    </xf>
    <xf numFmtId="165" fontId="26" fillId="0" borderId="13" xfId="0" applyNumberFormat="1" applyFont="1" applyBorder="1" applyAlignment="1">
      <alignment horizontal="center"/>
    </xf>
    <xf numFmtId="165" fontId="22" fillId="0" borderId="0" xfId="0" applyNumberFormat="1" applyFont="1"/>
    <xf numFmtId="0" fontId="31" fillId="0" borderId="15" xfId="0" applyFont="1" applyBorder="1" applyAlignment="1">
      <alignment horizontal="center"/>
    </xf>
    <xf numFmtId="165" fontId="26" fillId="0" borderId="15" xfId="0" applyNumberFormat="1" applyFont="1" applyBorder="1" applyAlignment="1">
      <alignment horizontal="center"/>
    </xf>
    <xf numFmtId="0" fontId="31" fillId="0" borderId="0" xfId="0" applyFont="1" applyFill="1" applyBorder="1" applyAlignment="1">
      <alignment horizontal="center"/>
    </xf>
    <xf numFmtId="0" fontId="31" fillId="0" borderId="11" xfId="0" applyFont="1" applyBorder="1" applyAlignment="1">
      <alignment horizontal="center"/>
    </xf>
    <xf numFmtId="165" fontId="26" fillId="0" borderId="11" xfId="0" applyNumberFormat="1" applyFont="1" applyBorder="1" applyAlignment="1">
      <alignment horizontal="center"/>
    </xf>
    <xf numFmtId="0" fontId="22" fillId="0" borderId="0" xfId="0" applyFont="1" applyBorder="1"/>
    <xf numFmtId="0" fontId="23" fillId="0" borderId="17" xfId="0" applyFont="1" applyFill="1" applyBorder="1"/>
    <xf numFmtId="0" fontId="26" fillId="0" borderId="17" xfId="0" applyFont="1" applyFill="1" applyBorder="1"/>
    <xf numFmtId="0" fontId="36" fillId="0" borderId="0" xfId="0" applyFont="1"/>
    <xf numFmtId="0" fontId="26" fillId="0" borderId="0" xfId="0" applyFont="1" applyAlignment="1">
      <alignment vertical="center"/>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3" fontId="26" fillId="0" borderId="12" xfId="0" applyNumberFormat="1" applyFont="1" applyBorder="1" applyAlignment="1">
      <alignment horizontal="right"/>
    </xf>
    <xf numFmtId="166" fontId="26" fillId="0" borderId="12" xfId="0" applyNumberFormat="1" applyFont="1" applyBorder="1" applyAlignment="1">
      <alignment horizontal="center"/>
    </xf>
    <xf numFmtId="169" fontId="26" fillId="0" borderId="12" xfId="386" applyNumberFormat="1" applyFont="1" applyBorder="1" applyAlignment="1">
      <alignment horizontal="center"/>
    </xf>
    <xf numFmtId="167" fontId="31" fillId="0" borderId="12" xfId="0" applyNumberFormat="1" applyFont="1" applyBorder="1"/>
    <xf numFmtId="0" fontId="26" fillId="0" borderId="13" xfId="0" applyFont="1" applyBorder="1"/>
    <xf numFmtId="3" fontId="26" fillId="0" borderId="13" xfId="0" applyNumberFormat="1" applyFont="1" applyBorder="1" applyAlignment="1">
      <alignment horizontal="right"/>
    </xf>
    <xf numFmtId="166" fontId="26" fillId="0" borderId="13" xfId="0" applyNumberFormat="1" applyFont="1" applyBorder="1" applyAlignment="1">
      <alignment horizontal="center"/>
    </xf>
    <xf numFmtId="169" fontId="26" fillId="0" borderId="13" xfId="386" applyNumberFormat="1" applyFont="1" applyBorder="1" applyAlignment="1">
      <alignment horizontal="center"/>
    </xf>
    <xf numFmtId="166" fontId="33" fillId="0" borderId="11" xfId="0" applyNumberFormat="1" applyFont="1" applyBorder="1" applyAlignment="1">
      <alignment horizontal="center"/>
    </xf>
    <xf numFmtId="169" fontId="33" fillId="0" borderId="11" xfId="386" applyNumberFormat="1" applyFont="1" applyBorder="1" applyAlignment="1">
      <alignment horizontal="center"/>
    </xf>
    <xf numFmtId="0" fontId="33" fillId="0" borderId="0" xfId="0" applyFont="1" applyBorder="1"/>
    <xf numFmtId="166" fontId="33" fillId="0" borderId="0" xfId="0" applyNumberFormat="1" applyFont="1" applyBorder="1" applyAlignment="1">
      <alignment horizontal="center"/>
    </xf>
    <xf numFmtId="171" fontId="26" fillId="0" borderId="0" xfId="0" applyNumberFormat="1" applyFont="1"/>
    <xf numFmtId="0" fontId="28" fillId="0" borderId="0" xfId="0" applyFont="1" applyFill="1"/>
    <xf numFmtId="167" fontId="31" fillId="0" borderId="11" xfId="0" applyNumberFormat="1" applyFont="1" applyBorder="1"/>
    <xf numFmtId="169" fontId="26" fillId="0" borderId="11" xfId="386" applyNumberFormat="1" applyFont="1" applyBorder="1" applyAlignment="1">
      <alignment horizontal="center"/>
    </xf>
    <xf numFmtId="166" fontId="26" fillId="0" borderId="11" xfId="0" applyNumberFormat="1" applyFont="1" applyBorder="1" applyAlignment="1">
      <alignment horizontal="center"/>
    </xf>
    <xf numFmtId="0" fontId="26" fillId="0" borderId="0" xfId="0" applyFont="1" applyBorder="1"/>
    <xf numFmtId="169" fontId="26" fillId="0" borderId="0" xfId="0" applyNumberFormat="1" applyFont="1"/>
    <xf numFmtId="0" fontId="34" fillId="0" borderId="0" xfId="0" applyFont="1" applyAlignment="1">
      <alignment vertical="center"/>
    </xf>
    <xf numFmtId="0" fontId="28" fillId="0" borderId="0" xfId="0" applyFont="1" applyAlignment="1">
      <alignment horizontal="left"/>
    </xf>
    <xf numFmtId="0" fontId="23" fillId="0" borderId="0" xfId="0" applyFont="1" applyAlignment="1">
      <alignment horizontal="left"/>
    </xf>
    <xf numFmtId="0" fontId="26" fillId="0" borderId="0" xfId="0" applyFont="1" applyAlignment="1">
      <alignment horizontal="left"/>
    </xf>
    <xf numFmtId="0" fontId="28" fillId="0" borderId="18" xfId="0" applyFont="1" applyBorder="1" applyAlignment="1">
      <alignment horizontal="left"/>
    </xf>
    <xf numFmtId="0" fontId="26" fillId="0" borderId="0" xfId="0" applyFont="1" applyAlignment="1">
      <alignment horizontal="left" wrapText="1"/>
    </xf>
    <xf numFmtId="0" fontId="23" fillId="0" borderId="0" xfId="0" applyFont="1" applyAlignment="1">
      <alignment wrapText="1"/>
    </xf>
    <xf numFmtId="0" fontId="26" fillId="0" borderId="0" xfId="0" applyFont="1" applyAlignment="1">
      <alignment wrapText="1"/>
    </xf>
    <xf numFmtId="0" fontId="34" fillId="0" borderId="0" xfId="0" applyFont="1" applyAlignment="1">
      <alignment horizontal="left" vertical="center"/>
    </xf>
    <xf numFmtId="0" fontId="28" fillId="0" borderId="0" xfId="0" applyFont="1" applyBorder="1" applyAlignment="1">
      <alignment horizontal="left" vertical="center" wrapText="1"/>
    </xf>
    <xf numFmtId="0" fontId="23" fillId="0" borderId="0" xfId="0" applyFont="1" applyBorder="1" applyAlignment="1">
      <alignment horizontal="left"/>
    </xf>
    <xf numFmtId="0" fontId="31" fillId="0" borderId="16"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0" xfId="0" applyFont="1" applyBorder="1" applyAlignment="1">
      <alignment horizontal="center" vertical="center" wrapText="1"/>
    </xf>
    <xf numFmtId="0" fontId="26" fillId="0" borderId="10" xfId="0" applyFont="1" applyBorder="1" applyAlignment="1">
      <alignment horizontal="center" vertical="center"/>
    </xf>
    <xf numFmtId="0" fontId="26" fillId="0" borderId="0" xfId="0" applyFont="1" applyBorder="1" applyAlignment="1">
      <alignment horizontal="left"/>
    </xf>
    <xf numFmtId="0" fontId="30" fillId="0" borderId="16" xfId="0" applyFont="1" applyBorder="1" applyAlignment="1">
      <alignment horizontal="center" vertical="top" wrapText="1"/>
    </xf>
    <xf numFmtId="0" fontId="30" fillId="0" borderId="10" xfId="0" applyFont="1" applyBorder="1" applyAlignment="1">
      <alignment horizontal="center" vertical="top" wrapText="1"/>
    </xf>
    <xf numFmtId="0" fontId="28" fillId="0" borderId="14" xfId="0" applyFont="1" applyBorder="1" applyAlignment="1">
      <alignment horizontal="left" vertical="center" wrapText="1"/>
    </xf>
    <xf numFmtId="0" fontId="28" fillId="0" borderId="0" xfId="0" applyFont="1" applyFill="1" applyAlignment="1">
      <alignment horizontal="left"/>
    </xf>
    <xf numFmtId="0" fontId="28" fillId="0" borderId="0" xfId="0" applyFont="1" applyAlignment="1">
      <alignment horizontal="left"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19" xfId="0" applyFont="1" applyBorder="1" applyAlignment="1"/>
    <xf numFmtId="0" fontId="26" fillId="0" borderId="11" xfId="0" applyFont="1" applyBorder="1" applyAlignment="1"/>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22" fillId="0" borderId="11" xfId="0" applyFont="1" applyBorder="1" applyAlignment="1"/>
    <xf numFmtId="0" fontId="26" fillId="0" borderId="22" xfId="0" applyFont="1" applyBorder="1" applyAlignment="1">
      <alignment horizontal="center" vertical="center"/>
    </xf>
    <xf numFmtId="0" fontId="26" fillId="0" borderId="23" xfId="0" applyFont="1" applyBorder="1" applyAlignment="1">
      <alignment horizontal="center" vertical="center"/>
    </xf>
  </cellXfs>
  <cellStyles count="387">
    <cellStyle name="20 % - Accent1 1" xfId="1"/>
    <cellStyle name="20 % - Accent1 2" xfId="2"/>
    <cellStyle name="20 % - Accent1 3" xfId="3"/>
    <cellStyle name="20 % - Accent1 4" xfId="4"/>
    <cellStyle name="20 % - Accent1 5" xfId="5"/>
    <cellStyle name="20 % - Accent1 6" xfId="6"/>
    <cellStyle name="20 % - Accent1 7" xfId="7"/>
    <cellStyle name="20 % - Accent1 8" xfId="8"/>
    <cellStyle name="20 % - Accent1 9" xfId="9"/>
    <cellStyle name="20 % - Accent2 1" xfId="10"/>
    <cellStyle name="20 % - Accent2 2" xfId="1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 xfId="19"/>
    <cellStyle name="20 % - Accent3 2" xfId="20"/>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 xfId="28"/>
    <cellStyle name="20 % - Accent4 2" xfId="29"/>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 xfId="37"/>
    <cellStyle name="20 % - Accent5 2" xfId="38"/>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 xfId="46"/>
    <cellStyle name="20 % - Accent6 2" xfId="47"/>
    <cellStyle name="20 % - Accent6 3" xfId="48"/>
    <cellStyle name="20 % - Accent6 4" xfId="49"/>
    <cellStyle name="20 % - Accent6 5" xfId="50"/>
    <cellStyle name="20 % - Accent6 6" xfId="51"/>
    <cellStyle name="20 % - Accent6 7" xfId="52"/>
    <cellStyle name="20 % - Accent6 8" xfId="53"/>
    <cellStyle name="20 % - Accent6 9" xfId="54"/>
    <cellStyle name="40 % - Accent1 1" xfId="55"/>
    <cellStyle name="40 % - Accent1 2" xfId="5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 xfId="64"/>
    <cellStyle name="40 % - Accent2 2" xfId="65"/>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 xfId="73"/>
    <cellStyle name="40 % - Accent3 2" xfId="74"/>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 xfId="82"/>
    <cellStyle name="40 % - Accent4 2" xfId="83"/>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 xfId="91"/>
    <cellStyle name="40 % - Accent5 2" xfId="92"/>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 xfId="100"/>
    <cellStyle name="40 % - Accent6 2" xfId="101"/>
    <cellStyle name="40 % - Accent6 3" xfId="102"/>
    <cellStyle name="40 % - Accent6 4" xfId="103"/>
    <cellStyle name="40 % - Accent6 5" xfId="104"/>
    <cellStyle name="40 % - Accent6 6" xfId="105"/>
    <cellStyle name="40 % - Accent6 7" xfId="106"/>
    <cellStyle name="40 % - Accent6 8" xfId="107"/>
    <cellStyle name="40 % - Accent6 9" xfId="108"/>
    <cellStyle name="60 % - Accent1 1" xfId="109"/>
    <cellStyle name="60 % - Accent1 2" xfId="110"/>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 xfId="118"/>
    <cellStyle name="60 % - Accent2 2" xfId="119"/>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 xfId="127"/>
    <cellStyle name="60 % - Accent3 2" xfId="128"/>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 xfId="136"/>
    <cellStyle name="60 % - Accent4 2" xfId="137"/>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 xfId="145"/>
    <cellStyle name="60 % - Accent5 2" xfId="14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 xfId="154"/>
    <cellStyle name="60 % - Accent6 2" xfId="155"/>
    <cellStyle name="60 % - Accent6 3" xfId="156"/>
    <cellStyle name="60 % - Accent6 4" xfId="157"/>
    <cellStyle name="60 % - Accent6 5" xfId="158"/>
    <cellStyle name="60 % - Accent6 6" xfId="159"/>
    <cellStyle name="60 % - Accent6 7" xfId="160"/>
    <cellStyle name="60 % - Accent6 8" xfId="161"/>
    <cellStyle name="60 % - Accent6 9" xfId="162"/>
    <cellStyle name="Accent1 1"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 xfId="208"/>
    <cellStyle name="Accent6 2" xfId="209"/>
    <cellStyle name="Accent6 3" xfId="210"/>
    <cellStyle name="Accent6 4" xfId="211"/>
    <cellStyle name="Accent6 5" xfId="212"/>
    <cellStyle name="Accent6 6" xfId="213"/>
    <cellStyle name="Accent6 7" xfId="214"/>
    <cellStyle name="Accent6 8" xfId="215"/>
    <cellStyle name="Accent6 9" xfId="216"/>
    <cellStyle name="Avertissement 1" xfId="217"/>
    <cellStyle name="Avertissement 2" xfId="218"/>
    <cellStyle name="Avertissement 3" xfId="219"/>
    <cellStyle name="Avertissement 4" xfId="220"/>
    <cellStyle name="Avertissement 5" xfId="221"/>
    <cellStyle name="Avertissement 6" xfId="222"/>
    <cellStyle name="Avertissement 7" xfId="223"/>
    <cellStyle name="Avertissement 8" xfId="224"/>
    <cellStyle name="Avertissement 9" xfId="225"/>
    <cellStyle name="Calcul 1" xfId="226"/>
    <cellStyle name="Calcul 2" xfId="227"/>
    <cellStyle name="Calcul 3" xfId="228"/>
    <cellStyle name="Calcul 4" xfId="229"/>
    <cellStyle name="Calcul 5" xfId="230"/>
    <cellStyle name="Calcul 6" xfId="231"/>
    <cellStyle name="Calcul 7" xfId="232"/>
    <cellStyle name="Calcul 8" xfId="233"/>
    <cellStyle name="Calcul 9" xfId="234"/>
    <cellStyle name="Cellule liée 1" xfId="235"/>
    <cellStyle name="Cellule liée 2" xfId="236"/>
    <cellStyle name="Cellule liée 3" xfId="237"/>
    <cellStyle name="Cellule liée 4" xfId="238"/>
    <cellStyle name="Cellule liée 5" xfId="239"/>
    <cellStyle name="Cellule liée 6" xfId="240"/>
    <cellStyle name="Cellule liée 7" xfId="241"/>
    <cellStyle name="Cellule liée 8" xfId="242"/>
    <cellStyle name="Cellule liée 9" xfId="243"/>
    <cellStyle name="Commentaire 1" xfId="244"/>
    <cellStyle name="Commentaire 2" xfId="245"/>
    <cellStyle name="Commentaire 3" xfId="246"/>
    <cellStyle name="Commentaire 4" xfId="247"/>
    <cellStyle name="Commentaire 5" xfId="248"/>
    <cellStyle name="Commentaire 6" xfId="249"/>
    <cellStyle name="Commentaire 7" xfId="250"/>
    <cellStyle name="Commentaire 8" xfId="251"/>
    <cellStyle name="Commentaire 9" xfId="252"/>
    <cellStyle name="Entrée 1" xfId="253"/>
    <cellStyle name="Entrée 2" xfId="254"/>
    <cellStyle name="Entrée 3" xfId="255"/>
    <cellStyle name="Entrée 4" xfId="256"/>
    <cellStyle name="Entrée 5" xfId="257"/>
    <cellStyle name="Entrée 6" xfId="258"/>
    <cellStyle name="Entrée 7" xfId="259"/>
    <cellStyle name="Entrée 8" xfId="260"/>
    <cellStyle name="Entrée 9" xfId="261"/>
    <cellStyle name="Insatisfaisant 1" xfId="262"/>
    <cellStyle name="Insatisfaisant 2" xfId="263"/>
    <cellStyle name="Insatisfaisant 3" xfId="264"/>
    <cellStyle name="Insatisfaisant 4" xfId="265"/>
    <cellStyle name="Insatisfaisant 5" xfId="266"/>
    <cellStyle name="Insatisfaisant 6" xfId="267"/>
    <cellStyle name="Insatisfaisant 7" xfId="268"/>
    <cellStyle name="Insatisfaisant 8" xfId="269"/>
    <cellStyle name="Insatisfaisant 9" xfId="270"/>
    <cellStyle name="Milliers" xfId="386" builtinId="3"/>
    <cellStyle name="Milliers 2" xfId="271"/>
    <cellStyle name="Milliers 2 2" xfId="272"/>
    <cellStyle name="Milliers 2 3" xfId="273"/>
    <cellStyle name="Milliers 3" xfId="274"/>
    <cellStyle name="Milliers 4" xfId="275"/>
    <cellStyle name="Neutre 1" xfId="276"/>
    <cellStyle name="Neutre 2" xfId="277"/>
    <cellStyle name="Neutre 3" xfId="278"/>
    <cellStyle name="Neutre 4" xfId="279"/>
    <cellStyle name="Neutre 5" xfId="280"/>
    <cellStyle name="Neutre 6" xfId="281"/>
    <cellStyle name="Neutre 7" xfId="282"/>
    <cellStyle name="Neutre 8" xfId="283"/>
    <cellStyle name="Neutre 9" xfId="284"/>
    <cellStyle name="Normal" xfId="0" builtinId="0"/>
    <cellStyle name="Normal 2" xfId="285"/>
    <cellStyle name="Normal 2 2" xfId="286"/>
    <cellStyle name="Normal 2 3" xfId="287"/>
    <cellStyle name="Normal 3" xfId="288"/>
    <cellStyle name="Normal 3 2" xfId="289"/>
    <cellStyle name="Normal 4" xfId="290"/>
    <cellStyle name="Normal 5" xfId="291"/>
    <cellStyle name="Pourcentage" xfId="292" builtinId="5"/>
    <cellStyle name="Pourcentage 2" xfId="293"/>
    <cellStyle name="Pourcentage 3" xfId="294"/>
    <cellStyle name="Satisfaisant 1" xfId="295"/>
    <cellStyle name="Satisfaisant 2" xfId="296"/>
    <cellStyle name="Satisfaisant 3" xfId="297"/>
    <cellStyle name="Satisfaisant 4" xfId="298"/>
    <cellStyle name="Satisfaisant 5" xfId="299"/>
    <cellStyle name="Satisfaisant 6" xfId="300"/>
    <cellStyle name="Satisfaisant 7" xfId="301"/>
    <cellStyle name="Satisfaisant 8" xfId="302"/>
    <cellStyle name="Satisfaisant 9" xfId="303"/>
    <cellStyle name="Sortie 1" xfId="304"/>
    <cellStyle name="Sortie 2" xfId="305"/>
    <cellStyle name="Sortie 3" xfId="306"/>
    <cellStyle name="Sortie 4" xfId="307"/>
    <cellStyle name="Sortie 5" xfId="308"/>
    <cellStyle name="Sortie 6" xfId="309"/>
    <cellStyle name="Sortie 7" xfId="310"/>
    <cellStyle name="Sortie 8" xfId="311"/>
    <cellStyle name="Sortie 9" xfId="312"/>
    <cellStyle name="Texte explicatif 1" xfId="313"/>
    <cellStyle name="Texte explicatif 2" xfId="314"/>
    <cellStyle name="Texte explicatif 3" xfId="315"/>
    <cellStyle name="Texte explicatif 4" xfId="316"/>
    <cellStyle name="Texte explicatif 5" xfId="317"/>
    <cellStyle name="Texte explicatif 6" xfId="318"/>
    <cellStyle name="Texte explicatif 7" xfId="319"/>
    <cellStyle name="Texte explicatif 8" xfId="320"/>
    <cellStyle name="Texte explicatif 9" xfId="321"/>
    <cellStyle name="Titre 1" xfId="322"/>
    <cellStyle name="Titre 10" xfId="323"/>
    <cellStyle name="Titre 2" xfId="324"/>
    <cellStyle name="Titre 3" xfId="325"/>
    <cellStyle name="Titre 4" xfId="326"/>
    <cellStyle name="Titre 5" xfId="327"/>
    <cellStyle name="Titre 6" xfId="328"/>
    <cellStyle name="Titre 7" xfId="329"/>
    <cellStyle name="Titre 8" xfId="330"/>
    <cellStyle name="Titre 9" xfId="331"/>
    <cellStyle name="Titre 1 1" xfId="332"/>
    <cellStyle name="Titre 1 2" xfId="333"/>
    <cellStyle name="Titre 1 3" xfId="334"/>
    <cellStyle name="Titre 1 4" xfId="335"/>
    <cellStyle name="Titre 1 5" xfId="336"/>
    <cellStyle name="Titre 1 6" xfId="337"/>
    <cellStyle name="Titre 1 7" xfId="338"/>
    <cellStyle name="Titre 1 8" xfId="339"/>
    <cellStyle name="Titre 1 9" xfId="340"/>
    <cellStyle name="Titre 2 1" xfId="341"/>
    <cellStyle name="Titre 2 2" xfId="342"/>
    <cellStyle name="Titre 2 3" xfId="343"/>
    <cellStyle name="Titre 2 4" xfId="344"/>
    <cellStyle name="Titre 2 5" xfId="345"/>
    <cellStyle name="Titre 2 6" xfId="346"/>
    <cellStyle name="Titre 2 7" xfId="347"/>
    <cellStyle name="Titre 2 8" xfId="348"/>
    <cellStyle name="Titre 2 9" xfId="349"/>
    <cellStyle name="Titre 3 1" xfId="350"/>
    <cellStyle name="Titre 3 2" xfId="351"/>
    <cellStyle name="Titre 3 3" xfId="352"/>
    <cellStyle name="Titre 3 4" xfId="353"/>
    <cellStyle name="Titre 3 5" xfId="354"/>
    <cellStyle name="Titre 3 6" xfId="355"/>
    <cellStyle name="Titre 3 7" xfId="356"/>
    <cellStyle name="Titre 3 8" xfId="357"/>
    <cellStyle name="Titre 3 9" xfId="358"/>
    <cellStyle name="Titre 4 1" xfId="359"/>
    <cellStyle name="Titre 4 2" xfId="360"/>
    <cellStyle name="Titre 4 3" xfId="361"/>
    <cellStyle name="Titre 4 4" xfId="362"/>
    <cellStyle name="Titre 4 5" xfId="363"/>
    <cellStyle name="Titre 4 6" xfId="364"/>
    <cellStyle name="Titre 4 7" xfId="365"/>
    <cellStyle name="Titre 4 8" xfId="366"/>
    <cellStyle name="Titre 4 9" xfId="367"/>
    <cellStyle name="Total 1" xfId="368"/>
    <cellStyle name="Total 2" xfId="369"/>
    <cellStyle name="Total 3" xfId="370"/>
    <cellStyle name="Total 4" xfId="371"/>
    <cellStyle name="Total 5" xfId="372"/>
    <cellStyle name="Total 6" xfId="373"/>
    <cellStyle name="Total 7" xfId="374"/>
    <cellStyle name="Total 8" xfId="375"/>
    <cellStyle name="Total 9" xfId="376"/>
    <cellStyle name="Vérification 1" xfId="377"/>
    <cellStyle name="Vérification 2" xfId="378"/>
    <cellStyle name="Vérification 3" xfId="379"/>
    <cellStyle name="Vérification 4" xfId="380"/>
    <cellStyle name="Vérification 5" xfId="381"/>
    <cellStyle name="Vérification 6" xfId="382"/>
    <cellStyle name="Vérification 7" xfId="383"/>
    <cellStyle name="Vérification 8" xfId="384"/>
    <cellStyle name="Vérification 9" xfId="385"/>
  </cellStyles>
  <dxfs count="0"/>
  <tableStyles count="0" defaultTableStyle="TableStyleMedium2" defaultPivotStyle="PivotStyleLight16"/>
  <colors>
    <mruColors>
      <color rgb="FF558ED5"/>
      <color rgb="FFCC0099"/>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62412256607459"/>
          <c:y val="7.5243788174044327E-2"/>
          <c:w val="0.70078516348247166"/>
          <c:h val="0.77406517497448213"/>
        </c:manualLayout>
      </c:layout>
      <c:lineChart>
        <c:grouping val="standard"/>
        <c:varyColors val="0"/>
        <c:ser>
          <c:idx val="0"/>
          <c:order val="0"/>
          <c:marker>
            <c:spPr>
              <a:solidFill>
                <a:sysClr val="window" lastClr="FFFFFF"/>
              </a:solidFill>
            </c:spPr>
          </c:marker>
          <c:dPt>
            <c:idx val="9"/>
            <c:bubble3D val="0"/>
            <c:spPr>
              <a:ln>
                <a:prstDash val="solid"/>
              </a:ln>
            </c:spPr>
            <c:extLst>
              <c:ext xmlns:c16="http://schemas.microsoft.com/office/drawing/2014/chart" uri="{C3380CC4-5D6E-409C-BE32-E72D297353CC}">
                <c16:uniqueId val="{00000001-158B-4976-9DB6-19870047E605}"/>
              </c:ext>
            </c:extLst>
          </c:dPt>
          <c:dPt>
            <c:idx val="10"/>
            <c:bubble3D val="0"/>
            <c:spPr>
              <a:ln>
                <a:prstDash val="solid"/>
              </a:ln>
            </c:spPr>
            <c:extLst>
              <c:ext xmlns:c16="http://schemas.microsoft.com/office/drawing/2014/chart" uri="{C3380CC4-5D6E-409C-BE32-E72D297353CC}">
                <c16:uniqueId val="{00000003-158B-4976-9DB6-19870047E605}"/>
              </c:ext>
            </c:extLst>
          </c:dPt>
          <c:dPt>
            <c:idx val="11"/>
            <c:bubble3D val="0"/>
            <c:spPr>
              <a:ln>
                <a:solidFill>
                  <a:srgbClr val="4F81BD">
                    <a:shade val="95000"/>
                    <a:satMod val="105000"/>
                  </a:srgbClr>
                </a:solidFill>
                <a:prstDash val="solid"/>
              </a:ln>
            </c:spPr>
            <c:extLst>
              <c:ext xmlns:c16="http://schemas.microsoft.com/office/drawing/2014/chart" uri="{C3380CC4-5D6E-409C-BE32-E72D297353CC}">
                <c16:uniqueId val="{00000005-158B-4976-9DB6-19870047E605}"/>
              </c:ext>
            </c:extLst>
          </c:dPt>
          <c:dPt>
            <c:idx val="12"/>
            <c:bubble3D val="0"/>
            <c:spPr>
              <a:ln>
                <a:prstDash val="solid"/>
              </a:ln>
            </c:spPr>
            <c:extLst>
              <c:ext xmlns:c16="http://schemas.microsoft.com/office/drawing/2014/chart" uri="{C3380CC4-5D6E-409C-BE32-E72D297353CC}">
                <c16:uniqueId val="{00000007-158B-4976-9DB6-19870047E605}"/>
              </c:ext>
            </c:extLst>
          </c:dPt>
          <c:dPt>
            <c:idx val="13"/>
            <c:bubble3D val="0"/>
            <c:spPr>
              <a:ln>
                <a:prstDash val="solid"/>
              </a:ln>
            </c:spPr>
            <c:extLst>
              <c:ext xmlns:c16="http://schemas.microsoft.com/office/drawing/2014/chart" uri="{C3380CC4-5D6E-409C-BE32-E72D297353CC}">
                <c16:uniqueId val="{00000009-158B-4976-9DB6-19870047E605}"/>
              </c:ext>
            </c:extLst>
          </c:dPt>
          <c:dPt>
            <c:idx val="14"/>
            <c:bubble3D val="0"/>
            <c:spPr>
              <a:ln>
                <a:prstDash val="solid"/>
              </a:ln>
            </c:spPr>
            <c:extLst>
              <c:ext xmlns:c16="http://schemas.microsoft.com/office/drawing/2014/chart" uri="{C3380CC4-5D6E-409C-BE32-E72D297353CC}">
                <c16:uniqueId val="{0000000B-158B-4976-9DB6-19870047E605}"/>
              </c:ext>
            </c:extLst>
          </c:dPt>
          <c:dPt>
            <c:idx val="15"/>
            <c:bubble3D val="0"/>
            <c:spPr>
              <a:ln>
                <a:prstDash val="solid"/>
              </a:ln>
            </c:spPr>
            <c:extLst>
              <c:ext xmlns:c16="http://schemas.microsoft.com/office/drawing/2014/chart" uri="{C3380CC4-5D6E-409C-BE32-E72D297353CC}">
                <c16:uniqueId val="{0000000D-158B-4976-9DB6-19870047E605}"/>
              </c:ext>
            </c:extLst>
          </c:dPt>
          <c:dPt>
            <c:idx val="16"/>
            <c:bubble3D val="0"/>
            <c:spPr>
              <a:ln>
                <a:prstDash val="dash"/>
              </a:ln>
            </c:spPr>
            <c:extLst>
              <c:ext xmlns:c16="http://schemas.microsoft.com/office/drawing/2014/chart" uri="{C3380CC4-5D6E-409C-BE32-E72D297353CC}">
                <c16:uniqueId val="{0000000F-158B-4976-9DB6-19870047E605}"/>
              </c:ext>
            </c:extLst>
          </c:dPt>
          <c:dPt>
            <c:idx val="17"/>
            <c:bubble3D val="0"/>
            <c:spPr>
              <a:ln>
                <a:prstDash val="dash"/>
              </a:ln>
            </c:spPr>
            <c:extLst>
              <c:ext xmlns:c16="http://schemas.microsoft.com/office/drawing/2014/chart" uri="{C3380CC4-5D6E-409C-BE32-E72D297353CC}">
                <c16:uniqueId val="{00000011-158B-4976-9DB6-19870047E605}"/>
              </c:ext>
            </c:extLst>
          </c:dPt>
          <c:dPt>
            <c:idx val="18"/>
            <c:bubble3D val="0"/>
            <c:spPr>
              <a:ln>
                <a:prstDash val="dash"/>
              </a:ln>
            </c:spPr>
            <c:extLst>
              <c:ext xmlns:c16="http://schemas.microsoft.com/office/drawing/2014/chart" uri="{C3380CC4-5D6E-409C-BE32-E72D297353CC}">
                <c16:uniqueId val="{00000012-F47F-4C51-9DA7-7E3847947B4A}"/>
              </c:ext>
            </c:extLst>
          </c:dPt>
          <c:dPt>
            <c:idx val="19"/>
            <c:bubble3D val="0"/>
            <c:spPr>
              <a:ln>
                <a:prstDash val="dash"/>
              </a:ln>
            </c:spPr>
            <c:extLst>
              <c:ext xmlns:c16="http://schemas.microsoft.com/office/drawing/2014/chart" uri="{C3380CC4-5D6E-409C-BE32-E72D297353CC}">
                <c16:uniqueId val="{00000014-FB06-4F3C-B263-FCF133E3F62E}"/>
              </c:ext>
            </c:extLst>
          </c:dPt>
          <c:dPt>
            <c:idx val="20"/>
            <c:bubble3D val="0"/>
            <c:spPr>
              <a:ln>
                <a:prstDash val="dash"/>
              </a:ln>
            </c:spPr>
            <c:extLst>
              <c:ext xmlns:c16="http://schemas.microsoft.com/office/drawing/2014/chart" uri="{C3380CC4-5D6E-409C-BE32-E72D297353CC}">
                <c16:uniqueId val="{00000016-7823-4F90-9ED8-A01E7064B21D}"/>
              </c:ext>
            </c:extLst>
          </c:dPt>
          <c:cat>
            <c:numRef>
              <c:f>'Figure 1'!$B$2:$V$2</c:f>
              <c:numCache>
                <c:formatCode>General</c:formatCode>
                <c:ptCount val="21"/>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numCache>
            </c:numRef>
          </c:cat>
          <c:val>
            <c:numRef>
              <c:f>'Figure 1'!$B$3:$V$3</c:f>
              <c:numCache>
                <c:formatCode>#\ ##0.0</c:formatCode>
                <c:ptCount val="21"/>
                <c:pt idx="0">
                  <c:v>6679.8220000000001</c:v>
                </c:pt>
                <c:pt idx="1">
                  <c:v>6700.335</c:v>
                </c:pt>
                <c:pt idx="2">
                  <c:v>6690.5469999999996</c:v>
                </c:pt>
                <c:pt idx="3">
                  <c:v>6695.6790000000001</c:v>
                </c:pt>
                <c:pt idx="4">
                  <c:v>6736.22</c:v>
                </c:pt>
                <c:pt idx="5">
                  <c:v>6763.7169999999996</c:v>
                </c:pt>
                <c:pt idx="6">
                  <c:v>6776.3980000000001</c:v>
                </c:pt>
                <c:pt idx="7">
                  <c:v>6772.3289999999997</c:v>
                </c:pt>
                <c:pt idx="8">
                  <c:v>6743.9620000000004</c:v>
                </c:pt>
                <c:pt idx="9">
                  <c:v>6704.3190000000004</c:v>
                </c:pt>
                <c:pt idx="10">
                  <c:v>6653.4650000000001</c:v>
                </c:pt>
                <c:pt idx="11">
                  <c:v>6565.8469999999998</c:v>
                </c:pt>
                <c:pt idx="12">
                  <c:v>6481.5169999999998</c:v>
                </c:pt>
                <c:pt idx="13">
                  <c:v>6422.7910000000002</c:v>
                </c:pt>
                <c:pt idx="14">
                  <c:v>6339.9129999999996</c:v>
                </c:pt>
                <c:pt idx="15">
                  <c:v>6260.558</c:v>
                </c:pt>
                <c:pt idx="16">
                  <c:v>6169.8280000000004</c:v>
                </c:pt>
                <c:pt idx="17">
                  <c:v>6053.0159999999996</c:v>
                </c:pt>
                <c:pt idx="18">
                  <c:v>5934.0829999999996</c:v>
                </c:pt>
                <c:pt idx="19">
                  <c:v>5820.308</c:v>
                </c:pt>
                <c:pt idx="20">
                  <c:v>5699.79</c:v>
                </c:pt>
              </c:numCache>
            </c:numRef>
          </c:val>
          <c:smooth val="0"/>
          <c:extLst>
            <c:ext xmlns:c16="http://schemas.microsoft.com/office/drawing/2014/chart" uri="{C3380CC4-5D6E-409C-BE32-E72D297353CC}">
              <c16:uniqueId val="{00000010-158B-4976-9DB6-19870047E605}"/>
            </c:ext>
          </c:extLst>
        </c:ser>
        <c:dLbls>
          <c:showLegendKey val="0"/>
          <c:showVal val="0"/>
          <c:showCatName val="0"/>
          <c:showSerName val="0"/>
          <c:showPercent val="0"/>
          <c:showBubbleSize val="0"/>
        </c:dLbls>
        <c:marker val="1"/>
        <c:smooth val="0"/>
        <c:axId val="116757248"/>
        <c:axId val="116759168"/>
      </c:lineChart>
      <c:catAx>
        <c:axId val="116757248"/>
        <c:scaling>
          <c:orientation val="minMax"/>
        </c:scaling>
        <c:delete val="0"/>
        <c:axPos val="b"/>
        <c:title>
          <c:tx>
            <c:rich>
              <a:bodyPr/>
              <a:lstStyle/>
              <a:p>
                <a:pPr>
                  <a:defRPr/>
                </a:pPr>
                <a:r>
                  <a:rPr lang="fr-FR"/>
                  <a:t>Rentrées</a:t>
                </a:r>
              </a:p>
            </c:rich>
          </c:tx>
          <c:layout/>
          <c:overlay val="0"/>
        </c:title>
        <c:numFmt formatCode="General" sourceLinked="1"/>
        <c:majorTickMark val="out"/>
        <c:minorTickMark val="none"/>
        <c:tickLblPos val="nextTo"/>
        <c:crossAx val="116759168"/>
        <c:crosses val="autoZero"/>
        <c:auto val="1"/>
        <c:lblAlgn val="ctr"/>
        <c:lblOffset val="100"/>
        <c:noMultiLvlLbl val="0"/>
      </c:catAx>
      <c:valAx>
        <c:axId val="116759168"/>
        <c:scaling>
          <c:orientation val="minMax"/>
          <c:min val="5630"/>
        </c:scaling>
        <c:delete val="0"/>
        <c:axPos val="l"/>
        <c:majorGridlines>
          <c:spPr>
            <a:ln>
              <a:solidFill>
                <a:sysClr val="window" lastClr="FFFFFF">
                  <a:lumMod val="85000"/>
                </a:sysClr>
              </a:solidFill>
            </a:ln>
          </c:spPr>
        </c:majorGridlines>
        <c:numFmt formatCode="#,##0" sourceLinked="0"/>
        <c:majorTickMark val="out"/>
        <c:minorTickMark val="none"/>
        <c:tickLblPos val="nextTo"/>
        <c:crossAx val="116757248"/>
        <c:crosses val="autoZero"/>
        <c:crossBetween val="midCat"/>
      </c:valAx>
    </c:plotArea>
    <c:plotVisOnly val="1"/>
    <c:dispBlanksAs val="gap"/>
    <c:showDLblsOverMax val="0"/>
  </c:chart>
  <c:spPr>
    <a:solidFill>
      <a:sysClr val="window" lastClr="FFFFFF">
        <a:lumMod val="95000"/>
      </a:sysClr>
    </a:solidFill>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07182348279763"/>
          <c:y val="4.7252185624985413E-2"/>
          <c:w val="0.759262343515961"/>
          <c:h val="0.77992894921895217"/>
        </c:manualLayout>
      </c:layout>
      <c:lineChart>
        <c:grouping val="standard"/>
        <c:varyColors val="0"/>
        <c:ser>
          <c:idx val="0"/>
          <c:order val="0"/>
          <c:tx>
            <c:strRef>
              <c:f>'Figure 2'!$A$3</c:f>
              <c:strCache>
                <c:ptCount val="1"/>
                <c:pt idx="0">
                  <c:v>Préélémentaire</c:v>
                </c:pt>
              </c:strCache>
            </c:strRef>
          </c:tx>
          <c:marker>
            <c:symbol val="diamond"/>
            <c:size val="5"/>
            <c:spPr>
              <a:solidFill>
                <a:sysClr val="window" lastClr="FFFFFF"/>
              </a:solidFill>
            </c:spPr>
          </c:marker>
          <c:dPt>
            <c:idx val="9"/>
            <c:bubble3D val="0"/>
            <c:spPr>
              <a:ln>
                <a:prstDash val="solid"/>
              </a:ln>
            </c:spPr>
            <c:extLst>
              <c:ext xmlns:c16="http://schemas.microsoft.com/office/drawing/2014/chart" uri="{C3380CC4-5D6E-409C-BE32-E72D297353CC}">
                <c16:uniqueId val="{00000001-EACF-47C7-9D35-9EE12861CE57}"/>
              </c:ext>
            </c:extLst>
          </c:dPt>
          <c:dPt>
            <c:idx val="10"/>
            <c:bubble3D val="0"/>
            <c:spPr>
              <a:ln>
                <a:prstDash val="solid"/>
              </a:ln>
            </c:spPr>
            <c:extLst>
              <c:ext xmlns:c16="http://schemas.microsoft.com/office/drawing/2014/chart" uri="{C3380CC4-5D6E-409C-BE32-E72D297353CC}">
                <c16:uniqueId val="{00000003-EACF-47C7-9D35-9EE12861CE57}"/>
              </c:ext>
            </c:extLst>
          </c:dPt>
          <c:dPt>
            <c:idx val="11"/>
            <c:bubble3D val="0"/>
            <c:spPr>
              <a:ln>
                <a:prstDash val="solid"/>
              </a:ln>
            </c:spPr>
            <c:extLst>
              <c:ext xmlns:c16="http://schemas.microsoft.com/office/drawing/2014/chart" uri="{C3380CC4-5D6E-409C-BE32-E72D297353CC}">
                <c16:uniqueId val="{00000005-EACF-47C7-9D35-9EE12861CE57}"/>
              </c:ext>
            </c:extLst>
          </c:dPt>
          <c:dPt>
            <c:idx val="12"/>
            <c:bubble3D val="0"/>
            <c:spPr>
              <a:ln>
                <a:prstDash val="solid"/>
              </a:ln>
            </c:spPr>
            <c:extLst>
              <c:ext xmlns:c16="http://schemas.microsoft.com/office/drawing/2014/chart" uri="{C3380CC4-5D6E-409C-BE32-E72D297353CC}">
                <c16:uniqueId val="{00000007-EACF-47C7-9D35-9EE12861CE57}"/>
              </c:ext>
            </c:extLst>
          </c:dPt>
          <c:dPt>
            <c:idx val="13"/>
            <c:bubble3D val="0"/>
            <c:spPr>
              <a:ln>
                <a:prstDash val="solid"/>
              </a:ln>
            </c:spPr>
            <c:extLst>
              <c:ext xmlns:c16="http://schemas.microsoft.com/office/drawing/2014/chart" uri="{C3380CC4-5D6E-409C-BE32-E72D297353CC}">
                <c16:uniqueId val="{00000009-EACF-47C7-9D35-9EE12861CE57}"/>
              </c:ext>
            </c:extLst>
          </c:dPt>
          <c:dPt>
            <c:idx val="14"/>
            <c:bubble3D val="0"/>
            <c:spPr>
              <a:ln>
                <a:prstDash val="solid"/>
              </a:ln>
            </c:spPr>
            <c:extLst>
              <c:ext xmlns:c16="http://schemas.microsoft.com/office/drawing/2014/chart" uri="{C3380CC4-5D6E-409C-BE32-E72D297353CC}">
                <c16:uniqueId val="{0000000B-EACF-47C7-9D35-9EE12861CE57}"/>
              </c:ext>
            </c:extLst>
          </c:dPt>
          <c:dPt>
            <c:idx val="15"/>
            <c:bubble3D val="0"/>
            <c:spPr>
              <a:ln>
                <a:prstDash val="solid"/>
              </a:ln>
            </c:spPr>
            <c:extLst>
              <c:ext xmlns:c16="http://schemas.microsoft.com/office/drawing/2014/chart" uri="{C3380CC4-5D6E-409C-BE32-E72D297353CC}">
                <c16:uniqueId val="{0000000D-EACF-47C7-9D35-9EE12861CE57}"/>
              </c:ext>
            </c:extLst>
          </c:dPt>
          <c:dPt>
            <c:idx val="16"/>
            <c:bubble3D val="0"/>
            <c:spPr>
              <a:ln>
                <a:prstDash val="dash"/>
              </a:ln>
            </c:spPr>
            <c:extLst>
              <c:ext xmlns:c16="http://schemas.microsoft.com/office/drawing/2014/chart" uri="{C3380CC4-5D6E-409C-BE32-E72D297353CC}">
                <c16:uniqueId val="{0000000F-EACF-47C7-9D35-9EE12861CE57}"/>
              </c:ext>
            </c:extLst>
          </c:dPt>
          <c:dPt>
            <c:idx val="17"/>
            <c:bubble3D val="0"/>
            <c:spPr>
              <a:ln>
                <a:prstDash val="dash"/>
              </a:ln>
            </c:spPr>
            <c:extLst>
              <c:ext xmlns:c16="http://schemas.microsoft.com/office/drawing/2014/chart" uri="{C3380CC4-5D6E-409C-BE32-E72D297353CC}">
                <c16:uniqueId val="{00000022-EACF-47C7-9D35-9EE12861CE57}"/>
              </c:ext>
            </c:extLst>
          </c:dPt>
          <c:dPt>
            <c:idx val="18"/>
            <c:bubble3D val="0"/>
            <c:spPr>
              <a:ln>
                <a:prstDash val="dash"/>
              </a:ln>
            </c:spPr>
            <c:extLst>
              <c:ext xmlns:c16="http://schemas.microsoft.com/office/drawing/2014/chart" uri="{C3380CC4-5D6E-409C-BE32-E72D297353CC}">
                <c16:uniqueId val="{00000025-AF38-42F2-A8FD-C1D1E13718AC}"/>
              </c:ext>
            </c:extLst>
          </c:dPt>
          <c:dPt>
            <c:idx val="19"/>
            <c:bubble3D val="0"/>
            <c:spPr>
              <a:ln>
                <a:prstDash val="dash"/>
              </a:ln>
            </c:spPr>
            <c:extLst>
              <c:ext xmlns:c16="http://schemas.microsoft.com/office/drawing/2014/chart" uri="{C3380CC4-5D6E-409C-BE32-E72D297353CC}">
                <c16:uniqueId val="{00000029-2A07-4ECB-9E93-AF30CCF4E285}"/>
              </c:ext>
            </c:extLst>
          </c:dPt>
          <c:dPt>
            <c:idx val="20"/>
            <c:bubble3D val="0"/>
            <c:spPr>
              <a:ln>
                <a:prstDash val="dash"/>
              </a:ln>
            </c:spPr>
            <c:extLst>
              <c:ext xmlns:c16="http://schemas.microsoft.com/office/drawing/2014/chart" uri="{C3380CC4-5D6E-409C-BE32-E72D297353CC}">
                <c16:uniqueId val="{0000002D-FA1E-425E-B3BC-1F463D2858D9}"/>
              </c:ext>
            </c:extLst>
          </c:dPt>
          <c:cat>
            <c:numRef>
              <c:f>'Figure 2'!$B$2:$V$2</c:f>
              <c:numCache>
                <c:formatCode>General</c:formatCode>
                <c:ptCount val="21"/>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pt idx="20">
                  <c:v>2029</c:v>
                </c:pt>
              </c:numCache>
            </c:numRef>
          </c:cat>
          <c:val>
            <c:numRef>
              <c:f>'Figure 2'!$B$3:$V$3</c:f>
              <c:numCache>
                <c:formatCode>#\ ##0.0</c:formatCode>
                <c:ptCount val="21"/>
                <c:pt idx="0">
                  <c:v>2541.04</c:v>
                </c:pt>
                <c:pt idx="1">
                  <c:v>2548.7150000000001</c:v>
                </c:pt>
                <c:pt idx="2">
                  <c:v>2553.567</c:v>
                </c:pt>
                <c:pt idx="3">
                  <c:v>2547.4140000000002</c:v>
                </c:pt>
                <c:pt idx="4">
                  <c:v>2570.9</c:v>
                </c:pt>
                <c:pt idx="5">
                  <c:v>2564.6060000000002</c:v>
                </c:pt>
                <c:pt idx="6">
                  <c:v>2552.0140000000001</c:v>
                </c:pt>
                <c:pt idx="7">
                  <c:v>2525.4650000000001</c:v>
                </c:pt>
                <c:pt idx="8">
                  <c:v>2505.6529999999998</c:v>
                </c:pt>
                <c:pt idx="9">
                  <c:v>2473.058</c:v>
                </c:pt>
                <c:pt idx="10">
                  <c:v>2441.8200000000002</c:v>
                </c:pt>
                <c:pt idx="11">
                  <c:v>2374.98</c:v>
                </c:pt>
                <c:pt idx="12">
                  <c:v>2337.3710000000001</c:v>
                </c:pt>
                <c:pt idx="13">
                  <c:v>2314.893</c:v>
                </c:pt>
                <c:pt idx="14">
                  <c:v>2285.5990000000002</c:v>
                </c:pt>
                <c:pt idx="15">
                  <c:v>2266.7640000000001</c:v>
                </c:pt>
                <c:pt idx="16">
                  <c:v>2239.5309999999999</c:v>
                </c:pt>
                <c:pt idx="17">
                  <c:v>2183.3679999999999</c:v>
                </c:pt>
                <c:pt idx="18">
                  <c:v>2103.8119999999999</c:v>
                </c:pt>
                <c:pt idx="19">
                  <c:v>2024.7840000000001</c:v>
                </c:pt>
                <c:pt idx="20">
                  <c:v>1979.5329999999999</c:v>
                </c:pt>
              </c:numCache>
            </c:numRef>
          </c:val>
          <c:smooth val="0"/>
          <c:extLst>
            <c:ext xmlns:c16="http://schemas.microsoft.com/office/drawing/2014/chart" uri="{C3380CC4-5D6E-409C-BE32-E72D297353CC}">
              <c16:uniqueId val="{00000010-EACF-47C7-9D35-9EE12861CE57}"/>
            </c:ext>
          </c:extLst>
        </c:ser>
        <c:dLbls>
          <c:showLegendKey val="0"/>
          <c:showVal val="0"/>
          <c:showCatName val="0"/>
          <c:showSerName val="0"/>
          <c:showPercent val="0"/>
          <c:showBubbleSize val="0"/>
        </c:dLbls>
        <c:marker val="1"/>
        <c:smooth val="0"/>
        <c:axId val="118256768"/>
        <c:axId val="118258304"/>
      </c:lineChart>
      <c:lineChart>
        <c:grouping val="standard"/>
        <c:varyColors val="0"/>
        <c:ser>
          <c:idx val="1"/>
          <c:order val="1"/>
          <c:tx>
            <c:strRef>
              <c:f>'Figure 2'!$A$4</c:f>
              <c:strCache>
                <c:ptCount val="1"/>
                <c:pt idx="0">
                  <c:v>Élémentaire</c:v>
                </c:pt>
              </c:strCache>
            </c:strRef>
          </c:tx>
          <c:marker>
            <c:symbol val="diamond"/>
            <c:size val="5"/>
            <c:spPr>
              <a:solidFill>
                <a:sysClr val="window" lastClr="FFFFFF"/>
              </a:solidFill>
            </c:spPr>
          </c:marker>
          <c:dPt>
            <c:idx val="9"/>
            <c:bubble3D val="0"/>
            <c:spPr>
              <a:ln>
                <a:prstDash val="solid"/>
              </a:ln>
            </c:spPr>
            <c:extLst>
              <c:ext xmlns:c16="http://schemas.microsoft.com/office/drawing/2014/chart" uri="{C3380CC4-5D6E-409C-BE32-E72D297353CC}">
                <c16:uniqueId val="{00000012-EACF-47C7-9D35-9EE12861CE57}"/>
              </c:ext>
            </c:extLst>
          </c:dPt>
          <c:dPt>
            <c:idx val="10"/>
            <c:bubble3D val="0"/>
            <c:spPr>
              <a:ln>
                <a:prstDash val="solid"/>
              </a:ln>
            </c:spPr>
            <c:extLst>
              <c:ext xmlns:c16="http://schemas.microsoft.com/office/drawing/2014/chart" uri="{C3380CC4-5D6E-409C-BE32-E72D297353CC}">
                <c16:uniqueId val="{00000014-EACF-47C7-9D35-9EE12861CE57}"/>
              </c:ext>
            </c:extLst>
          </c:dPt>
          <c:dPt>
            <c:idx val="11"/>
            <c:bubble3D val="0"/>
            <c:spPr>
              <a:ln>
                <a:prstDash val="solid"/>
              </a:ln>
            </c:spPr>
            <c:extLst>
              <c:ext xmlns:c16="http://schemas.microsoft.com/office/drawing/2014/chart" uri="{C3380CC4-5D6E-409C-BE32-E72D297353CC}">
                <c16:uniqueId val="{00000016-EACF-47C7-9D35-9EE12861CE57}"/>
              </c:ext>
            </c:extLst>
          </c:dPt>
          <c:dPt>
            <c:idx val="12"/>
            <c:bubble3D val="0"/>
            <c:spPr>
              <a:ln>
                <a:prstDash val="solid"/>
              </a:ln>
            </c:spPr>
            <c:extLst>
              <c:ext xmlns:c16="http://schemas.microsoft.com/office/drawing/2014/chart" uri="{C3380CC4-5D6E-409C-BE32-E72D297353CC}">
                <c16:uniqueId val="{00000018-EACF-47C7-9D35-9EE12861CE57}"/>
              </c:ext>
            </c:extLst>
          </c:dPt>
          <c:dPt>
            <c:idx val="13"/>
            <c:bubble3D val="0"/>
            <c:spPr>
              <a:ln>
                <a:prstDash val="solid"/>
              </a:ln>
            </c:spPr>
            <c:extLst>
              <c:ext xmlns:c16="http://schemas.microsoft.com/office/drawing/2014/chart" uri="{C3380CC4-5D6E-409C-BE32-E72D297353CC}">
                <c16:uniqueId val="{0000001A-EACF-47C7-9D35-9EE12861CE57}"/>
              </c:ext>
            </c:extLst>
          </c:dPt>
          <c:dPt>
            <c:idx val="14"/>
            <c:bubble3D val="0"/>
            <c:spPr>
              <a:ln>
                <a:prstDash val="solid"/>
              </a:ln>
            </c:spPr>
            <c:extLst>
              <c:ext xmlns:c16="http://schemas.microsoft.com/office/drawing/2014/chart" uri="{C3380CC4-5D6E-409C-BE32-E72D297353CC}">
                <c16:uniqueId val="{0000001C-EACF-47C7-9D35-9EE12861CE57}"/>
              </c:ext>
            </c:extLst>
          </c:dPt>
          <c:dPt>
            <c:idx val="15"/>
            <c:bubble3D val="0"/>
            <c:spPr>
              <a:ln>
                <a:prstDash val="solid"/>
              </a:ln>
            </c:spPr>
            <c:extLst>
              <c:ext xmlns:c16="http://schemas.microsoft.com/office/drawing/2014/chart" uri="{C3380CC4-5D6E-409C-BE32-E72D297353CC}">
                <c16:uniqueId val="{0000001E-EACF-47C7-9D35-9EE12861CE57}"/>
              </c:ext>
            </c:extLst>
          </c:dPt>
          <c:dPt>
            <c:idx val="16"/>
            <c:bubble3D val="0"/>
            <c:spPr>
              <a:ln>
                <a:prstDash val="dash"/>
              </a:ln>
            </c:spPr>
            <c:extLst>
              <c:ext xmlns:c16="http://schemas.microsoft.com/office/drawing/2014/chart" uri="{C3380CC4-5D6E-409C-BE32-E72D297353CC}">
                <c16:uniqueId val="{00000020-EACF-47C7-9D35-9EE12861CE57}"/>
              </c:ext>
            </c:extLst>
          </c:dPt>
          <c:dPt>
            <c:idx val="17"/>
            <c:bubble3D val="0"/>
            <c:spPr>
              <a:ln>
                <a:prstDash val="dash"/>
              </a:ln>
            </c:spPr>
            <c:extLst>
              <c:ext xmlns:c16="http://schemas.microsoft.com/office/drawing/2014/chart" uri="{C3380CC4-5D6E-409C-BE32-E72D297353CC}">
                <c16:uniqueId val="{00000023-EACF-47C7-9D35-9EE12861CE57}"/>
              </c:ext>
            </c:extLst>
          </c:dPt>
          <c:dPt>
            <c:idx val="18"/>
            <c:bubble3D val="0"/>
            <c:spPr>
              <a:ln>
                <a:prstDash val="dash"/>
              </a:ln>
            </c:spPr>
            <c:extLst>
              <c:ext xmlns:c16="http://schemas.microsoft.com/office/drawing/2014/chart" uri="{C3380CC4-5D6E-409C-BE32-E72D297353CC}">
                <c16:uniqueId val="{00000024-AF38-42F2-A8FD-C1D1E13718AC}"/>
              </c:ext>
            </c:extLst>
          </c:dPt>
          <c:dPt>
            <c:idx val="19"/>
            <c:bubble3D val="0"/>
            <c:spPr>
              <a:ln>
                <a:prstDash val="dash"/>
              </a:ln>
            </c:spPr>
            <c:extLst>
              <c:ext xmlns:c16="http://schemas.microsoft.com/office/drawing/2014/chart" uri="{C3380CC4-5D6E-409C-BE32-E72D297353CC}">
                <c16:uniqueId val="{00000028-2A07-4ECB-9E93-AF30CCF4E285}"/>
              </c:ext>
            </c:extLst>
          </c:dPt>
          <c:dPt>
            <c:idx val="20"/>
            <c:bubble3D val="0"/>
            <c:spPr>
              <a:ln>
                <a:prstDash val="dash"/>
              </a:ln>
            </c:spPr>
            <c:extLst>
              <c:ext xmlns:c16="http://schemas.microsoft.com/office/drawing/2014/chart" uri="{C3380CC4-5D6E-409C-BE32-E72D297353CC}">
                <c16:uniqueId val="{0000002C-FA1E-425E-B3BC-1F463D2858D9}"/>
              </c:ext>
            </c:extLst>
          </c:dPt>
          <c:cat>
            <c:numRef>
              <c:f>'Figure 2'!$B$2:$U$2</c:f>
              <c:numCache>
                <c:formatCode>General</c:formatCode>
                <c:ptCount val="20"/>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pt idx="19">
                  <c:v>2028</c:v>
                </c:pt>
              </c:numCache>
            </c:numRef>
          </c:cat>
          <c:val>
            <c:numRef>
              <c:f>'Figure 2'!$B$4:$V$4</c:f>
              <c:numCache>
                <c:formatCode>#\ ##0.0</c:formatCode>
                <c:ptCount val="21"/>
                <c:pt idx="0">
                  <c:v>4092.8980000000001</c:v>
                </c:pt>
                <c:pt idx="1">
                  <c:v>4105.0119999999997</c:v>
                </c:pt>
                <c:pt idx="2">
                  <c:v>4090.3420000000001</c:v>
                </c:pt>
                <c:pt idx="3">
                  <c:v>4102.116</c:v>
                </c:pt>
                <c:pt idx="4">
                  <c:v>4118.201</c:v>
                </c:pt>
                <c:pt idx="5">
                  <c:v>4151.18</c:v>
                </c:pt>
                <c:pt idx="6">
                  <c:v>4175.7169999999996</c:v>
                </c:pt>
                <c:pt idx="7">
                  <c:v>4197.4459999999999</c:v>
                </c:pt>
                <c:pt idx="8">
                  <c:v>4187.6890000000003</c:v>
                </c:pt>
                <c:pt idx="9">
                  <c:v>4180.223</c:v>
                </c:pt>
                <c:pt idx="10">
                  <c:v>4160.8469999999998</c:v>
                </c:pt>
                <c:pt idx="11">
                  <c:v>4137.96</c:v>
                </c:pt>
                <c:pt idx="12">
                  <c:v>4090.0219999999999</c:v>
                </c:pt>
                <c:pt idx="13">
                  <c:v>4052.4609999999998</c:v>
                </c:pt>
                <c:pt idx="14">
                  <c:v>3998.4119999999998</c:v>
                </c:pt>
                <c:pt idx="15">
                  <c:v>3937.2350000000001</c:v>
                </c:pt>
                <c:pt idx="16">
                  <c:v>3873.0729999999999</c:v>
                </c:pt>
                <c:pt idx="17">
                  <c:v>3811.7510000000002</c:v>
                </c:pt>
                <c:pt idx="18">
                  <c:v>3771.694</c:v>
                </c:pt>
                <c:pt idx="19">
                  <c:v>3736.259</c:v>
                </c:pt>
                <c:pt idx="20">
                  <c:v>3660.2950000000001</c:v>
                </c:pt>
              </c:numCache>
            </c:numRef>
          </c:val>
          <c:smooth val="0"/>
          <c:extLst>
            <c:ext xmlns:c16="http://schemas.microsoft.com/office/drawing/2014/chart" uri="{C3380CC4-5D6E-409C-BE32-E72D297353CC}">
              <c16:uniqueId val="{00000021-EACF-47C7-9D35-9EE12861CE57}"/>
            </c:ext>
          </c:extLst>
        </c:ser>
        <c:dLbls>
          <c:showLegendKey val="0"/>
          <c:showVal val="0"/>
          <c:showCatName val="0"/>
          <c:showSerName val="0"/>
          <c:showPercent val="0"/>
          <c:showBubbleSize val="0"/>
        </c:dLbls>
        <c:marker val="1"/>
        <c:smooth val="0"/>
        <c:axId val="118260480"/>
        <c:axId val="118262016"/>
      </c:lineChart>
      <c:catAx>
        <c:axId val="118256768"/>
        <c:scaling>
          <c:orientation val="minMax"/>
        </c:scaling>
        <c:delete val="0"/>
        <c:axPos val="b"/>
        <c:numFmt formatCode="General" sourceLinked="1"/>
        <c:majorTickMark val="none"/>
        <c:minorTickMark val="none"/>
        <c:tickLblPos val="nextTo"/>
        <c:crossAx val="118258304"/>
        <c:crosses val="autoZero"/>
        <c:auto val="1"/>
        <c:lblAlgn val="ctr"/>
        <c:lblOffset val="100"/>
        <c:noMultiLvlLbl val="0"/>
      </c:catAx>
      <c:valAx>
        <c:axId val="118258304"/>
        <c:scaling>
          <c:orientation val="minMax"/>
          <c:max val="2670"/>
          <c:min val="1950"/>
        </c:scaling>
        <c:delete val="0"/>
        <c:axPos val="l"/>
        <c:majorGridlines>
          <c:spPr>
            <a:ln>
              <a:solidFill>
                <a:sysClr val="window" lastClr="FFFFFF">
                  <a:lumMod val="85000"/>
                </a:sysClr>
              </a:solidFill>
            </a:ln>
          </c:spPr>
        </c:majorGridlines>
        <c:title>
          <c:tx>
            <c:rich>
              <a:bodyPr rot="-5400000" vert="horz"/>
              <a:lstStyle/>
              <a:p>
                <a:pPr>
                  <a:defRPr/>
                </a:pPr>
                <a:r>
                  <a:rPr lang="en-US"/>
                  <a:t>Préélémentaire</a:t>
                </a:r>
              </a:p>
            </c:rich>
          </c:tx>
          <c:layout/>
          <c:overlay val="0"/>
        </c:title>
        <c:numFmt formatCode="#,##0" sourceLinked="0"/>
        <c:majorTickMark val="cross"/>
        <c:minorTickMark val="none"/>
        <c:tickLblPos val="nextTo"/>
        <c:crossAx val="118256768"/>
        <c:crossesAt val="1"/>
        <c:crossBetween val="midCat"/>
        <c:majorUnit val="30"/>
      </c:valAx>
      <c:catAx>
        <c:axId val="118260480"/>
        <c:scaling>
          <c:orientation val="minMax"/>
        </c:scaling>
        <c:delete val="1"/>
        <c:axPos val="b"/>
        <c:numFmt formatCode="General" sourceLinked="1"/>
        <c:majorTickMark val="out"/>
        <c:minorTickMark val="none"/>
        <c:tickLblPos val="nextTo"/>
        <c:crossAx val="118262016"/>
        <c:crossesAt val="4040"/>
        <c:auto val="1"/>
        <c:lblAlgn val="ctr"/>
        <c:lblOffset val="100"/>
        <c:noMultiLvlLbl val="0"/>
      </c:catAx>
      <c:valAx>
        <c:axId val="118262016"/>
        <c:scaling>
          <c:orientation val="minMax"/>
          <c:max val="4240"/>
          <c:min val="3640"/>
        </c:scaling>
        <c:delete val="0"/>
        <c:axPos val="r"/>
        <c:title>
          <c:tx>
            <c:rich>
              <a:bodyPr rot="-5400000" vert="horz"/>
              <a:lstStyle/>
              <a:p>
                <a:pPr>
                  <a:defRPr/>
                </a:pPr>
                <a:r>
                  <a:rPr lang="fr-FR"/>
                  <a:t>Eléméntaire</a:t>
                </a:r>
              </a:p>
            </c:rich>
          </c:tx>
          <c:layout/>
          <c:overlay val="0"/>
        </c:title>
        <c:numFmt formatCode="#,##0" sourceLinked="0"/>
        <c:majorTickMark val="cross"/>
        <c:minorTickMark val="none"/>
        <c:tickLblPos val="nextTo"/>
        <c:crossAx val="118260480"/>
        <c:crosses val="max"/>
        <c:crossBetween val="midCat"/>
        <c:majorUnit val="30"/>
      </c:valAx>
    </c:plotArea>
    <c:legend>
      <c:legendPos val="r"/>
      <c:layout>
        <c:manualLayout>
          <c:xMode val="edge"/>
          <c:yMode val="edge"/>
          <c:x val="0.21524233554575312"/>
          <c:y val="0.93200914401828805"/>
          <c:w val="0.40314209414922608"/>
          <c:h val="6.309135551604439E-2"/>
        </c:manualLayout>
      </c:layout>
      <c:overlay val="0"/>
    </c:legend>
    <c:plotVisOnly val="1"/>
    <c:dispBlanksAs val="gap"/>
    <c:showDLblsOverMax val="0"/>
  </c:chart>
  <c:spPr>
    <a:solidFill>
      <a:sysClr val="window" lastClr="FFFFFF">
        <a:lumMod val="95000"/>
      </a:sysClr>
    </a:solidFill>
    <a:ln>
      <a:noFill/>
    </a:ln>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443865</xdr:colOff>
      <xdr:row>1</xdr:row>
      <xdr:rowOff>49526</xdr:rowOff>
    </xdr:from>
    <xdr:to>
      <xdr:col>12</xdr:col>
      <xdr:colOff>76205</xdr:colOff>
      <xdr:row>55</xdr:row>
      <xdr:rowOff>57978</xdr:rowOff>
    </xdr:to>
    <xdr:sp macro="" textlink="">
      <xdr:nvSpPr>
        <xdr:cNvPr id="2" name="ZoneTexte 1"/>
        <xdr:cNvSpPr txBox="1"/>
      </xdr:nvSpPr>
      <xdr:spPr>
        <a:xfrm>
          <a:off x="443865" y="240026"/>
          <a:ext cx="8776340" cy="10295452"/>
        </a:xfrm>
        <a:prstGeom prst="rect">
          <a:avLst/>
        </a:prstGeom>
        <a:solidFill>
          <a:schemeClr val="lt1"/>
        </a:solidFill>
        <a:ln w="9525" cmpd="sng">
          <a:solidFill>
            <a:srgbClr val="CC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ts val="1100"/>
            </a:lnSpc>
            <a:spcAft>
              <a:spcPts val="0"/>
            </a:spcAft>
          </a:pPr>
          <a:r>
            <a:rPr lang="fr-FR" sz="900" b="1">
              <a:effectLst/>
              <a:latin typeface="Marianne" panose="02000000000000000000" pitchFamily="2" charset="0"/>
              <a:ea typeface="Times"/>
              <a:cs typeface="Arial" panose="020B0604020202020204" pitchFamily="34" charset="0"/>
            </a:rPr>
            <a:t>Champ et sources</a:t>
          </a:r>
          <a:endParaRPr lang="fr-FR" sz="900">
            <a:effectLst/>
            <a:latin typeface="Marianne" panose="02000000000000000000" pitchFamily="2" charset="0"/>
            <a:ea typeface="Times"/>
            <a:cs typeface="Arial" panose="020B0604020202020204" pitchFamily="34" charset="0"/>
          </a:endParaRPr>
        </a:p>
        <a:p>
          <a:pPr marL="0" marR="0" indent="0" algn="just" defTabSz="914400" eaLnBrk="1" fontAlgn="auto" latinLnBrk="0" hangingPunct="1">
            <a:lnSpc>
              <a:spcPts val="1100"/>
            </a:lnSpc>
            <a:spcBef>
              <a:spcPts val="0"/>
            </a:spcBef>
            <a:spcAft>
              <a:spcPts val="0"/>
            </a:spcAft>
            <a:buClrTx/>
            <a:buSzTx/>
            <a:buFontTx/>
            <a:buNone/>
            <a:tabLst/>
            <a:defRPr/>
          </a:pPr>
          <a:r>
            <a:rPr lang="fr-FR" sz="900">
              <a:solidFill>
                <a:schemeClr val="dk1"/>
              </a:solidFill>
              <a:effectLst/>
              <a:latin typeface="Marianne" panose="02000000000000000000" pitchFamily="2" charset="0"/>
              <a:ea typeface="+mn-ea"/>
              <a:cs typeface="Arial" panose="020B0604020202020204" pitchFamily="34" charset="0"/>
            </a:rPr>
            <a:t>Les prévisions portent sur l’ensemble du premier degré, secteurs public et privé sous contrat, en France.</a:t>
          </a:r>
        </a:p>
        <a:p>
          <a:pPr algn="just">
            <a:lnSpc>
              <a:spcPts val="1100"/>
            </a:lnSpc>
            <a:spcAft>
              <a:spcPts val="0"/>
            </a:spcAft>
          </a:pPr>
          <a:r>
            <a:rPr lang="fr-FR" sz="900">
              <a:effectLst/>
              <a:latin typeface="Marianne" panose="02000000000000000000" pitchFamily="2" charset="0"/>
              <a:ea typeface="Times"/>
              <a:cs typeface="Arial" panose="020B0604020202020204" pitchFamily="34" charset="0"/>
            </a:rPr>
            <a:t>Elles reposent sur les résultats de l’opération </a:t>
          </a:r>
          <a:r>
            <a:rPr lang="fr-FR" sz="900" b="1">
              <a:solidFill>
                <a:srgbClr val="CC0066"/>
              </a:solidFill>
              <a:effectLst/>
              <a:latin typeface="Marianne" panose="02000000000000000000" pitchFamily="2" charset="0"/>
              <a:ea typeface="Times"/>
              <a:cs typeface="Arial" panose="020B0604020202020204" pitchFamily="34" charset="0"/>
            </a:rPr>
            <a:t>« Constat du premier degré »</a:t>
          </a:r>
          <a:r>
            <a:rPr lang="fr-FR" sz="900">
              <a:effectLst/>
              <a:latin typeface="Marianne" panose="02000000000000000000" pitchFamily="2" charset="0"/>
              <a:ea typeface="Times"/>
              <a:cs typeface="Arial" panose="020B0604020202020204" pitchFamily="34" charset="0"/>
            </a:rPr>
            <a:t> qui recense l’ensemble des élèves inscrits dans les écoles publiques et privées, y compris hors contrat, du premier degré</a:t>
          </a:r>
          <a:r>
            <a:rPr lang="fr-FR" sz="900" baseline="0">
              <a:effectLst/>
              <a:latin typeface="Marianne" panose="02000000000000000000" pitchFamily="2" charset="0"/>
              <a:ea typeface="Times"/>
              <a:cs typeface="Arial" panose="020B0604020202020204" pitchFamily="34" charset="0"/>
            </a:rPr>
            <a:t> :</a:t>
          </a:r>
          <a:endParaRPr lang="fr-FR" sz="900">
            <a:effectLst/>
            <a:latin typeface="Marianne" panose="02000000000000000000" pitchFamily="2" charset="0"/>
            <a:ea typeface="Times"/>
            <a:cs typeface="Arial" panose="020B0604020202020204" pitchFamily="34" charset="0"/>
          </a:endParaRPr>
        </a:p>
        <a:p>
          <a:pPr algn="just">
            <a:lnSpc>
              <a:spcPts val="1100"/>
            </a:lnSpc>
            <a:spcAft>
              <a:spcPts val="0"/>
            </a:spcAft>
          </a:pPr>
          <a:r>
            <a:rPr lang="fr-FR" sz="900">
              <a:effectLst/>
              <a:latin typeface="Marianne" panose="02000000000000000000" pitchFamily="2" charset="0"/>
              <a:ea typeface="Times"/>
              <a:cs typeface="Arial" panose="020B0604020202020204" pitchFamily="34" charset="0"/>
            </a:rPr>
            <a:t>Brun L.,</a:t>
          </a:r>
          <a:r>
            <a:rPr lang="fr-FR" sz="900" baseline="0">
              <a:effectLst/>
              <a:latin typeface="Marianne" panose="02000000000000000000" pitchFamily="2" charset="0"/>
              <a:ea typeface="Times"/>
              <a:cs typeface="Arial" panose="020B0604020202020204" pitchFamily="34" charset="0"/>
            </a:rPr>
            <a:t> Croguennec</a:t>
          </a:r>
          <a:r>
            <a:rPr lang="fr-FR" sz="900">
              <a:effectLst/>
              <a:latin typeface="Marianne" panose="02000000000000000000" pitchFamily="2" charset="0"/>
              <a:ea typeface="Times"/>
              <a:cs typeface="Arial" panose="020B0604020202020204" pitchFamily="34" charset="0"/>
            </a:rPr>
            <a:t> Y., Jolivet S., 2024, </a:t>
          </a:r>
          <a:r>
            <a:rPr lang="fr-FR" sz="900" b="0">
              <a:solidFill>
                <a:schemeClr val="dk1"/>
              </a:solidFill>
              <a:effectLst/>
              <a:latin typeface="Marianne" panose="02000000000000000000" pitchFamily="2" charset="0"/>
              <a:ea typeface="+mn-ea"/>
              <a:cs typeface="Arial" panose="020B0604020202020204" pitchFamily="34" charset="0"/>
            </a:rPr>
            <a:t>« Les effectifs dans le premier degré : 6,262 millions d’élèves scolarisés à la rentrée 2024 », </a:t>
          </a:r>
          <a:r>
            <a:rPr lang="fr-FR" sz="900" b="0" i="1">
              <a:solidFill>
                <a:schemeClr val="dk1"/>
              </a:solidFill>
              <a:effectLst/>
              <a:latin typeface="Marianne" panose="02000000000000000000" pitchFamily="2" charset="0"/>
              <a:ea typeface="+mn-ea"/>
              <a:cs typeface="Arial" panose="020B0604020202020204" pitchFamily="34" charset="0"/>
            </a:rPr>
            <a:t>Note d'Information</a:t>
          </a:r>
          <a:r>
            <a:rPr lang="fr-FR" sz="900" b="0">
              <a:solidFill>
                <a:schemeClr val="dk1"/>
              </a:solidFill>
              <a:effectLst/>
              <a:latin typeface="Marianne" panose="02000000000000000000" pitchFamily="2" charset="0"/>
              <a:ea typeface="+mn-ea"/>
              <a:cs typeface="Arial" panose="020B0604020202020204" pitchFamily="34" charset="0"/>
            </a:rPr>
            <a:t>, n° 24.41, DEPP.</a:t>
          </a:r>
        </a:p>
        <a:p>
          <a:pPr algn="just">
            <a:lnSpc>
              <a:spcPts val="1100"/>
            </a:lnSpc>
            <a:spcAft>
              <a:spcPts val="0"/>
            </a:spcAft>
          </a:pPr>
          <a:r>
            <a:rPr lang="fr-FR" sz="900">
              <a:effectLst/>
              <a:latin typeface="Marianne" panose="02000000000000000000" pitchFamily="2" charset="0"/>
              <a:ea typeface="Times"/>
              <a:cs typeface="Arial" panose="020B0604020202020204" pitchFamily="34" charset="0"/>
            </a:rPr>
            <a:t> </a:t>
          </a:r>
        </a:p>
        <a:p>
          <a:pPr algn="just">
            <a:lnSpc>
              <a:spcPts val="1100"/>
            </a:lnSpc>
            <a:spcAft>
              <a:spcPts val="0"/>
            </a:spcAft>
          </a:pPr>
          <a:r>
            <a:rPr lang="fr-FR" sz="900" b="1">
              <a:effectLst/>
              <a:latin typeface="Marianne" panose="02000000000000000000" pitchFamily="2" charset="0"/>
              <a:ea typeface="Times"/>
              <a:cs typeface="Arial" panose="020B0604020202020204" pitchFamily="34" charset="0"/>
            </a:rPr>
            <a:t>Méthode</a:t>
          </a:r>
          <a:endParaRPr lang="fr-FR" sz="900">
            <a:effectLst/>
            <a:latin typeface="Marianne" panose="02000000000000000000" pitchFamily="2" charset="0"/>
            <a:ea typeface="Times"/>
            <a:cs typeface="Arial" panose="020B0604020202020204" pitchFamily="34" charset="0"/>
          </a:endParaRPr>
        </a:p>
        <a:p>
          <a:pPr algn="just">
            <a:lnSpc>
              <a:spcPts val="1100"/>
            </a:lnSpc>
            <a:spcAft>
              <a:spcPts val="0"/>
            </a:spcAft>
          </a:pPr>
          <a:r>
            <a:rPr lang="fr-FR" sz="900">
              <a:effectLst/>
              <a:latin typeface="Marianne" panose="02000000000000000000" pitchFamily="2" charset="0"/>
              <a:ea typeface="Times"/>
              <a:cs typeface="Arial" panose="020B0604020202020204" pitchFamily="34" charset="0"/>
            </a:rPr>
            <a:t>L'enseignement du </a:t>
          </a:r>
          <a:r>
            <a:rPr lang="fr-FR" sz="900" b="1">
              <a:solidFill>
                <a:srgbClr val="CC0066"/>
              </a:solidFill>
              <a:effectLst/>
              <a:latin typeface="Marianne" panose="02000000000000000000" pitchFamily="2" charset="0"/>
              <a:ea typeface="Times"/>
              <a:cs typeface="Arial" panose="020B0604020202020204" pitchFamily="34" charset="0"/>
            </a:rPr>
            <a:t>premier degré</a:t>
          </a:r>
          <a:r>
            <a:rPr lang="fr-FR" sz="900">
              <a:effectLst/>
              <a:latin typeface="Marianne" panose="02000000000000000000" pitchFamily="2" charset="0"/>
              <a:ea typeface="Times"/>
              <a:cs typeface="Arial" panose="020B0604020202020204" pitchFamily="34" charset="0"/>
            </a:rPr>
            <a:t> regroupe l'enseignement préélémentaire et élémentaire.</a:t>
          </a:r>
        </a:p>
        <a:p>
          <a:pPr algn="just">
            <a:lnSpc>
              <a:spcPts val="1100"/>
            </a:lnSpc>
            <a:spcAft>
              <a:spcPts val="0"/>
            </a:spcAft>
          </a:pPr>
          <a:r>
            <a:rPr lang="fr-FR" sz="900">
              <a:effectLst/>
              <a:latin typeface="Marianne" panose="02000000000000000000" pitchFamily="2" charset="0"/>
              <a:ea typeface="Times"/>
              <a:cs typeface="Arial" panose="020B0604020202020204" pitchFamily="34" charset="0"/>
            </a:rPr>
            <a:t> </a:t>
          </a:r>
        </a:p>
        <a:p>
          <a:pPr marL="0" marR="0" indent="0" defTabSz="914400" eaLnBrk="1" fontAlgn="auto" latinLnBrk="0" hangingPunct="1">
            <a:lnSpc>
              <a:spcPts val="1100"/>
            </a:lnSpc>
            <a:spcBef>
              <a:spcPts val="0"/>
            </a:spcBef>
            <a:spcAft>
              <a:spcPts val="0"/>
            </a:spcAft>
            <a:buClrTx/>
            <a:buSzTx/>
            <a:buFontTx/>
            <a:buNone/>
            <a:tabLst/>
            <a:defRPr/>
          </a:pPr>
          <a:r>
            <a:rPr lang="fr-FR" sz="900">
              <a:solidFill>
                <a:schemeClr val="dk1"/>
              </a:solidFill>
              <a:effectLst/>
              <a:latin typeface="Marianne" panose="02000000000000000000" pitchFamily="2" charset="0"/>
              <a:ea typeface="+mn-ea"/>
              <a:cs typeface="Arial" panose="020B0604020202020204" pitchFamily="34" charset="0"/>
            </a:rPr>
            <a:t>a)</a:t>
          </a:r>
          <a:r>
            <a:rPr lang="fr-FR" sz="900" baseline="0">
              <a:solidFill>
                <a:schemeClr val="dk1"/>
              </a:solidFill>
              <a:effectLst/>
              <a:latin typeface="Marianne" panose="02000000000000000000" pitchFamily="2" charset="0"/>
              <a:ea typeface="+mn-ea"/>
              <a:cs typeface="Arial" panose="020B0604020202020204" pitchFamily="34" charset="0"/>
            </a:rPr>
            <a:t> </a:t>
          </a:r>
          <a:r>
            <a:rPr lang="fr-FR" sz="900" u="sng">
              <a:solidFill>
                <a:schemeClr val="dk1"/>
              </a:solidFill>
              <a:effectLst/>
              <a:latin typeface="Marianne" panose="02000000000000000000" pitchFamily="2" charset="0"/>
              <a:ea typeface="+mn-ea"/>
              <a:cs typeface="Arial" panose="020B0604020202020204" pitchFamily="34" charset="0"/>
            </a:rPr>
            <a:t>Les prévisions dans le </a:t>
          </a:r>
          <a:r>
            <a:rPr lang="fr-FR" sz="900" b="1" u="sng">
              <a:solidFill>
                <a:srgbClr val="CC0066"/>
              </a:solidFill>
              <a:effectLst/>
              <a:latin typeface="Marianne" panose="02000000000000000000" pitchFamily="2" charset="0"/>
              <a:ea typeface="Times"/>
              <a:cs typeface="Arial" panose="020B0604020202020204" pitchFamily="34" charset="0"/>
            </a:rPr>
            <a:t>préélémentaire</a:t>
          </a:r>
          <a:r>
            <a:rPr lang="fr-FR" sz="900" u="sng">
              <a:solidFill>
                <a:schemeClr val="dk1"/>
              </a:solidFill>
              <a:effectLst/>
              <a:latin typeface="Marianne" panose="02000000000000000000" pitchFamily="2" charset="0"/>
              <a:ea typeface="+mn-ea"/>
              <a:cs typeface="Arial" panose="020B0604020202020204" pitchFamily="34" charset="0"/>
            </a:rPr>
            <a:t> reposent sur </a:t>
          </a:r>
          <a:r>
            <a:rPr lang="fr-FR" sz="900">
              <a:solidFill>
                <a:schemeClr val="dk1"/>
              </a:solidFill>
              <a:effectLst/>
              <a:latin typeface="Marianne" panose="02000000000000000000" pitchFamily="2" charset="0"/>
              <a:ea typeface="+mn-ea"/>
              <a:cs typeface="Arial" panose="020B0604020202020204" pitchFamily="34" charset="0"/>
            </a:rPr>
            <a:t>:</a:t>
          </a:r>
        </a:p>
        <a:p>
          <a:pPr marL="0" marR="0" indent="0" defTabSz="914400" eaLnBrk="1" fontAlgn="auto" latinLnBrk="0" hangingPunct="1">
            <a:lnSpc>
              <a:spcPts val="1100"/>
            </a:lnSpc>
            <a:spcBef>
              <a:spcPts val="0"/>
            </a:spcBef>
            <a:spcAft>
              <a:spcPts val="0"/>
            </a:spcAft>
            <a:buClrTx/>
            <a:buSzTx/>
            <a:buFontTx/>
            <a:buNone/>
            <a:tabLst/>
            <a:defRPr/>
          </a:pPr>
          <a:r>
            <a:rPr lang="fr-FR" sz="900">
              <a:solidFill>
                <a:schemeClr val="dk1"/>
              </a:solidFill>
              <a:effectLst/>
              <a:latin typeface="Marianne" panose="02000000000000000000" pitchFamily="2" charset="0"/>
              <a:ea typeface="+mn-ea"/>
              <a:cs typeface="Arial" panose="020B0604020202020204" pitchFamily="34" charset="0"/>
            </a:rPr>
            <a:t>- le </a:t>
          </a:r>
          <a:r>
            <a:rPr lang="fr-FR" sz="900" b="1" baseline="0">
              <a:solidFill>
                <a:srgbClr val="CC0066"/>
              </a:solidFill>
              <a:effectLst/>
              <a:latin typeface="Marianne" panose="02000000000000000000" pitchFamily="2" charset="0"/>
              <a:ea typeface="+mn-ea"/>
              <a:cs typeface="Arial" panose="020B0604020202020204" pitchFamily="34" charset="0"/>
            </a:rPr>
            <a:t>nombre annuel de naissances</a:t>
          </a:r>
          <a:r>
            <a:rPr lang="fr-FR" sz="900">
              <a:solidFill>
                <a:schemeClr val="dk1"/>
              </a:solidFill>
              <a:effectLst/>
              <a:latin typeface="Marianne" panose="02000000000000000000" pitchFamily="2" charset="0"/>
              <a:ea typeface="+mn-ea"/>
              <a:cs typeface="Arial" panose="020B0604020202020204" pitchFamily="34" charset="0"/>
            </a:rPr>
            <a:t> recensées par l'Insee jusqu'en 2024 ;</a:t>
          </a:r>
        </a:p>
        <a:p>
          <a:pPr marL="0" marR="0" indent="0" defTabSz="914400" eaLnBrk="1" fontAlgn="auto" latinLnBrk="0" hangingPunct="1">
            <a:lnSpc>
              <a:spcPts val="1100"/>
            </a:lnSpc>
            <a:spcBef>
              <a:spcPts val="0"/>
            </a:spcBef>
            <a:spcAft>
              <a:spcPts val="0"/>
            </a:spcAft>
            <a:buClrTx/>
            <a:buSzTx/>
            <a:buFontTx/>
            <a:buNone/>
            <a:tabLst/>
            <a:defRPr/>
          </a:pPr>
          <a:endParaRPr lang="fr-FR" sz="900">
            <a:solidFill>
              <a:schemeClr val="dk1"/>
            </a:solidFill>
            <a:effectLst/>
            <a:latin typeface="Marianne" panose="02000000000000000000" pitchFamily="2" charset="0"/>
            <a:ea typeface="+mn-ea"/>
            <a:cs typeface="Arial" panose="020B0604020202020204" pitchFamily="34" charset="0"/>
          </a:endParaRPr>
        </a:p>
        <a:p>
          <a:r>
            <a:rPr lang="fr-FR" sz="900">
              <a:solidFill>
                <a:schemeClr val="dk1"/>
              </a:solidFill>
              <a:effectLst/>
              <a:latin typeface="Marianne" panose="02000000000000000000" pitchFamily="2" charset="0"/>
              <a:ea typeface="+mn-ea"/>
              <a:cs typeface="Arial" panose="020B0604020202020204" pitchFamily="34" charset="0"/>
            </a:rPr>
            <a:t>- les </a:t>
          </a:r>
          <a:r>
            <a:rPr lang="fr-FR" sz="900" b="1">
              <a:solidFill>
                <a:srgbClr val="CC0066"/>
              </a:solidFill>
              <a:effectLst/>
              <a:latin typeface="Marianne" panose="02000000000000000000" pitchFamily="2" charset="0"/>
              <a:ea typeface="Times"/>
              <a:cs typeface="Arial" panose="020B0604020202020204" pitchFamily="34" charset="0"/>
            </a:rPr>
            <a:t>taux de passage apparents </a:t>
          </a:r>
          <a:r>
            <a:rPr lang="fr-FR" sz="900" b="0">
              <a:solidFill>
                <a:sysClr val="windowText" lastClr="000000"/>
              </a:solidFill>
              <a:effectLst/>
              <a:latin typeface="Marianne" panose="02000000000000000000" pitchFamily="2" charset="0"/>
              <a:ea typeface="Times"/>
              <a:cs typeface="Arial" panose="020B0604020202020204" pitchFamily="34" charset="0"/>
            </a:rPr>
            <a:t>de la petite section </a:t>
          </a:r>
          <a:r>
            <a:rPr lang="fr-FR" sz="900" b="0" i="0">
              <a:solidFill>
                <a:sysClr val="windowText" lastClr="000000"/>
              </a:solidFill>
              <a:effectLst/>
              <a:latin typeface="Marianne" panose="02000000000000000000" pitchFamily="2" charset="0"/>
              <a:ea typeface="Times"/>
              <a:cs typeface="Arial" panose="020B0604020202020204" pitchFamily="34" charset="0"/>
            </a:rPr>
            <a:t>vers la moyenne section et de</a:t>
          </a:r>
          <a:r>
            <a:rPr lang="fr-FR" sz="900" b="0" i="0" baseline="0">
              <a:solidFill>
                <a:sysClr val="windowText" lastClr="000000"/>
              </a:solidFill>
              <a:effectLst/>
              <a:latin typeface="Marianne" panose="02000000000000000000" pitchFamily="2" charset="0"/>
              <a:ea typeface="Times"/>
              <a:cs typeface="Arial" panose="020B0604020202020204" pitchFamily="34" charset="0"/>
            </a:rPr>
            <a:t> la moyenne section vers la</a:t>
          </a:r>
          <a:r>
            <a:rPr lang="fr-FR" sz="900" b="0" i="0">
              <a:solidFill>
                <a:sysClr val="windowText" lastClr="000000"/>
              </a:solidFill>
              <a:effectLst/>
              <a:latin typeface="Marianne" panose="02000000000000000000" pitchFamily="2" charset="0"/>
              <a:ea typeface="Times"/>
              <a:cs typeface="Arial" panose="020B0604020202020204" pitchFamily="34" charset="0"/>
            </a:rPr>
            <a:t> grande section</a:t>
          </a:r>
          <a:r>
            <a:rPr lang="fr-FR" sz="900">
              <a:solidFill>
                <a:schemeClr val="dk1"/>
              </a:solidFill>
              <a:effectLst/>
              <a:latin typeface="Marianne" panose="02000000000000000000" pitchFamily="2" charset="0"/>
              <a:ea typeface="+mn-ea"/>
              <a:cs typeface="Arial" panose="020B0604020202020204" pitchFamily="34" charset="0"/>
            </a:rPr>
            <a:t>. Ces taux se calculent sur les rentrées scolaires précédentes en rapportant l’effectif d’un niveau d’études tous</a:t>
          </a:r>
          <a:r>
            <a:rPr lang="fr-FR" sz="900" baseline="0">
              <a:solidFill>
                <a:schemeClr val="dk1"/>
              </a:solidFill>
              <a:effectLst/>
              <a:latin typeface="Marianne" panose="02000000000000000000" pitchFamily="2" charset="0"/>
              <a:ea typeface="+mn-ea"/>
              <a:cs typeface="Arial" panose="020B0604020202020204" pitchFamily="34" charset="0"/>
            </a:rPr>
            <a:t> secteurs confondus </a:t>
          </a:r>
          <a:r>
            <a:rPr lang="fr-FR" sz="900">
              <a:solidFill>
                <a:schemeClr val="dk1"/>
              </a:solidFill>
              <a:effectLst/>
              <a:latin typeface="Marianne" panose="02000000000000000000" pitchFamily="2" charset="0"/>
              <a:ea typeface="+mn-ea"/>
              <a:cs typeface="Arial" panose="020B0604020202020204" pitchFamily="34" charset="0"/>
            </a:rPr>
            <a:t>(public et privé sous contrat) à l’effectif du niveau inférieur lors de la rentrée précédente.</a:t>
          </a:r>
          <a:endParaRPr lang="fr-FR" sz="900">
            <a:effectLst/>
            <a:latin typeface="Marianne" panose="02000000000000000000" pitchFamily="2" charset="0"/>
            <a:cs typeface="Arial" panose="020B0604020202020204" pitchFamily="34" charset="0"/>
          </a:endParaRPr>
        </a:p>
        <a:p>
          <a:r>
            <a:rPr lang="fr-FR" sz="900">
              <a:solidFill>
                <a:schemeClr val="dk1"/>
              </a:solidFill>
              <a:effectLst/>
              <a:latin typeface="Marianne" panose="02000000000000000000" pitchFamily="2" charset="0"/>
              <a:ea typeface="+mn-ea"/>
              <a:cs typeface="Arial" panose="020B0604020202020204" pitchFamily="34" charset="0"/>
            </a:rPr>
            <a:t>Ainsi le taux de passage apparent en moyenne section (respectivement en grande section) du secteur public de la rentrée 2024 est le rapport du nombre d’élèves en moyenne (resp.</a:t>
          </a:r>
          <a:r>
            <a:rPr lang="fr-FR" sz="900" baseline="0">
              <a:solidFill>
                <a:schemeClr val="dk1"/>
              </a:solidFill>
              <a:effectLst/>
              <a:latin typeface="Marianne" panose="02000000000000000000" pitchFamily="2" charset="0"/>
              <a:ea typeface="+mn-ea"/>
              <a:cs typeface="Arial" panose="020B0604020202020204" pitchFamily="34" charset="0"/>
            </a:rPr>
            <a:t> en grande)</a:t>
          </a:r>
          <a:r>
            <a:rPr lang="fr-FR" sz="900">
              <a:solidFill>
                <a:schemeClr val="dk1"/>
              </a:solidFill>
              <a:effectLst/>
              <a:latin typeface="Marianne" panose="02000000000000000000" pitchFamily="2" charset="0"/>
              <a:ea typeface="+mn-ea"/>
              <a:cs typeface="Arial" panose="020B0604020202020204" pitchFamily="34" charset="0"/>
            </a:rPr>
            <a:t> section dans le secteur public en 2024 sur l’effectif en petite (respectivement</a:t>
          </a:r>
          <a:r>
            <a:rPr lang="fr-FR" sz="900" baseline="0">
              <a:solidFill>
                <a:schemeClr val="dk1"/>
              </a:solidFill>
              <a:effectLst/>
              <a:latin typeface="Marianne" panose="02000000000000000000" pitchFamily="2" charset="0"/>
              <a:ea typeface="+mn-ea"/>
              <a:cs typeface="Arial" panose="020B0604020202020204" pitchFamily="34" charset="0"/>
            </a:rPr>
            <a:t> en moyenne) section</a:t>
          </a:r>
          <a:r>
            <a:rPr lang="fr-FR" sz="900">
              <a:solidFill>
                <a:schemeClr val="dk1"/>
              </a:solidFill>
              <a:effectLst/>
              <a:latin typeface="Marianne" panose="02000000000000000000" pitchFamily="2" charset="0"/>
              <a:ea typeface="+mn-ea"/>
              <a:cs typeface="Arial" panose="020B0604020202020204" pitchFamily="34" charset="0"/>
            </a:rPr>
            <a:t> dans le secteur public de la rentrée 2023. </a:t>
          </a:r>
        </a:p>
        <a:p>
          <a:r>
            <a:rPr lang="fr-FR" sz="900">
              <a:solidFill>
                <a:schemeClr val="dk1"/>
              </a:solidFill>
              <a:effectLst/>
              <a:latin typeface="Marianne" panose="02000000000000000000" pitchFamily="2" charset="0"/>
              <a:ea typeface="+mn-ea"/>
              <a:cs typeface="Arial" panose="020B0604020202020204" pitchFamily="34" charset="0"/>
            </a:rPr>
            <a:t>Pour un niveau donné, les élèves scolarisés se répartissent entre élèves issus du niveau précédent, élèves redoublants, élèves entrant</a:t>
          </a:r>
          <a:r>
            <a:rPr lang="fr-FR" sz="900" baseline="0">
              <a:solidFill>
                <a:schemeClr val="dk1"/>
              </a:solidFill>
              <a:effectLst/>
              <a:latin typeface="Marianne" panose="02000000000000000000" pitchFamily="2" charset="0"/>
              <a:ea typeface="+mn-ea"/>
              <a:cs typeface="Arial" panose="020B0604020202020204" pitchFamily="34" charset="0"/>
            </a:rPr>
            <a:t> tardivement dans le système éducatif</a:t>
          </a:r>
          <a:r>
            <a:rPr lang="fr-FR" sz="900">
              <a:solidFill>
                <a:schemeClr val="dk1"/>
              </a:solidFill>
              <a:effectLst/>
              <a:latin typeface="Marianne" panose="02000000000000000000" pitchFamily="2" charset="0"/>
              <a:ea typeface="+mn-ea"/>
              <a:cs typeface="Arial" panose="020B0604020202020204" pitchFamily="34" charset="0"/>
            </a:rPr>
            <a:t> et élèves en provenance d’un autre territoire. En cas de d’arrivée importante d’élèves d’autres secteurs géographiques ou d’un nombre élevé d'élèves</a:t>
          </a:r>
          <a:r>
            <a:rPr lang="fr-FR" sz="900" baseline="0">
              <a:solidFill>
                <a:schemeClr val="dk1"/>
              </a:solidFill>
              <a:effectLst/>
              <a:latin typeface="Marianne" panose="02000000000000000000" pitchFamily="2" charset="0"/>
              <a:ea typeface="+mn-ea"/>
              <a:cs typeface="Arial" panose="020B0604020202020204" pitchFamily="34" charset="0"/>
            </a:rPr>
            <a:t> appartenant à l'une des catégories mentionnées précédemment</a:t>
          </a:r>
          <a:r>
            <a:rPr lang="fr-FR" sz="900">
              <a:solidFill>
                <a:schemeClr val="dk1"/>
              </a:solidFill>
              <a:effectLst/>
              <a:latin typeface="Marianne" panose="02000000000000000000" pitchFamily="2" charset="0"/>
              <a:ea typeface="+mn-ea"/>
              <a:cs typeface="Arial" panose="020B0604020202020204" pitchFamily="34" charset="0"/>
            </a:rPr>
            <a:t>, il est donc possible d’avoir un effectif d’élèves scolarisés dans ce niveau plus élevé que celui des élèves qui étaient scolarisés au niveau inférieur lors de l’année précédente. Dans ces situations, il est ainsi possible d’obtenir des taux de passage apparents supérieurs à 100 %.</a:t>
          </a:r>
        </a:p>
        <a:p>
          <a:endParaRPr lang="fr-FR" sz="900">
            <a:effectLst/>
            <a:latin typeface="Marianne" panose="02000000000000000000" pitchFamily="2" charset="0"/>
            <a:cs typeface="Arial" panose="020B0604020202020204" pitchFamily="34" charset="0"/>
          </a:endParaRPr>
        </a:p>
        <a:p>
          <a:r>
            <a:rPr lang="fr-FR" sz="900">
              <a:solidFill>
                <a:schemeClr val="dk1"/>
              </a:solidFill>
              <a:effectLst/>
              <a:latin typeface="Marianne" panose="02000000000000000000" pitchFamily="2" charset="0"/>
              <a:ea typeface="+mn-ea"/>
              <a:cs typeface="Arial" panose="020B0604020202020204" pitchFamily="34" charset="0"/>
            </a:rPr>
            <a:t>Les hypothèses retenues dans cette </a:t>
          </a:r>
          <a:r>
            <a:rPr lang="fr-FR" sz="900" i="1">
              <a:solidFill>
                <a:schemeClr val="dk1"/>
              </a:solidFill>
              <a:effectLst/>
              <a:latin typeface="Marianne" panose="02000000000000000000" pitchFamily="2" charset="0"/>
              <a:ea typeface="+mn-ea"/>
              <a:cs typeface="Arial" panose="020B0604020202020204" pitchFamily="34" charset="0"/>
            </a:rPr>
            <a:t>Note d’Information</a:t>
          </a:r>
          <a:r>
            <a:rPr lang="fr-FR" sz="900">
              <a:solidFill>
                <a:schemeClr val="dk1"/>
              </a:solidFill>
              <a:effectLst/>
              <a:latin typeface="Marianne" panose="02000000000000000000" pitchFamily="2" charset="0"/>
              <a:ea typeface="+mn-ea"/>
              <a:cs typeface="Arial" panose="020B0604020202020204" pitchFamily="34" charset="0"/>
            </a:rPr>
            <a:t> pour les</a:t>
          </a:r>
          <a:r>
            <a:rPr lang="fr-FR" sz="900" baseline="0">
              <a:solidFill>
                <a:schemeClr val="dk1"/>
              </a:solidFill>
              <a:effectLst/>
              <a:latin typeface="Marianne" panose="02000000000000000000" pitchFamily="2" charset="0"/>
              <a:ea typeface="+mn-ea"/>
              <a:cs typeface="Arial" panose="020B0604020202020204" pitchFamily="34" charset="0"/>
            </a:rPr>
            <a:t> prévisions dans le </a:t>
          </a:r>
          <a:r>
            <a:rPr lang="fr-FR" sz="900" b="1">
              <a:solidFill>
                <a:schemeClr val="dk1"/>
              </a:solidFill>
              <a:effectLst/>
              <a:latin typeface="Marianne" panose="02000000000000000000" pitchFamily="2" charset="0"/>
              <a:ea typeface="+mn-ea"/>
              <a:cs typeface="Arial" panose="020B0604020202020204" pitchFamily="34" charset="0"/>
            </a:rPr>
            <a:t>préélémentaire</a:t>
          </a:r>
          <a:r>
            <a:rPr lang="fr-FR" sz="900">
              <a:solidFill>
                <a:schemeClr val="dk1"/>
              </a:solidFill>
              <a:effectLst/>
              <a:latin typeface="Marianne" panose="02000000000000000000" pitchFamily="2" charset="0"/>
              <a:ea typeface="+mn-ea"/>
              <a:cs typeface="Arial" panose="020B0604020202020204" pitchFamily="34" charset="0"/>
            </a:rPr>
            <a:t> sont :</a:t>
          </a:r>
        </a:p>
        <a:p>
          <a:r>
            <a:rPr lang="fr-FR" sz="900">
              <a:solidFill>
                <a:schemeClr val="dk1"/>
              </a:solidFill>
              <a:effectLst/>
              <a:latin typeface="Marianne" panose="02000000000000000000" pitchFamily="2" charset="0"/>
              <a:ea typeface="+mn-ea"/>
              <a:cs typeface="Arial" panose="020B0604020202020204" pitchFamily="34" charset="0"/>
            </a:rPr>
            <a:t>- une baisse annuelle de nombre de naissances de</a:t>
          </a:r>
          <a:r>
            <a:rPr lang="fr-FR" sz="900" baseline="0">
              <a:solidFill>
                <a:schemeClr val="dk1"/>
              </a:solidFill>
              <a:effectLst/>
              <a:latin typeface="Marianne" panose="02000000000000000000" pitchFamily="2" charset="0"/>
              <a:ea typeface="+mn-ea"/>
              <a:cs typeface="Arial" panose="020B0604020202020204" pitchFamily="34" charset="0"/>
            </a:rPr>
            <a:t> 14 800 jusqu'en 2027 (baisse égale à celle observée en 2024) ;</a:t>
          </a:r>
          <a:endParaRPr lang="fr-FR" sz="900">
            <a:effectLst/>
            <a:latin typeface="Marianne" panose="02000000000000000000" pitchFamily="2" charset="0"/>
            <a:cs typeface="Arial" panose="020B0604020202020204" pitchFamily="34" charset="0"/>
          </a:endParaRPr>
        </a:p>
        <a:p>
          <a:r>
            <a:rPr lang="fr-FR" sz="900">
              <a:solidFill>
                <a:schemeClr val="dk1"/>
              </a:solidFill>
              <a:effectLst/>
              <a:latin typeface="Marianne" panose="02000000000000000000" pitchFamily="2" charset="0"/>
              <a:ea typeface="+mn-ea"/>
              <a:cs typeface="Arial" panose="020B0604020202020204" pitchFamily="34" charset="0"/>
            </a:rPr>
            <a:t>- un maintien du taux de passage apparent de</a:t>
          </a:r>
          <a:r>
            <a:rPr lang="fr-FR" sz="900" baseline="0">
              <a:solidFill>
                <a:schemeClr val="dk1"/>
              </a:solidFill>
              <a:effectLst/>
              <a:latin typeface="Marianne" panose="02000000000000000000" pitchFamily="2" charset="0"/>
              <a:ea typeface="+mn-ea"/>
              <a:cs typeface="Arial" panose="020B0604020202020204" pitchFamily="34" charset="0"/>
            </a:rPr>
            <a:t> la petite section vers la moyenne section</a:t>
          </a:r>
          <a:r>
            <a:rPr lang="fr-FR" sz="900">
              <a:solidFill>
                <a:schemeClr val="dk1"/>
              </a:solidFill>
              <a:effectLst/>
              <a:latin typeface="Marianne" panose="02000000000000000000" pitchFamily="2" charset="0"/>
              <a:ea typeface="+mn-ea"/>
              <a:cs typeface="Arial" panose="020B0604020202020204" pitchFamily="34" charset="0"/>
            </a:rPr>
            <a:t> </a:t>
          </a:r>
          <a:r>
            <a:rPr lang="fr-FR" sz="900" baseline="0">
              <a:solidFill>
                <a:schemeClr val="dk1"/>
              </a:solidFill>
              <a:effectLst/>
              <a:latin typeface="Marianne" panose="02000000000000000000" pitchFamily="2" charset="0"/>
              <a:ea typeface="+mn-ea"/>
              <a:cs typeface="Arial" panose="020B0604020202020204" pitchFamily="34" charset="0"/>
            </a:rPr>
            <a:t>au niveau moyen du taux calculé auxrentrées 2022 à 2024 </a:t>
          </a:r>
          <a:r>
            <a:rPr lang="fr-FR" sz="900">
              <a:solidFill>
                <a:schemeClr val="dk1"/>
              </a:solidFill>
              <a:effectLst/>
              <a:latin typeface="Marianne" panose="02000000000000000000" pitchFamily="2" charset="0"/>
              <a:ea typeface="+mn-ea"/>
              <a:cs typeface="Arial" panose="020B0604020202020204" pitchFamily="34" charset="0"/>
            </a:rPr>
            <a:t>(soit un taux de passage de 102,2 % en 2025 contre 101,8 % en 2024),</a:t>
          </a:r>
          <a:r>
            <a:rPr lang="fr-FR" sz="900" baseline="0">
              <a:solidFill>
                <a:schemeClr val="dk1"/>
              </a:solidFill>
              <a:effectLst/>
              <a:latin typeface="Marianne" panose="02000000000000000000" pitchFamily="2" charset="0"/>
              <a:ea typeface="+mn-ea"/>
              <a:cs typeface="Arial" panose="020B0604020202020204" pitchFamily="34" charset="0"/>
            </a:rPr>
            <a:t> </a:t>
          </a:r>
          <a:r>
            <a:rPr lang="fr-FR" sz="900">
              <a:solidFill>
                <a:schemeClr val="dk1"/>
              </a:solidFill>
              <a:effectLst/>
              <a:latin typeface="Marianne" panose="02000000000000000000" pitchFamily="2" charset="0"/>
              <a:ea typeface="+mn-ea"/>
              <a:cs typeface="Arial" panose="020B0604020202020204" pitchFamily="34" charset="0"/>
            </a:rPr>
            <a:t>et cela jusqu'en 2029 ;</a:t>
          </a:r>
          <a:endParaRPr lang="fr-FR" sz="900">
            <a:effectLst/>
            <a:latin typeface="Marianne" panose="02000000000000000000" pitchFamily="2" charset="0"/>
            <a:cs typeface="Arial" panose="020B0604020202020204" pitchFamily="34" charset="0"/>
          </a:endParaRPr>
        </a:p>
        <a:p>
          <a:r>
            <a:rPr lang="fr-FR" sz="900">
              <a:solidFill>
                <a:schemeClr val="dk1"/>
              </a:solidFill>
              <a:effectLst/>
              <a:latin typeface="Marianne" panose="02000000000000000000" pitchFamily="2" charset="0"/>
              <a:ea typeface="+mn-ea"/>
              <a:cs typeface="Arial" panose="020B0604020202020204" pitchFamily="34" charset="0"/>
            </a:rPr>
            <a:t>- un maintien du taux de passage apparent de la moyenne section</a:t>
          </a:r>
          <a:r>
            <a:rPr lang="fr-FR" sz="900" baseline="0">
              <a:solidFill>
                <a:schemeClr val="dk1"/>
              </a:solidFill>
              <a:effectLst/>
              <a:latin typeface="Marianne" panose="02000000000000000000" pitchFamily="2" charset="0"/>
              <a:ea typeface="+mn-ea"/>
              <a:cs typeface="Arial" panose="020B0604020202020204" pitchFamily="34" charset="0"/>
            </a:rPr>
            <a:t> vers la grande section au niveau moyen du taux calculé auxrentrées 2022 à 2024 </a:t>
          </a:r>
          <a:r>
            <a:rPr lang="fr-FR" sz="900">
              <a:solidFill>
                <a:schemeClr val="dk1"/>
              </a:solidFill>
              <a:effectLst/>
              <a:latin typeface="Marianne" panose="02000000000000000000" pitchFamily="2" charset="0"/>
              <a:ea typeface="+mn-ea"/>
              <a:cs typeface="Arial" panose="020B0604020202020204" pitchFamily="34" charset="0"/>
            </a:rPr>
            <a:t>(soit un taux de passage de 102,2 % en 2025 contre 102,1 % en 2024),</a:t>
          </a:r>
          <a:r>
            <a:rPr lang="fr-FR" sz="900" baseline="0">
              <a:solidFill>
                <a:schemeClr val="dk1"/>
              </a:solidFill>
              <a:effectLst/>
              <a:latin typeface="Marianne" panose="02000000000000000000" pitchFamily="2" charset="0"/>
              <a:ea typeface="+mn-ea"/>
              <a:cs typeface="Arial" panose="020B0604020202020204" pitchFamily="34" charset="0"/>
            </a:rPr>
            <a:t> </a:t>
          </a:r>
          <a:r>
            <a:rPr lang="fr-FR" sz="900">
              <a:solidFill>
                <a:schemeClr val="dk1"/>
              </a:solidFill>
              <a:effectLst/>
              <a:latin typeface="Marianne" panose="02000000000000000000" pitchFamily="2" charset="0"/>
              <a:ea typeface="+mn-ea"/>
              <a:cs typeface="Arial" panose="020B0604020202020204" pitchFamily="34" charset="0"/>
            </a:rPr>
            <a:t>et cela jusqu'en 2029.</a:t>
          </a:r>
          <a:endParaRPr lang="fr-FR" sz="900">
            <a:effectLst/>
            <a:latin typeface="Marianne" panose="02000000000000000000" pitchFamily="2" charset="0"/>
            <a:cs typeface="Arial" panose="020B0604020202020204" pitchFamily="34" charset="0"/>
          </a:endParaRPr>
        </a:p>
        <a:p>
          <a:endParaRPr lang="fr-FR" sz="900">
            <a:effectLst/>
            <a:latin typeface="Marianne" panose="02000000000000000000" pitchFamily="2" charset="0"/>
            <a:cs typeface="Arial" panose="020B0604020202020204"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lang="fr-FR" sz="900">
              <a:solidFill>
                <a:schemeClr val="dk1"/>
              </a:solidFill>
              <a:effectLst/>
              <a:latin typeface="Marianne" panose="02000000000000000000" pitchFamily="2" charset="0"/>
              <a:ea typeface="+mn-ea"/>
              <a:cs typeface="Arial" panose="020B0604020202020204" pitchFamily="34" charset="0"/>
            </a:rPr>
            <a:t>La répartition</a:t>
          </a:r>
          <a:r>
            <a:rPr lang="fr-FR" sz="900" baseline="0">
              <a:solidFill>
                <a:schemeClr val="dk1"/>
              </a:solidFill>
              <a:effectLst/>
              <a:latin typeface="Marianne" panose="02000000000000000000" pitchFamily="2" charset="0"/>
              <a:ea typeface="+mn-ea"/>
              <a:cs typeface="Arial" panose="020B0604020202020204" pitchFamily="34" charset="0"/>
            </a:rPr>
            <a:t> des effectifs d'élèves entre secteurs public et </a:t>
          </a:r>
          <a:r>
            <a:rPr lang="fr-FR" sz="900" b="0">
              <a:solidFill>
                <a:schemeClr val="dk1"/>
              </a:solidFill>
              <a:effectLst/>
              <a:latin typeface="Marianne" panose="02000000000000000000" pitchFamily="2" charset="0"/>
              <a:ea typeface="+mn-ea"/>
              <a:cs typeface="Arial" panose="020B0604020202020204" pitchFamily="34" charset="0"/>
            </a:rPr>
            <a:t>privé sous contrat au cours des rentrées 2025 à 2029 dans le préélémentaire</a:t>
          </a:r>
          <a:r>
            <a:rPr lang="fr-FR" sz="900" b="0" baseline="0">
              <a:solidFill>
                <a:schemeClr val="dk1"/>
              </a:solidFill>
              <a:effectLst/>
              <a:latin typeface="Marianne" panose="02000000000000000000" pitchFamily="2" charset="0"/>
              <a:ea typeface="+mn-ea"/>
              <a:cs typeface="Arial" panose="020B0604020202020204" pitchFamily="34" charset="0"/>
            </a:rPr>
            <a:t> </a:t>
          </a:r>
          <a:r>
            <a:rPr lang="fr-FR" sz="900" b="0">
              <a:solidFill>
                <a:schemeClr val="dk1"/>
              </a:solidFill>
              <a:effectLst/>
              <a:latin typeface="Marianne" panose="02000000000000000000" pitchFamily="2" charset="0"/>
              <a:ea typeface="+mn-ea"/>
              <a:cs typeface="Arial" panose="020B0604020202020204" pitchFamily="34" charset="0"/>
            </a:rPr>
            <a:t>repose</a:t>
          </a:r>
          <a:r>
            <a:rPr lang="fr-FR" sz="900" b="0" baseline="0">
              <a:solidFill>
                <a:schemeClr val="dk1"/>
              </a:solidFill>
              <a:effectLst/>
              <a:latin typeface="Marianne" panose="02000000000000000000" pitchFamily="2" charset="0"/>
              <a:ea typeface="+mn-ea"/>
              <a:cs typeface="Arial" panose="020B0604020202020204" pitchFamily="34" charset="0"/>
            </a:rPr>
            <a:t> sur l'hypothèse d'une stabilisation pour chaque niveau de préélémentaire de la part du secteur public à son niveau de la rentrée 2024</a:t>
          </a:r>
          <a:r>
            <a:rPr lang="fr-FR" sz="900" b="0">
              <a:solidFill>
                <a:schemeClr val="dk1"/>
              </a:solidFill>
              <a:effectLst/>
              <a:latin typeface="Marianne" panose="02000000000000000000" pitchFamily="2" charset="0"/>
              <a:ea typeface="+mn-ea"/>
              <a:cs typeface="Arial" panose="020B0604020202020204" pitchFamily="34" charset="0"/>
            </a:rPr>
            <a:t>. </a:t>
          </a:r>
          <a:endParaRPr lang="fr-FR" sz="900">
            <a:effectLst/>
            <a:latin typeface="Marianne" panose="02000000000000000000" pitchFamily="2" charset="0"/>
            <a:cs typeface="Arial" panose="020B0604020202020204" pitchFamily="34" charset="0"/>
          </a:endParaRPr>
        </a:p>
        <a:p>
          <a:pPr>
            <a:lnSpc>
              <a:spcPts val="1100"/>
            </a:lnSpc>
          </a:pPr>
          <a:endParaRPr lang="fr-FR" sz="900">
            <a:latin typeface="Marianne" panose="02000000000000000000" pitchFamily="2" charset="0"/>
            <a:cs typeface="Arial" panose="020B0604020202020204" pitchFamily="34" charset="0"/>
          </a:endParaRPr>
        </a:p>
        <a:p>
          <a:pPr>
            <a:lnSpc>
              <a:spcPts val="1100"/>
            </a:lnSpc>
          </a:pPr>
          <a:r>
            <a:rPr lang="fr-FR" sz="900">
              <a:latin typeface="Marianne" panose="02000000000000000000" pitchFamily="2" charset="0"/>
              <a:cs typeface="Arial" panose="020B0604020202020204" pitchFamily="34" charset="0"/>
            </a:rPr>
            <a:t>b)</a:t>
          </a:r>
          <a:r>
            <a:rPr lang="fr-FR" sz="900" baseline="0">
              <a:latin typeface="Marianne" panose="02000000000000000000" pitchFamily="2" charset="0"/>
              <a:cs typeface="Arial" panose="020B0604020202020204" pitchFamily="34" charset="0"/>
            </a:rPr>
            <a:t> </a:t>
          </a:r>
          <a:r>
            <a:rPr lang="fr-FR" sz="900" u="sng">
              <a:latin typeface="Marianne" panose="02000000000000000000" pitchFamily="2" charset="0"/>
              <a:cs typeface="Arial" panose="020B0604020202020204" pitchFamily="34" charset="0"/>
            </a:rPr>
            <a:t>Les prévisions dans l’</a:t>
          </a:r>
          <a:r>
            <a:rPr lang="fr-FR" sz="900" b="1" u="sng">
              <a:solidFill>
                <a:srgbClr val="CC0066"/>
              </a:solidFill>
              <a:effectLst/>
              <a:latin typeface="Marianne" panose="02000000000000000000" pitchFamily="2" charset="0"/>
              <a:ea typeface="Times"/>
              <a:cs typeface="Arial" panose="020B0604020202020204" pitchFamily="34" charset="0"/>
            </a:rPr>
            <a:t>élémentaire</a:t>
          </a:r>
          <a:r>
            <a:rPr lang="fr-FR" sz="900" u="sng">
              <a:latin typeface="Marianne" panose="02000000000000000000" pitchFamily="2" charset="0"/>
              <a:cs typeface="Arial" panose="020B0604020202020204" pitchFamily="34" charset="0"/>
            </a:rPr>
            <a:t> reposent sur </a:t>
          </a:r>
          <a:r>
            <a:rPr lang="fr-FR" sz="900">
              <a:latin typeface="Marianne" panose="02000000000000000000" pitchFamily="2" charset="0"/>
              <a:cs typeface="Arial" panose="020B0604020202020204" pitchFamily="34" charset="0"/>
            </a:rPr>
            <a:t>:</a:t>
          </a:r>
        </a:p>
        <a:p>
          <a:pPr>
            <a:lnSpc>
              <a:spcPts val="1100"/>
            </a:lnSpc>
          </a:pPr>
          <a:r>
            <a:rPr lang="fr-FR" sz="900">
              <a:latin typeface="Marianne" panose="02000000000000000000" pitchFamily="2" charset="0"/>
              <a:cs typeface="Arial" panose="020B0604020202020204" pitchFamily="34" charset="0"/>
            </a:rPr>
            <a:t>- les </a:t>
          </a:r>
          <a:r>
            <a:rPr lang="fr-FR" sz="900" b="1">
              <a:solidFill>
                <a:srgbClr val="CC0066"/>
              </a:solidFill>
              <a:effectLst/>
              <a:latin typeface="Marianne" panose="02000000000000000000" pitchFamily="2" charset="0"/>
              <a:ea typeface="Times"/>
              <a:cs typeface="Arial" panose="020B0604020202020204" pitchFamily="34" charset="0"/>
            </a:rPr>
            <a:t>taux de passage hors redoublants </a:t>
          </a:r>
          <a:r>
            <a:rPr lang="fr-FR" sz="900" b="0" baseline="0">
              <a:solidFill>
                <a:schemeClr val="dk1"/>
              </a:solidFill>
              <a:effectLst/>
              <a:latin typeface="Marianne" panose="02000000000000000000" pitchFamily="2" charset="0"/>
              <a:ea typeface="+mn-ea"/>
              <a:cs typeface="Arial" panose="020B0604020202020204" pitchFamily="34" charset="0"/>
            </a:rPr>
            <a:t>d'un niveau vers le niveau supérieur</a:t>
          </a:r>
          <a:r>
            <a:rPr lang="fr-FR" sz="900" b="1">
              <a:solidFill>
                <a:srgbClr val="CC0066"/>
              </a:solidFill>
              <a:effectLst/>
              <a:latin typeface="Marianne" panose="02000000000000000000" pitchFamily="2" charset="0"/>
              <a:ea typeface="Times"/>
              <a:cs typeface="Arial" panose="020B0604020202020204" pitchFamily="34" charset="0"/>
            </a:rPr>
            <a:t> </a:t>
          </a:r>
          <a:r>
            <a:rPr lang="fr-FR" sz="900" b="0">
              <a:solidFill>
                <a:schemeClr val="dk1"/>
              </a:solidFill>
              <a:effectLst/>
              <a:latin typeface="Marianne" panose="02000000000000000000" pitchFamily="2" charset="0"/>
              <a:ea typeface="+mn-ea"/>
              <a:cs typeface="Arial" panose="020B0604020202020204" pitchFamily="34" charset="0"/>
            </a:rPr>
            <a:t>:</a:t>
          </a:r>
          <a:r>
            <a:rPr lang="fr-FR" sz="900" b="0" baseline="0">
              <a:solidFill>
                <a:schemeClr val="dk1"/>
              </a:solidFill>
              <a:effectLst/>
              <a:latin typeface="Marianne" panose="02000000000000000000" pitchFamily="2" charset="0"/>
              <a:ea typeface="+mn-ea"/>
              <a:cs typeface="Arial" panose="020B0604020202020204" pitchFamily="34" charset="0"/>
            </a:rPr>
            <a:t> </a:t>
          </a:r>
          <a:r>
            <a:rPr lang="fr-FR" sz="900">
              <a:latin typeface="Marianne" panose="02000000000000000000" pitchFamily="2" charset="0"/>
              <a:cs typeface="Arial" panose="020B0604020202020204" pitchFamily="34" charset="0"/>
            </a:rPr>
            <a:t>ces taux se calculent en rapportant pour une rentrée donnée l’effectif hors redoublants d’un niveau d’études </a:t>
          </a:r>
          <a:r>
            <a:rPr lang="fr-FR" sz="900">
              <a:solidFill>
                <a:schemeClr val="dk1"/>
              </a:solidFill>
              <a:effectLst/>
              <a:latin typeface="Marianne" panose="02000000000000000000" pitchFamily="2" charset="0"/>
              <a:ea typeface="+mn-ea"/>
              <a:cs typeface="Arial" panose="020B0604020202020204" pitchFamily="34" charset="0"/>
            </a:rPr>
            <a:t>tous</a:t>
          </a:r>
          <a:r>
            <a:rPr lang="fr-FR" sz="900" baseline="0">
              <a:solidFill>
                <a:schemeClr val="dk1"/>
              </a:solidFill>
              <a:effectLst/>
              <a:latin typeface="Marianne" panose="02000000000000000000" pitchFamily="2" charset="0"/>
              <a:ea typeface="+mn-ea"/>
              <a:cs typeface="Arial" panose="020B0604020202020204" pitchFamily="34" charset="0"/>
            </a:rPr>
            <a:t> secteurs confondus </a:t>
          </a:r>
          <a:r>
            <a:rPr lang="fr-FR" sz="900">
              <a:solidFill>
                <a:schemeClr val="dk1"/>
              </a:solidFill>
              <a:effectLst/>
              <a:latin typeface="Marianne" panose="02000000000000000000" pitchFamily="2" charset="0"/>
              <a:ea typeface="+mn-ea"/>
              <a:cs typeface="Arial" panose="020B0604020202020204" pitchFamily="34" charset="0"/>
            </a:rPr>
            <a:t>(public et privé sous contrat) </a:t>
          </a:r>
          <a:r>
            <a:rPr lang="fr-FR" sz="900">
              <a:latin typeface="Marianne" panose="02000000000000000000" pitchFamily="2" charset="0"/>
              <a:cs typeface="Arial" panose="020B0604020202020204" pitchFamily="34" charset="0"/>
            </a:rPr>
            <a:t>à l’effectif hors redoublants du niveau inférieur lors de la rentrée précédente.</a:t>
          </a:r>
        </a:p>
        <a:p>
          <a:r>
            <a:rPr lang="fr-FR" sz="900">
              <a:latin typeface="Marianne" panose="02000000000000000000" pitchFamily="2" charset="0"/>
              <a:cs typeface="Arial" panose="020B0604020202020204" pitchFamily="34" charset="0"/>
            </a:rPr>
            <a:t>Ainsi le taux de passage hors redoublants pour les CM2 de la rentrée 2024 est le rapport du nombre d’élèves en CM2 hors redoublants tous secteurs confondus en 2024 sur l’effectif des CM1 hors redoublants de la rentrée 2023. Pour les CP, le niveau inférieur est assimilé aux enfants de 5 ans ou plus scolarisés dans le préélémentaire.</a:t>
          </a:r>
          <a:r>
            <a:rPr lang="fr-FR" sz="900" baseline="0">
              <a:latin typeface="Marianne" panose="02000000000000000000" pitchFamily="2" charset="0"/>
              <a:cs typeface="Arial" panose="020B0604020202020204" pitchFamily="34" charset="0"/>
            </a:rPr>
            <a:t> </a:t>
          </a:r>
          <a:r>
            <a:rPr lang="fr-FR" sz="900">
              <a:latin typeface="Marianne" panose="02000000000000000000" pitchFamily="2" charset="0"/>
              <a:cs typeface="Arial" panose="020B0604020202020204" pitchFamily="34" charset="0"/>
            </a:rPr>
            <a:t>Les taux de passage hors redoublants ainsi calculés sont ensuite projetés pour les rentrées 2025 à 2029.</a:t>
          </a:r>
        </a:p>
        <a:p>
          <a:r>
            <a:rPr lang="fr-FR" sz="900">
              <a:solidFill>
                <a:schemeClr val="dk1"/>
              </a:solidFill>
              <a:effectLst/>
              <a:latin typeface="Marianne" panose="02000000000000000000" pitchFamily="2" charset="0"/>
              <a:ea typeface="+mn-ea"/>
              <a:cs typeface="+mn-cs"/>
            </a:rPr>
            <a:t>- </a:t>
          </a:r>
          <a:r>
            <a:rPr lang="fr-FR" sz="900">
              <a:solidFill>
                <a:schemeClr val="dk1"/>
              </a:solidFill>
              <a:effectLst/>
              <a:latin typeface="Marianne" panose="02000000000000000000" pitchFamily="2" charset="0"/>
              <a:ea typeface="+mn-ea"/>
              <a:cs typeface="Arial" panose="020B0604020202020204" pitchFamily="34" charset="0"/>
            </a:rPr>
            <a:t>les </a:t>
          </a:r>
          <a:r>
            <a:rPr lang="fr-FR" sz="900" b="1" baseline="0">
              <a:solidFill>
                <a:srgbClr val="CC0066"/>
              </a:solidFill>
              <a:effectLst/>
              <a:latin typeface="Marianne" panose="02000000000000000000" pitchFamily="2" charset="0"/>
              <a:ea typeface="+mn-ea"/>
              <a:cs typeface="Arial" panose="020B0604020202020204" pitchFamily="34" charset="0"/>
            </a:rPr>
            <a:t>taux de redoublement</a:t>
          </a:r>
          <a:r>
            <a:rPr lang="fr-FR" sz="900" b="1">
              <a:solidFill>
                <a:schemeClr val="dk1"/>
              </a:solidFill>
              <a:effectLst/>
              <a:latin typeface="Marianne" panose="02000000000000000000" pitchFamily="2" charset="0"/>
              <a:ea typeface="+mn-ea"/>
              <a:cs typeface="Arial" panose="020B0604020202020204" pitchFamily="34" charset="0"/>
            </a:rPr>
            <a:t> </a:t>
          </a:r>
          <a:r>
            <a:rPr lang="fr-FR" sz="900" b="0">
              <a:solidFill>
                <a:sysClr val="windowText" lastClr="000000"/>
              </a:solidFill>
              <a:effectLst/>
              <a:latin typeface="Marianne" panose="02000000000000000000" pitchFamily="2" charset="0"/>
              <a:ea typeface="+mn-ea"/>
              <a:cs typeface="Arial" panose="020B0604020202020204" pitchFamily="34" charset="0"/>
            </a:rPr>
            <a:t>:</a:t>
          </a:r>
          <a:r>
            <a:rPr lang="fr-FR" sz="900" b="0">
              <a:solidFill>
                <a:schemeClr val="dk1"/>
              </a:solidFill>
              <a:effectLst/>
              <a:latin typeface="Marianne" panose="02000000000000000000" pitchFamily="2" charset="0"/>
              <a:ea typeface="+mn-ea"/>
              <a:cs typeface="Arial" panose="020B0604020202020204" pitchFamily="34" charset="0"/>
            </a:rPr>
            <a:t> ces taux indiquent pour chaque</a:t>
          </a:r>
          <a:r>
            <a:rPr lang="fr-FR" sz="900" b="0" baseline="0">
              <a:solidFill>
                <a:schemeClr val="dk1"/>
              </a:solidFill>
              <a:effectLst/>
              <a:latin typeface="Marianne" panose="02000000000000000000" pitchFamily="2" charset="0"/>
              <a:ea typeface="+mn-ea"/>
              <a:cs typeface="Arial" panose="020B0604020202020204" pitchFamily="34" charset="0"/>
            </a:rPr>
            <a:t> niveau d'élémentaire </a:t>
          </a:r>
          <a:r>
            <a:rPr lang="fr-FR" sz="900" b="0">
              <a:solidFill>
                <a:schemeClr val="dk1"/>
              </a:solidFill>
              <a:effectLst/>
              <a:latin typeface="Marianne" panose="02000000000000000000" pitchFamily="2" charset="0"/>
              <a:ea typeface="+mn-ea"/>
              <a:cs typeface="Arial" panose="020B0604020202020204" pitchFamily="34" charset="0"/>
            </a:rPr>
            <a:t>la part d'élèves inscrits l’année n - 1 dans un niveau qui restent scolarisés dans ce même niveau l’année n. </a:t>
          </a:r>
          <a:r>
            <a:rPr lang="fr-FR" sz="900">
              <a:solidFill>
                <a:schemeClr val="dk1"/>
              </a:solidFill>
              <a:effectLst/>
              <a:latin typeface="Marianne" panose="02000000000000000000" pitchFamily="2" charset="0"/>
              <a:ea typeface="+mn-ea"/>
              <a:cs typeface="Arial" panose="020B0604020202020204" pitchFamily="34" charset="0"/>
            </a:rPr>
            <a:t>Les taux de redoublement hors redoublants ainsi calculés sont ensuite projetés pour les rentrées 2025 à 2029.</a:t>
          </a:r>
          <a:endParaRPr lang="fr-FR" sz="900" b="0">
            <a:latin typeface="Marianne" panose="02000000000000000000" pitchFamily="2" charset="0"/>
            <a:cs typeface="Arial" panose="020B0604020202020204" pitchFamily="34" charset="0"/>
          </a:endParaRPr>
        </a:p>
        <a:p>
          <a:r>
            <a:rPr lang="fr-FR" sz="900">
              <a:latin typeface="Marianne" panose="02000000000000000000" pitchFamily="2" charset="0"/>
              <a:cs typeface="Arial" panose="020B0604020202020204" pitchFamily="34" charset="0"/>
            </a:rPr>
            <a:t> </a:t>
          </a:r>
          <a:endParaRPr lang="fr-FR" sz="900" b="0">
            <a:latin typeface="Marianne"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900" b="0">
              <a:solidFill>
                <a:schemeClr val="dk1"/>
              </a:solidFill>
              <a:effectLst/>
              <a:latin typeface="Marianne" panose="02000000000000000000" pitchFamily="2" charset="0"/>
              <a:ea typeface="+mn-ea"/>
              <a:cs typeface="Arial" panose="020B0604020202020204" pitchFamily="34" charset="0"/>
            </a:rPr>
            <a:t>L'</a:t>
          </a:r>
          <a:r>
            <a:rPr lang="fr-FR" sz="900" b="0">
              <a:latin typeface="Marianne" panose="02000000000000000000" pitchFamily="2" charset="0"/>
              <a:cs typeface="Arial" panose="020B0604020202020204" pitchFamily="34" charset="0"/>
            </a:rPr>
            <a:t>hypothèse</a:t>
          </a:r>
          <a:r>
            <a:rPr lang="fr-FR" sz="900" b="0" baseline="0">
              <a:latin typeface="Marianne" panose="02000000000000000000" pitchFamily="2" charset="0"/>
              <a:cs typeface="Arial" panose="020B0604020202020204" pitchFamily="34" charset="0"/>
            </a:rPr>
            <a:t> appliquée </a:t>
          </a:r>
          <a:r>
            <a:rPr lang="fr-FR" sz="900" b="0" baseline="0">
              <a:solidFill>
                <a:schemeClr val="dk1"/>
              </a:solidFill>
              <a:effectLst/>
              <a:latin typeface="Marianne" panose="02000000000000000000" pitchFamily="2" charset="0"/>
              <a:ea typeface="+mn-ea"/>
              <a:cs typeface="Arial" panose="020B0604020202020204" pitchFamily="34" charset="0"/>
            </a:rPr>
            <a:t>sur le champ des secteurs public et privé sous contrat </a:t>
          </a:r>
          <a:r>
            <a:rPr lang="fr-FR" sz="900" b="0" baseline="0">
              <a:latin typeface="Marianne" panose="02000000000000000000" pitchFamily="2" charset="0"/>
              <a:cs typeface="Arial" panose="020B0604020202020204" pitchFamily="34" charset="0"/>
            </a:rPr>
            <a:t>repose, en premier lieu, sur </a:t>
          </a:r>
          <a:r>
            <a:rPr lang="fr-FR" sz="900">
              <a:solidFill>
                <a:schemeClr val="dk1"/>
              </a:solidFill>
              <a:effectLst/>
              <a:latin typeface="Marianne" panose="02000000000000000000" pitchFamily="2" charset="0"/>
              <a:ea typeface="+mn-ea"/>
              <a:cs typeface="Arial" panose="020B0604020202020204" pitchFamily="34" charset="0"/>
            </a:rPr>
            <a:t>un maintien pour chaque niveau d'élémentaire du taux de passage hors redoublants </a:t>
          </a:r>
          <a:r>
            <a:rPr lang="fr-FR" sz="900" baseline="0">
              <a:solidFill>
                <a:schemeClr val="dk1"/>
              </a:solidFill>
              <a:effectLst/>
              <a:latin typeface="Marianne" panose="02000000000000000000" pitchFamily="2" charset="0"/>
              <a:ea typeface="+mn-ea"/>
              <a:cs typeface="Arial" panose="020B0604020202020204" pitchFamily="34" charset="0"/>
            </a:rPr>
            <a:t>à son niveau moyen calculé sur les rentrées 2022 à 2024</a:t>
          </a:r>
          <a:r>
            <a:rPr lang="fr-FR" sz="900" b="0" baseline="0">
              <a:solidFill>
                <a:schemeClr val="dk1"/>
              </a:solidFill>
              <a:effectLst/>
              <a:latin typeface="Marianne" panose="02000000000000000000" pitchFamily="2" charset="0"/>
              <a:ea typeface="+mn-ea"/>
              <a:cs typeface="Arial" panose="020B0604020202020204" pitchFamily="34" charset="0"/>
            </a:rPr>
            <a:t>, chaque</a:t>
          </a:r>
          <a:r>
            <a:rPr lang="en-US" sz="900" b="0">
              <a:solidFill>
                <a:schemeClr val="dk1"/>
              </a:solidFill>
              <a:effectLst/>
              <a:latin typeface="Marianne" panose="02000000000000000000" pitchFamily="2" charset="0"/>
              <a:ea typeface="+mn-ea"/>
              <a:cs typeface="Arial" panose="020B0604020202020204" pitchFamily="34" charset="0"/>
            </a:rPr>
            <a:t> taux se maintenant ensuite</a:t>
          </a:r>
          <a:r>
            <a:rPr lang="en-US" sz="900" b="0" baseline="0">
              <a:solidFill>
                <a:schemeClr val="dk1"/>
              </a:solidFill>
              <a:effectLst/>
              <a:latin typeface="Marianne" panose="02000000000000000000" pitchFamily="2" charset="0"/>
              <a:ea typeface="+mn-ea"/>
              <a:cs typeface="Arial" panose="020B0604020202020204" pitchFamily="34" charset="0"/>
            </a:rPr>
            <a:t> à son niveau de 2025</a:t>
          </a:r>
          <a:r>
            <a:rPr lang="en-US" sz="900" b="0">
              <a:solidFill>
                <a:schemeClr val="dk1"/>
              </a:solidFill>
              <a:effectLst/>
              <a:latin typeface="Marianne" panose="02000000000000000000" pitchFamily="2" charset="0"/>
              <a:ea typeface="+mn-ea"/>
              <a:cs typeface="Arial" panose="020B0604020202020204" pitchFamily="34" charset="0"/>
            </a:rPr>
            <a:t> pour les rentrées 2026 à 2029 </a:t>
          </a:r>
          <a:r>
            <a:rPr lang="fr-FR" sz="900" b="0">
              <a:latin typeface="Marianne" panose="02000000000000000000" pitchFamily="2" charset="0"/>
              <a:cs typeface="Arial" panose="020B0604020202020204" pitchFamily="34" charset="0"/>
            </a:rPr>
            <a:t>; elle repose par ailleurs sur une </a:t>
          </a:r>
          <a:r>
            <a:rPr lang="fr-FR" sz="900">
              <a:solidFill>
                <a:schemeClr val="dk1"/>
              </a:solidFill>
              <a:effectLst/>
              <a:latin typeface="Marianne" panose="02000000000000000000" pitchFamily="2" charset="0"/>
              <a:ea typeface="+mn-ea"/>
              <a:cs typeface="Arial" panose="020B0604020202020204" pitchFamily="34" charset="0"/>
            </a:rPr>
            <a:t>stabilisation, dans chaque niveau, du taux de redoublement à sa valeur de 2024 pour les cinq rentrées à venir.</a:t>
          </a:r>
        </a:p>
        <a:p>
          <a:pPr marL="0" marR="0" lvl="0" indent="0" defTabSz="914400" eaLnBrk="1" fontAlgn="auto" latinLnBrk="0" hangingPunct="1">
            <a:lnSpc>
              <a:spcPct val="100000"/>
            </a:lnSpc>
            <a:spcBef>
              <a:spcPts val="0"/>
            </a:spcBef>
            <a:spcAft>
              <a:spcPts val="0"/>
            </a:spcAft>
            <a:buClrTx/>
            <a:buSzTx/>
            <a:buFontTx/>
            <a:buNone/>
            <a:tabLst/>
            <a:defRPr/>
          </a:pPr>
          <a:endParaRPr lang="fr-FR" sz="900" b="0">
            <a:latin typeface="Marianne"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900">
              <a:latin typeface="Marianne" panose="02000000000000000000" pitchFamily="2" charset="0"/>
              <a:cs typeface="Arial" panose="020B0604020202020204" pitchFamily="34" charset="0"/>
            </a:rPr>
            <a:t>La répartition</a:t>
          </a:r>
          <a:r>
            <a:rPr lang="fr-FR" sz="900" baseline="0">
              <a:latin typeface="Marianne" panose="02000000000000000000" pitchFamily="2" charset="0"/>
              <a:cs typeface="Arial" panose="020B0604020202020204" pitchFamily="34" charset="0"/>
            </a:rPr>
            <a:t> des effectifs d'élèves entre secteurs public et </a:t>
          </a:r>
          <a:r>
            <a:rPr lang="fr-FR" sz="900" b="0">
              <a:latin typeface="Marianne" panose="02000000000000000000" pitchFamily="2" charset="0"/>
              <a:cs typeface="Arial" panose="020B0604020202020204" pitchFamily="34" charset="0"/>
            </a:rPr>
            <a:t>privé sous contrat </a:t>
          </a:r>
          <a:r>
            <a:rPr lang="fr-FR" sz="900" b="0">
              <a:solidFill>
                <a:schemeClr val="dk1"/>
              </a:solidFill>
              <a:effectLst/>
              <a:latin typeface="Marianne" panose="02000000000000000000" pitchFamily="2" charset="0"/>
              <a:ea typeface="+mn-ea"/>
              <a:cs typeface="Arial" panose="020B0604020202020204" pitchFamily="34" charset="0"/>
            </a:rPr>
            <a:t>au cours des rentrées 2025 à 2029 </a:t>
          </a:r>
          <a:r>
            <a:rPr lang="fr-FR" sz="900" b="0">
              <a:latin typeface="Marianne" panose="02000000000000000000" pitchFamily="2" charset="0"/>
              <a:cs typeface="Arial" panose="020B0604020202020204" pitchFamily="34" charset="0"/>
            </a:rPr>
            <a:t>repose</a:t>
          </a:r>
          <a:r>
            <a:rPr lang="fr-FR" sz="900" b="0" baseline="0">
              <a:latin typeface="Marianne" panose="02000000000000000000" pitchFamily="2" charset="0"/>
              <a:cs typeface="Arial" panose="020B0604020202020204" pitchFamily="34" charset="0"/>
            </a:rPr>
            <a:t> sur l'hypothèse d'une stabilisation pour chaque niveau d'élémentaire de la part du secteur public</a:t>
          </a:r>
          <a:r>
            <a:rPr lang="fr-FR" sz="900" b="0" baseline="0">
              <a:solidFill>
                <a:schemeClr val="dk1"/>
              </a:solidFill>
              <a:effectLst/>
              <a:latin typeface="Marianne" panose="02000000000000000000" pitchFamily="2" charset="0"/>
              <a:ea typeface="+mn-ea"/>
              <a:cs typeface="Arial" panose="020B0604020202020204" pitchFamily="34" charset="0"/>
            </a:rPr>
            <a:t> à son niveau de la rentrée 2024</a:t>
          </a:r>
          <a:r>
            <a:rPr lang="fr-FR" sz="900" b="0">
              <a:latin typeface="Marianne" panose="02000000000000000000" pitchFamily="2"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fr-FR" sz="900" b="0">
            <a:latin typeface="Marianne"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a:solidFill>
                <a:schemeClr val="dk1"/>
              </a:solidFill>
              <a:effectLst/>
              <a:latin typeface="+mn-lt"/>
              <a:ea typeface="+mn-ea"/>
              <a:cs typeface="+mn-cs"/>
            </a:rPr>
            <a:t>Révisions</a:t>
          </a:r>
          <a:endParaRPr lang="fr-FR" sz="900">
            <a:effectLst/>
          </a:endParaRPr>
        </a:p>
        <a:p>
          <a:pPr eaLnBrk="1" fontAlgn="auto" latinLnBrk="0" hangingPunct="1"/>
          <a:r>
            <a:rPr lang="fr-FR" sz="900">
              <a:solidFill>
                <a:schemeClr val="dk1"/>
              </a:solidFill>
              <a:effectLst/>
              <a:latin typeface="Marianne" panose="02000000000000000000" pitchFamily="2" charset="0"/>
              <a:ea typeface="+mn-ea"/>
              <a:cs typeface="+mn-cs"/>
            </a:rPr>
            <a:t>Lors du précédent exercice de prévisions nationales (réalisé en février</a:t>
          </a:r>
          <a:r>
            <a:rPr lang="fr-FR" sz="900" baseline="0">
              <a:solidFill>
                <a:schemeClr val="dk1"/>
              </a:solidFill>
              <a:effectLst/>
              <a:latin typeface="Marianne" panose="02000000000000000000" pitchFamily="2" charset="0"/>
              <a:ea typeface="+mn-ea"/>
              <a:cs typeface="+mn-cs"/>
            </a:rPr>
            <a:t> 2024)</a:t>
          </a:r>
          <a:r>
            <a:rPr lang="fr-FR" sz="900">
              <a:solidFill>
                <a:schemeClr val="dk1"/>
              </a:solidFill>
              <a:effectLst/>
              <a:latin typeface="Marianne" panose="02000000000000000000" pitchFamily="2" charset="0"/>
              <a:ea typeface="+mn-ea"/>
              <a:cs typeface="+mn-cs"/>
            </a:rPr>
            <a:t>, </a:t>
          </a:r>
          <a:r>
            <a:rPr lang="fr-FR" sz="900" baseline="0">
              <a:solidFill>
                <a:schemeClr val="dk1"/>
              </a:solidFill>
              <a:effectLst/>
              <a:latin typeface="Marianne" panose="02000000000000000000" pitchFamily="2" charset="0"/>
              <a:ea typeface="+mn-ea"/>
              <a:cs typeface="+mn-cs"/>
            </a:rPr>
            <a:t>les hypothèses de prévision s'appuyaient sur le nombre annuel de naissances recensées par l'Insee jusqu'en 2022 et sur une projection de 716 000 naissances  pour l'année 2023 établie par l'Insee dans le cadre de l'exercice de projections de population réalisé fin 2021</a:t>
          </a:r>
          <a:r>
            <a:rPr lang="fr-FR" sz="900" baseline="30000">
              <a:solidFill>
                <a:schemeClr val="dk1"/>
              </a:solidFill>
              <a:effectLst/>
              <a:latin typeface="Marianne" panose="02000000000000000000" pitchFamily="2" charset="0"/>
              <a:ea typeface="+mn-ea"/>
              <a:cs typeface="+mn-cs"/>
            </a:rPr>
            <a:t>1</a:t>
          </a:r>
          <a:r>
            <a:rPr lang="fr-FR" sz="900" baseline="0">
              <a:solidFill>
                <a:schemeClr val="dk1"/>
              </a:solidFill>
              <a:effectLst/>
              <a:latin typeface="Marianne" panose="02000000000000000000" pitchFamily="2" charset="0"/>
              <a:ea typeface="+mn-ea"/>
              <a:cs typeface="+mn-cs"/>
            </a:rPr>
            <a:t>. </a:t>
          </a:r>
          <a:r>
            <a:rPr lang="fr-FR" sz="900">
              <a:solidFill>
                <a:schemeClr val="dk1"/>
              </a:solidFill>
              <a:effectLst/>
              <a:latin typeface="Marianne" panose="02000000000000000000" pitchFamily="2" charset="0"/>
              <a:ea typeface="+mn-ea"/>
              <a:cs typeface="+mn-cs"/>
            </a:rPr>
            <a:t>Le</a:t>
          </a:r>
          <a:r>
            <a:rPr lang="fr-FR" sz="900" baseline="0">
              <a:solidFill>
                <a:schemeClr val="dk1"/>
              </a:solidFill>
              <a:effectLst/>
              <a:latin typeface="Marianne" panose="02000000000000000000" pitchFamily="2" charset="0"/>
              <a:ea typeface="+mn-ea"/>
              <a:cs typeface="+mn-cs"/>
            </a:rPr>
            <a:t> nombre de naissances recensées par l'Insee pour l'année 2023</a:t>
          </a:r>
          <a:r>
            <a:rPr lang="fr-FR" sz="900" baseline="30000">
              <a:solidFill>
                <a:schemeClr val="dk1"/>
              </a:solidFill>
              <a:effectLst/>
              <a:latin typeface="Marianne" panose="02000000000000000000" pitchFamily="2" charset="0"/>
              <a:ea typeface="+mn-ea"/>
              <a:cs typeface="+mn-cs"/>
            </a:rPr>
            <a:t>2</a:t>
          </a:r>
          <a:r>
            <a:rPr lang="fr-FR" sz="900" baseline="0">
              <a:solidFill>
                <a:schemeClr val="dk1"/>
              </a:solidFill>
              <a:effectLst/>
              <a:latin typeface="Marianne" panose="02000000000000000000" pitchFamily="2" charset="0"/>
              <a:ea typeface="+mn-ea"/>
              <a:cs typeface="+mn-cs"/>
            </a:rPr>
            <a:t>, 677 800 naissances, nous conduit à réviser à la baisse et de manière significative la prévision d'effectifs d'élèves scolarisés en petite section à la rentrée 2026 (génération d'élèves nés en 2023). </a:t>
          </a:r>
          <a:endParaRPr lang="fr-FR" sz="900">
            <a:effectLst/>
            <a:latin typeface="Marianne"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900" baseline="0">
              <a:solidFill>
                <a:schemeClr val="dk1"/>
              </a:solidFill>
              <a:effectLst/>
              <a:latin typeface="Marianne" panose="02000000000000000000" pitchFamily="2" charset="0"/>
              <a:ea typeface="+mn-ea"/>
              <a:cs typeface="+mn-cs"/>
            </a:rPr>
            <a:t>Ainsi, dans le cadre de cet exercice</a:t>
          </a:r>
          <a:r>
            <a:rPr lang="fr-FR" sz="900" b="0" baseline="0">
              <a:solidFill>
                <a:sysClr val="windowText" lastClr="000000"/>
              </a:solidFill>
              <a:effectLst/>
              <a:latin typeface="Marianne" panose="02000000000000000000" pitchFamily="2" charset="0"/>
              <a:ea typeface="+mn-ea"/>
              <a:cs typeface="+mn-cs"/>
            </a:rPr>
            <a:t>, </a:t>
          </a:r>
          <a:r>
            <a:rPr lang="fr-FR" sz="900" b="0" baseline="0">
              <a:solidFill>
                <a:sysClr val="windowText" lastClr="000000"/>
              </a:solidFill>
              <a:effectLst/>
              <a:latin typeface="Marianne" panose="02000000000000000000" pitchFamily="2" charset="0"/>
              <a:ea typeface="+mn-ea"/>
              <a:cs typeface="Arial" panose="020B0604020202020204" pitchFamily="34" charset="0"/>
            </a:rPr>
            <a:t>la prévision d'effectifs d'élèves scolarisés en préélémentaire dans le premier degré à la rentrée 2026 est établie à </a:t>
          </a:r>
        </a:p>
        <a:p>
          <a:pPr marL="0" marR="0" lvl="0" indent="0" defTabSz="914400" eaLnBrk="1" fontAlgn="auto" latinLnBrk="0" hangingPunct="1">
            <a:lnSpc>
              <a:spcPct val="100000"/>
            </a:lnSpc>
            <a:spcBef>
              <a:spcPts val="0"/>
            </a:spcBef>
            <a:spcAft>
              <a:spcPts val="0"/>
            </a:spcAft>
            <a:buClrTx/>
            <a:buSzTx/>
            <a:buFontTx/>
            <a:buNone/>
            <a:tabLst/>
            <a:defRPr/>
          </a:pPr>
          <a:r>
            <a:rPr lang="fr-FR" sz="900" b="0" baseline="0">
              <a:solidFill>
                <a:sysClr val="windowText" lastClr="000000"/>
              </a:solidFill>
              <a:effectLst/>
              <a:latin typeface="Marianne" panose="02000000000000000000" pitchFamily="2" charset="0"/>
              <a:ea typeface="+mn-ea"/>
              <a:cs typeface="Arial" panose="020B0604020202020204" pitchFamily="34" charset="0"/>
            </a:rPr>
            <a:t>2 183 400 élèves</a:t>
          </a:r>
          <a:r>
            <a:rPr lang="fr-FR" sz="900" b="0" baseline="0">
              <a:solidFill>
                <a:sysClr val="windowText" lastClr="000000"/>
              </a:solidFill>
              <a:effectLst/>
              <a:latin typeface="Marianne" panose="02000000000000000000" pitchFamily="2" charset="0"/>
              <a:ea typeface="+mn-ea"/>
              <a:cs typeface="+mn-cs"/>
            </a:rPr>
            <a:t> alors qu'elle était estimée </a:t>
          </a:r>
          <a:r>
            <a:rPr lang="fr-FR" sz="900" baseline="0">
              <a:solidFill>
                <a:schemeClr val="dk1"/>
              </a:solidFill>
              <a:effectLst/>
              <a:latin typeface="Marianne" panose="02000000000000000000" pitchFamily="2" charset="0"/>
              <a:ea typeface="+mn-ea"/>
              <a:cs typeface="+mn-cs"/>
            </a:rPr>
            <a:t>à 2 230 200 élèves</a:t>
          </a:r>
          <a:r>
            <a:rPr lang="fr-FR" sz="900">
              <a:solidFill>
                <a:schemeClr val="dk1"/>
              </a:solidFill>
              <a:effectLst/>
              <a:latin typeface="Marianne" panose="02000000000000000000" pitchFamily="2" charset="0"/>
              <a:ea typeface="+mn-ea"/>
              <a:cs typeface="+mn-cs"/>
            </a:rPr>
            <a:t> </a:t>
          </a:r>
          <a:r>
            <a:rPr lang="fr-FR" sz="900" baseline="0">
              <a:solidFill>
                <a:schemeClr val="dk1"/>
              </a:solidFill>
              <a:effectLst/>
              <a:latin typeface="Marianne" panose="02000000000000000000" pitchFamily="2" charset="0"/>
              <a:ea typeface="+mn-ea"/>
              <a:cs typeface="+mn-cs"/>
            </a:rPr>
            <a:t>lors de l'exercice précédent, soit une révision à la baisse de  -46 800 élèves (-2,1%) des effectifs de préélémentaire prévus pour la rentrée 2026. </a:t>
          </a:r>
          <a:endParaRPr lang="fr-FR" sz="900">
            <a:solidFill>
              <a:schemeClr val="dk1"/>
            </a:solidFill>
            <a:effectLst/>
            <a:latin typeface="Marianne" panose="02000000000000000000" pitchFamily="2" charset="0"/>
            <a:ea typeface="+mn-ea"/>
            <a:cs typeface="+mn-cs"/>
          </a:endParaRPr>
        </a:p>
        <a:p>
          <a:pPr eaLnBrk="1" fontAlgn="auto" latinLnBrk="0" hangingPunct="1"/>
          <a:endParaRPr lang="fr-FR" sz="900">
            <a:effectLst/>
            <a:latin typeface="Marianne" panose="02000000000000000000"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fr-FR" sz="900" b="0">
            <a:latin typeface="Marianne" panose="02000000000000000000" pitchFamily="2"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700" b="0" baseline="30000">
              <a:latin typeface="Marianne" panose="02000000000000000000" pitchFamily="2" charset="0"/>
              <a:cs typeface="Arial" panose="020B0604020202020204" pitchFamily="34" charset="0"/>
            </a:rPr>
            <a:t>1</a:t>
          </a:r>
          <a:r>
            <a:rPr lang="fr-FR" sz="700">
              <a:latin typeface="Marianne" panose="02000000000000000000" pitchFamily="2" charset="0"/>
            </a:rPr>
            <a:t>Élisabeth Algava et Nathalie</a:t>
          </a:r>
          <a:r>
            <a:rPr lang="fr-FR" sz="700" baseline="0">
              <a:latin typeface="Marianne" panose="02000000000000000000" pitchFamily="2" charset="0"/>
            </a:rPr>
            <a:t> Blanpain</a:t>
          </a:r>
          <a:r>
            <a:rPr lang="fr-FR" sz="700">
              <a:latin typeface="Marianne" panose="02000000000000000000" pitchFamily="2" charset="0"/>
            </a:rPr>
            <a:t>, 2021, " </a:t>
          </a:r>
          <a:r>
            <a:rPr lang="fr-FR" sz="700" b="0">
              <a:latin typeface="Marianne" panose="02000000000000000000" pitchFamily="2" charset="0"/>
            </a:rPr>
            <a:t>68,1 millions d’habitants en 2070 : une population un peu plus nombreuse qu’en 2021, mais plus âgée</a:t>
          </a:r>
          <a:r>
            <a:rPr lang="fr-FR" sz="700" b="1">
              <a:latin typeface="Marianne" panose="02000000000000000000" pitchFamily="2" charset="0"/>
            </a:rPr>
            <a:t> </a:t>
          </a:r>
          <a:r>
            <a:rPr lang="fr-FR" sz="700">
              <a:latin typeface="Marianne" panose="02000000000000000000" pitchFamily="2" charset="0"/>
            </a:rPr>
            <a:t>", </a:t>
          </a:r>
          <a:r>
            <a:rPr lang="fr-FR" sz="700" i="1">
              <a:latin typeface="Marianne" panose="02000000000000000000" pitchFamily="2" charset="0"/>
            </a:rPr>
            <a:t>INSEE PREMIERE</a:t>
          </a:r>
          <a:r>
            <a:rPr lang="fr-FR" sz="700">
              <a:latin typeface="Marianne" panose="02000000000000000000" pitchFamily="2" charset="0"/>
            </a:rPr>
            <a:t>, n° 1881 ,Insee.</a:t>
          </a:r>
        </a:p>
        <a:p>
          <a:pPr marL="0" marR="0" lvl="0" indent="0" defTabSz="914400" eaLnBrk="1" fontAlgn="auto" latinLnBrk="0" hangingPunct="1">
            <a:lnSpc>
              <a:spcPct val="100000"/>
            </a:lnSpc>
            <a:spcBef>
              <a:spcPts val="0"/>
            </a:spcBef>
            <a:spcAft>
              <a:spcPts val="0"/>
            </a:spcAft>
            <a:buClrTx/>
            <a:buSzTx/>
            <a:buFontTx/>
            <a:buNone/>
            <a:tabLst/>
            <a:defRPr/>
          </a:pPr>
          <a:r>
            <a:rPr lang="fr-FR" sz="700" u="sng">
              <a:solidFill>
                <a:schemeClr val="tx2">
                  <a:lumMod val="60000"/>
                  <a:lumOff val="40000"/>
                </a:schemeClr>
              </a:solidFill>
              <a:latin typeface="Marianne" panose="02000000000000000000" pitchFamily="2" charset="0"/>
            </a:rPr>
            <a:t>https://www.insee.fr/fr/statistiques/5893969</a:t>
          </a:r>
        </a:p>
        <a:p>
          <a:pPr marL="0" marR="0" lvl="0" indent="0" defTabSz="914400" eaLnBrk="1" fontAlgn="auto" latinLnBrk="0" hangingPunct="1">
            <a:lnSpc>
              <a:spcPct val="100000"/>
            </a:lnSpc>
            <a:spcBef>
              <a:spcPts val="0"/>
            </a:spcBef>
            <a:spcAft>
              <a:spcPts val="0"/>
            </a:spcAft>
            <a:buClrTx/>
            <a:buSzTx/>
            <a:buFontTx/>
            <a:buNone/>
            <a:tabLst/>
            <a:defRPr/>
          </a:pPr>
          <a:r>
            <a:rPr lang="fr-FR" sz="700" b="0" baseline="30000">
              <a:solidFill>
                <a:schemeClr val="dk1"/>
              </a:solidFill>
              <a:effectLst/>
              <a:latin typeface="Marianne" panose="02000000000000000000" pitchFamily="2" charset="0"/>
              <a:ea typeface="+mn-ea"/>
              <a:cs typeface="+mn-cs"/>
            </a:rPr>
            <a:t>2</a:t>
          </a:r>
          <a:r>
            <a:rPr lang="fr-FR" sz="700">
              <a:solidFill>
                <a:schemeClr val="dk1"/>
              </a:solidFill>
              <a:effectLst/>
              <a:latin typeface="Marianne" panose="02000000000000000000" pitchFamily="2" charset="0"/>
              <a:ea typeface="+mn-ea"/>
              <a:cs typeface="+mn-cs"/>
            </a:rPr>
            <a:t>Jeanne Pointet et Hélène</a:t>
          </a:r>
          <a:r>
            <a:rPr lang="fr-FR" sz="700" baseline="0">
              <a:solidFill>
                <a:schemeClr val="dk1"/>
              </a:solidFill>
              <a:effectLst/>
              <a:latin typeface="Marianne" panose="02000000000000000000" pitchFamily="2" charset="0"/>
              <a:ea typeface="+mn-ea"/>
              <a:cs typeface="+mn-cs"/>
            </a:rPr>
            <a:t> Thélot</a:t>
          </a:r>
          <a:r>
            <a:rPr lang="fr-FR" sz="700">
              <a:solidFill>
                <a:schemeClr val="dk1"/>
              </a:solidFill>
              <a:effectLst/>
              <a:latin typeface="Marianne" panose="02000000000000000000" pitchFamily="2" charset="0"/>
              <a:ea typeface="+mn-ea"/>
              <a:cs typeface="+mn-cs"/>
            </a:rPr>
            <a:t>, 2024, " </a:t>
          </a:r>
          <a:r>
            <a:rPr lang="fr-FR" sz="700" b="0">
              <a:latin typeface="Marianne" panose="02000000000000000000" pitchFamily="2" charset="0"/>
            </a:rPr>
            <a:t>Une baisse d’une ampleur inédite depuis la fin du baby-boom</a:t>
          </a:r>
          <a:r>
            <a:rPr lang="fr-FR" sz="700" b="1">
              <a:solidFill>
                <a:schemeClr val="dk1"/>
              </a:solidFill>
              <a:effectLst/>
              <a:latin typeface="Marianne" panose="02000000000000000000" pitchFamily="2" charset="0"/>
              <a:ea typeface="+mn-ea"/>
              <a:cs typeface="+mn-cs"/>
            </a:rPr>
            <a:t> </a:t>
          </a:r>
          <a:r>
            <a:rPr lang="fr-FR" sz="700">
              <a:solidFill>
                <a:schemeClr val="dk1"/>
              </a:solidFill>
              <a:effectLst/>
              <a:latin typeface="Marianne" panose="02000000000000000000" pitchFamily="2" charset="0"/>
              <a:ea typeface="+mn-ea"/>
              <a:cs typeface="+mn-cs"/>
            </a:rPr>
            <a:t>", </a:t>
          </a:r>
          <a:r>
            <a:rPr lang="fr-FR" sz="700" i="1">
              <a:solidFill>
                <a:schemeClr val="dk1"/>
              </a:solidFill>
              <a:effectLst/>
              <a:latin typeface="Marianne" panose="02000000000000000000" pitchFamily="2" charset="0"/>
              <a:ea typeface="+mn-ea"/>
              <a:cs typeface="+mn-cs"/>
            </a:rPr>
            <a:t>INSEE FOCUS</a:t>
          </a:r>
          <a:r>
            <a:rPr lang="fr-FR" sz="700">
              <a:solidFill>
                <a:schemeClr val="dk1"/>
              </a:solidFill>
              <a:effectLst/>
              <a:latin typeface="Marianne" panose="02000000000000000000" pitchFamily="2" charset="0"/>
              <a:ea typeface="+mn-ea"/>
              <a:cs typeface="+mn-cs"/>
            </a:rPr>
            <a:t>, n° 339 ,Insee.</a:t>
          </a:r>
          <a:endParaRPr lang="fr-FR" sz="700">
            <a:effectLst/>
            <a:latin typeface="Marianne" panose="02000000000000000000" pitchFamily="2" charset="0"/>
          </a:endParaRPr>
        </a:p>
        <a:p>
          <a:pPr eaLnBrk="1" fontAlgn="auto" latinLnBrk="0" hangingPunct="1"/>
          <a:r>
            <a:rPr lang="fr-FR" sz="700" u="sng">
              <a:solidFill>
                <a:srgbClr val="558ED5"/>
              </a:solidFill>
              <a:effectLst/>
              <a:latin typeface="Marianne" panose="02000000000000000000" pitchFamily="2" charset="0"/>
              <a:ea typeface="+mn-ea"/>
              <a:cs typeface="+mn-cs"/>
            </a:rPr>
            <a:t>https://www.insee.fr/fr/statistiques/8282356</a:t>
          </a:r>
          <a:endParaRPr lang="fr-FR" sz="700" u="sng">
            <a:solidFill>
              <a:srgbClr val="558ED5"/>
            </a:solidFill>
            <a:latin typeface="Marianne"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342900</xdr:colOff>
      <xdr:row>21</xdr:row>
      <xdr:rowOff>142875</xdr:rowOff>
    </xdr:to>
    <xdr:graphicFrame macro="">
      <xdr:nvGraphicFramePr>
        <xdr:cNvPr id="211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6</xdr:row>
      <xdr:rowOff>28575</xdr:rowOff>
    </xdr:from>
    <xdr:to>
      <xdr:col>8</xdr:col>
      <xdr:colOff>152400</xdr:colOff>
      <xdr:row>25</xdr:row>
      <xdr:rowOff>304800</xdr:rowOff>
    </xdr:to>
    <xdr:graphicFrame macro="">
      <xdr:nvGraphicFramePr>
        <xdr:cNvPr id="314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4:W58"/>
  <sheetViews>
    <sheetView zoomScale="115" zoomScaleNormal="115" workbookViewId="0">
      <selection activeCell="L60" sqref="L60"/>
    </sheetView>
  </sheetViews>
  <sheetFormatPr baseColWidth="10" defaultRowHeight="15" x14ac:dyDescent="0.3"/>
  <cols>
    <col min="1" max="16384" width="11.42578125" style="5"/>
  </cols>
  <sheetData>
    <row r="14" spans="13:17" x14ac:dyDescent="0.3">
      <c r="M14" s="3"/>
      <c r="N14" s="4"/>
      <c r="O14" s="4"/>
      <c r="P14" s="4"/>
      <c r="Q14" s="4"/>
    </row>
    <row r="15" spans="13:17" x14ac:dyDescent="0.3">
      <c r="N15" s="4"/>
      <c r="O15" s="4"/>
      <c r="P15" s="4"/>
      <c r="Q15" s="4"/>
    </row>
    <row r="22" spans="13:23" x14ac:dyDescent="0.3">
      <c r="M22" s="3"/>
      <c r="N22" s="4"/>
      <c r="O22" s="4"/>
      <c r="P22" s="4"/>
      <c r="Q22" s="4"/>
      <c r="R22" s="4"/>
      <c r="S22" s="4"/>
      <c r="T22" s="4"/>
      <c r="U22" s="4"/>
      <c r="V22" s="4"/>
      <c r="W22" s="4"/>
    </row>
    <row r="23" spans="13:23" x14ac:dyDescent="0.3">
      <c r="N23" s="4"/>
      <c r="O23" s="4"/>
      <c r="P23" s="4"/>
      <c r="Q23" s="4"/>
      <c r="R23" s="4"/>
      <c r="S23" s="4"/>
      <c r="T23" s="4"/>
      <c r="U23" s="4"/>
      <c r="V23" s="4"/>
      <c r="W23" s="4"/>
    </row>
    <row r="28" spans="13:23" x14ac:dyDescent="0.3">
      <c r="M28" s="3"/>
      <c r="N28" s="4"/>
      <c r="O28" s="4"/>
      <c r="P28" s="4"/>
      <c r="Q28" s="4"/>
      <c r="R28" s="4"/>
      <c r="S28" s="4"/>
      <c r="T28" s="4"/>
      <c r="U28" s="4"/>
      <c r="V28" s="4"/>
    </row>
    <row r="29" spans="13:23" x14ac:dyDescent="0.3">
      <c r="N29" s="4"/>
      <c r="O29" s="4"/>
      <c r="P29" s="4"/>
      <c r="Q29" s="4"/>
      <c r="R29" s="4"/>
      <c r="S29" s="4"/>
      <c r="T29" s="4"/>
      <c r="U29" s="4"/>
      <c r="V29" s="4"/>
    </row>
    <row r="34" spans="10:10" x14ac:dyDescent="0.3">
      <c r="J34" s="1"/>
    </row>
    <row r="58" spans="10:10" ht="15.75" thickBot="1" x14ac:dyDescent="0.35">
      <c r="J58" s="2" t="s">
        <v>59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zoomScale="130" zoomScaleNormal="130" workbookViewId="0">
      <selection activeCell="A11" sqref="A11"/>
    </sheetView>
  </sheetViews>
  <sheetFormatPr baseColWidth="10" defaultRowHeight="15" x14ac:dyDescent="0.3"/>
  <cols>
    <col min="1" max="1" width="18.140625" style="6" customWidth="1"/>
    <col min="2" max="2" width="8.85546875" style="6" bestFit="1" customWidth="1"/>
    <col min="3" max="3" width="10.42578125" style="6" customWidth="1"/>
    <col min="4" max="4" width="8.85546875" style="6" bestFit="1" customWidth="1"/>
    <col min="5" max="7" width="10.42578125" style="6" customWidth="1"/>
    <col min="8" max="8" width="8.85546875" style="6" bestFit="1" customWidth="1"/>
    <col min="9" max="11" width="10.42578125" style="6" customWidth="1"/>
    <col min="12" max="12" width="9.5703125" style="6" bestFit="1" customWidth="1"/>
    <col min="13" max="15" width="10.42578125" style="6" customWidth="1"/>
    <col min="16" max="16" width="9.5703125" style="6" bestFit="1" customWidth="1"/>
    <col min="17" max="19" width="10.42578125" style="6" customWidth="1"/>
    <col min="20" max="20" width="11.5703125" style="6" bestFit="1" customWidth="1"/>
    <col min="21" max="23" width="10.42578125" style="6" customWidth="1"/>
    <col min="24" max="16384" width="11.42578125" style="6"/>
  </cols>
  <sheetData>
    <row r="1" spans="1:23" ht="15.75" thickBot="1" x14ac:dyDescent="0.35">
      <c r="A1" s="80" t="s">
        <v>52</v>
      </c>
      <c r="B1" s="80"/>
      <c r="C1" s="80"/>
      <c r="D1" s="80"/>
      <c r="E1" s="80"/>
      <c r="F1" s="80"/>
      <c r="G1" s="80"/>
      <c r="H1" s="80"/>
      <c r="I1" s="80"/>
      <c r="J1" s="80"/>
      <c r="K1" s="80"/>
      <c r="L1" s="44"/>
      <c r="M1" s="63"/>
      <c r="N1" s="44"/>
      <c r="O1" s="44"/>
      <c r="P1" s="44"/>
      <c r="Q1" s="44"/>
      <c r="R1" s="44"/>
      <c r="S1" s="44"/>
      <c r="T1" s="44"/>
      <c r="V1" s="44"/>
      <c r="W1" s="44"/>
    </row>
    <row r="2" spans="1:23" ht="23.25" customHeight="1" thickTop="1" x14ac:dyDescent="0.3">
      <c r="A2" s="109"/>
      <c r="B2" s="114" t="s">
        <v>25</v>
      </c>
      <c r="C2" s="115"/>
      <c r="D2" s="114" t="s">
        <v>13</v>
      </c>
      <c r="E2" s="115"/>
      <c r="F2" s="111" t="s">
        <v>15</v>
      </c>
      <c r="G2" s="112"/>
      <c r="H2" s="107" t="s">
        <v>14</v>
      </c>
      <c r="I2" s="108"/>
      <c r="J2" s="97" t="s">
        <v>16</v>
      </c>
      <c r="K2" s="97"/>
      <c r="L2" s="107" t="s">
        <v>17</v>
      </c>
      <c r="M2" s="108"/>
      <c r="N2" s="97" t="s">
        <v>18</v>
      </c>
      <c r="O2" s="97"/>
      <c r="P2" s="107" t="s">
        <v>21</v>
      </c>
      <c r="Q2" s="108"/>
      <c r="R2" s="97" t="s">
        <v>22</v>
      </c>
      <c r="S2" s="97"/>
      <c r="T2" s="107" t="s">
        <v>26</v>
      </c>
      <c r="U2" s="108"/>
      <c r="V2" s="97" t="s">
        <v>27</v>
      </c>
      <c r="W2" s="97"/>
    </row>
    <row r="3" spans="1:23" ht="60" x14ac:dyDescent="0.3">
      <c r="A3" s="113"/>
      <c r="B3" s="65" t="s">
        <v>24</v>
      </c>
      <c r="C3" s="66" t="s">
        <v>20</v>
      </c>
      <c r="D3" s="65" t="s">
        <v>24</v>
      </c>
      <c r="E3" s="66" t="s">
        <v>20</v>
      </c>
      <c r="F3" s="65" t="s">
        <v>24</v>
      </c>
      <c r="G3" s="26" t="s">
        <v>3</v>
      </c>
      <c r="H3" s="65" t="s">
        <v>24</v>
      </c>
      <c r="I3" s="66" t="s">
        <v>20</v>
      </c>
      <c r="J3" s="65" t="s">
        <v>24</v>
      </c>
      <c r="K3" s="26" t="s">
        <v>3</v>
      </c>
      <c r="L3" s="65" t="s">
        <v>24</v>
      </c>
      <c r="M3" s="66" t="s">
        <v>20</v>
      </c>
      <c r="N3" s="65" t="s">
        <v>24</v>
      </c>
      <c r="O3" s="26" t="s">
        <v>3</v>
      </c>
      <c r="P3" s="65" t="s">
        <v>24</v>
      </c>
      <c r="Q3" s="66" t="s">
        <v>20</v>
      </c>
      <c r="R3" s="65" t="s">
        <v>24</v>
      </c>
      <c r="S3" s="26" t="s">
        <v>3</v>
      </c>
      <c r="T3" s="65" t="s">
        <v>24</v>
      </c>
      <c r="U3" s="66" t="s">
        <v>20</v>
      </c>
      <c r="V3" s="65" t="s">
        <v>24</v>
      </c>
      <c r="W3" s="26" t="s">
        <v>3</v>
      </c>
    </row>
    <row r="4" spans="1:23" x14ac:dyDescent="0.3">
      <c r="A4" s="18" t="s">
        <v>1</v>
      </c>
      <c r="B4" s="67">
        <v>289589</v>
      </c>
      <c r="C4" s="68">
        <v>12.775436701835744</v>
      </c>
      <c r="D4" s="67">
        <v>285695</v>
      </c>
      <c r="E4" s="68">
        <v>12.75691204988901</v>
      </c>
      <c r="F4" s="70">
        <f>D4-B4</f>
        <v>-3894</v>
      </c>
      <c r="G4" s="69">
        <v>-2.5045840829589521</v>
      </c>
      <c r="H4" s="67">
        <v>278387</v>
      </c>
      <c r="I4" s="68">
        <v>12.750347170060195</v>
      </c>
      <c r="J4" s="70">
        <f>H4-D4</f>
        <v>-7308</v>
      </c>
      <c r="K4" s="68">
        <v>-2.8253570214212851</v>
      </c>
      <c r="L4" s="67">
        <v>268353</v>
      </c>
      <c r="M4" s="68">
        <v>12.755559907444194</v>
      </c>
      <c r="N4" s="70">
        <f>L4-H4</f>
        <v>-10034</v>
      </c>
      <c r="O4" s="68">
        <f>100*N4/H4</f>
        <v>-3.6043349725382292</v>
      </c>
      <c r="P4" s="67">
        <v>258450</v>
      </c>
      <c r="Q4" s="68">
        <v>12.764324490908663</v>
      </c>
      <c r="R4" s="70">
        <f>P4-L4</f>
        <v>-9903</v>
      </c>
      <c r="S4" s="68">
        <f>100*R4/L4</f>
        <v>-3.690288537858716</v>
      </c>
      <c r="T4" s="67">
        <v>252666</v>
      </c>
      <c r="U4" s="68">
        <v>12.763919570929104</v>
      </c>
      <c r="V4" s="70">
        <f>T4-P4</f>
        <v>-5784</v>
      </c>
      <c r="W4" s="68">
        <f>100*V4/P4</f>
        <v>-2.2379570516540919</v>
      </c>
    </row>
    <row r="5" spans="1:23" x14ac:dyDescent="0.3">
      <c r="A5" s="71" t="s">
        <v>6</v>
      </c>
      <c r="B5" s="72">
        <v>556918</v>
      </c>
      <c r="C5" s="73">
        <v>14.144901180650891</v>
      </c>
      <c r="D5" s="72">
        <v>547713</v>
      </c>
      <c r="E5" s="73">
        <v>14.141561493935171</v>
      </c>
      <c r="F5" s="29">
        <f>D5-B5</f>
        <v>-9205</v>
      </c>
      <c r="G5" s="74">
        <v>-1.918774397667161</v>
      </c>
      <c r="H5" s="72">
        <v>538981</v>
      </c>
      <c r="I5" s="73">
        <v>14.139984484820758</v>
      </c>
      <c r="J5" s="29">
        <f>H5-D5</f>
        <v>-8732</v>
      </c>
      <c r="K5" s="73">
        <v>-1.5746056620630062</v>
      </c>
      <c r="L5" s="72">
        <v>533212</v>
      </c>
      <c r="M5" s="73">
        <v>14.13720201055547</v>
      </c>
      <c r="N5" s="29">
        <f>L5-H5</f>
        <v>-5769</v>
      </c>
      <c r="O5" s="73">
        <f>100*N5/H5</f>
        <v>-1.0703531293310895</v>
      </c>
      <c r="P5" s="72">
        <v>528193</v>
      </c>
      <c r="Q5" s="73">
        <v>14.136948214778471</v>
      </c>
      <c r="R5" s="29">
        <f>P5-L5</f>
        <v>-5019</v>
      </c>
      <c r="S5" s="73">
        <f>100*R5/L5</f>
        <v>-0.94127664043569914</v>
      </c>
      <c r="T5" s="72">
        <v>517698</v>
      </c>
      <c r="U5" s="73">
        <v>14.143614107606084</v>
      </c>
      <c r="V5" s="29">
        <f>T5-P5</f>
        <v>-10495</v>
      </c>
      <c r="W5" s="73">
        <f>100*V5/P5</f>
        <v>-1.9869630987158102</v>
      </c>
    </row>
    <row r="6" spans="1:23" x14ac:dyDescent="0.3">
      <c r="A6" s="71" t="s">
        <v>7</v>
      </c>
      <c r="B6" s="72">
        <v>3624</v>
      </c>
      <c r="C6" s="73">
        <v>6.4074683074311736</v>
      </c>
      <c r="D6" s="72">
        <v>3667</v>
      </c>
      <c r="E6" s="73">
        <v>6.4081504263945135</v>
      </c>
      <c r="F6" s="29">
        <f>D6-B6</f>
        <v>43</v>
      </c>
      <c r="G6" s="74">
        <v>1.1865342163355408</v>
      </c>
      <c r="H6" s="72">
        <v>3710</v>
      </c>
      <c r="I6" s="73">
        <v>6.4079313263208775</v>
      </c>
      <c r="J6" s="29">
        <f>H6-D6</f>
        <v>43</v>
      </c>
      <c r="K6" s="73">
        <v>1.1726206708481046</v>
      </c>
      <c r="L6" s="72">
        <v>3753</v>
      </c>
      <c r="M6" s="73">
        <v>6.4069515338784839</v>
      </c>
      <c r="N6" s="29">
        <f>L6-H6</f>
        <v>43</v>
      </c>
      <c r="O6" s="73">
        <f>100*N6/H6</f>
        <v>1.1590296495956873</v>
      </c>
      <c r="P6" s="72">
        <v>3797</v>
      </c>
      <c r="Q6" s="73">
        <v>6.4068168396186564</v>
      </c>
      <c r="R6" s="29">
        <f>P6-L6</f>
        <v>44</v>
      </c>
      <c r="S6" s="73">
        <f>100*R6/L6</f>
        <v>1.1723954169997335</v>
      </c>
      <c r="T6" s="72">
        <v>3842</v>
      </c>
      <c r="U6" s="73">
        <v>6.4073913478536468</v>
      </c>
      <c r="V6" s="29">
        <f>T6-P6</f>
        <v>45</v>
      </c>
      <c r="W6" s="73">
        <f>100*V6/P6</f>
        <v>1.18514616802739</v>
      </c>
    </row>
    <row r="7" spans="1:23" x14ac:dyDescent="0.3">
      <c r="A7" s="34" t="s">
        <v>8</v>
      </c>
      <c r="B7" s="35">
        <f>SUM(B4:B6)</f>
        <v>850131</v>
      </c>
      <c r="C7" s="75">
        <f>100-'Figure 5.1 en ligne'!C7</f>
        <v>13.579157001660235</v>
      </c>
      <c r="D7" s="35">
        <f>SUM(D4:D6)</f>
        <v>837075</v>
      </c>
      <c r="E7" s="75">
        <v>13.567233965031122</v>
      </c>
      <c r="F7" s="81">
        <f>D7-B7</f>
        <v>-13056</v>
      </c>
      <c r="G7" s="82">
        <f>100*F7/B7</f>
        <v>-1.5357633117719505</v>
      </c>
      <c r="H7" s="35">
        <f>SUM(H4:H6)</f>
        <v>821078</v>
      </c>
      <c r="I7" s="75">
        <v>13.564774981595946</v>
      </c>
      <c r="J7" s="81">
        <f>H7-D7</f>
        <v>-15997</v>
      </c>
      <c r="K7" s="83">
        <f>100*J7/D7</f>
        <v>-1.9110593435474719</v>
      </c>
      <c r="L7" s="35">
        <f>SUM(L4:L6)</f>
        <v>805318</v>
      </c>
      <c r="M7" s="75">
        <v>13.571060600264602</v>
      </c>
      <c r="N7" s="81">
        <f>L7-H7</f>
        <v>-15760</v>
      </c>
      <c r="O7" s="83">
        <f>100*N7/H7</f>
        <v>-1.9194278740874802</v>
      </c>
      <c r="P7" s="35">
        <f>SUM(P4:P6)</f>
        <v>790440</v>
      </c>
      <c r="Q7" s="75">
        <v>13.580724593956191</v>
      </c>
      <c r="R7" s="81">
        <f>P7-L7</f>
        <v>-14878</v>
      </c>
      <c r="S7" s="83">
        <f>100*R7/L7</f>
        <v>-1.8474689501538524</v>
      </c>
      <c r="T7" s="35">
        <f>SUM(T4:T6)</f>
        <v>774206</v>
      </c>
      <c r="U7" s="75">
        <v>13.583061832102587</v>
      </c>
      <c r="V7" s="81">
        <f>T7-P7</f>
        <v>-16234</v>
      </c>
      <c r="W7" s="83">
        <f>100*V7/P7</f>
        <v>-2.0537928242497849</v>
      </c>
    </row>
    <row r="8" spans="1:23" ht="48.75" customHeight="1" x14ac:dyDescent="0.3">
      <c r="A8" s="104" t="s">
        <v>55</v>
      </c>
      <c r="B8" s="104"/>
      <c r="C8" s="104"/>
      <c r="D8" s="104"/>
      <c r="E8" s="104"/>
      <c r="F8" s="104"/>
      <c r="G8" s="104"/>
      <c r="H8" s="104"/>
      <c r="I8" s="104"/>
      <c r="J8" s="104"/>
      <c r="K8" s="104"/>
    </row>
    <row r="9" spans="1:23" x14ac:dyDescent="0.3">
      <c r="A9" s="96" t="s">
        <v>49</v>
      </c>
      <c r="B9" s="96"/>
      <c r="C9" s="96"/>
      <c r="D9" s="96"/>
      <c r="E9" s="96"/>
      <c r="F9" s="96"/>
      <c r="G9" s="96"/>
      <c r="H9" s="96"/>
    </row>
    <row r="10" spans="1:23" x14ac:dyDescent="0.3">
      <c r="A10" s="42" t="s">
        <v>36</v>
      </c>
    </row>
    <row r="11" spans="1:23" ht="15.75" thickBot="1" x14ac:dyDescent="0.35">
      <c r="A11" s="2" t="s">
        <v>59</v>
      </c>
      <c r="B11" s="25"/>
      <c r="C11" s="43"/>
      <c r="D11" s="25"/>
      <c r="E11" s="25"/>
      <c r="F11" s="25"/>
      <c r="G11" s="25"/>
      <c r="H11" s="25"/>
      <c r="I11" s="25"/>
      <c r="J11" s="25"/>
      <c r="K11" s="25"/>
      <c r="L11" s="25"/>
      <c r="M11" s="25"/>
      <c r="N11" s="25"/>
      <c r="O11" s="25"/>
      <c r="P11" s="25"/>
      <c r="Q11" s="25"/>
      <c r="R11" s="25"/>
      <c r="S11" s="25"/>
      <c r="T11" s="25"/>
      <c r="U11" s="25"/>
      <c r="V11" s="25"/>
      <c r="W11" s="25"/>
    </row>
    <row r="13" spans="1:23" x14ac:dyDescent="0.3">
      <c r="D13" s="13"/>
      <c r="T13" s="13"/>
    </row>
    <row r="14" spans="1:23" x14ac:dyDescent="0.3">
      <c r="D14" s="13"/>
      <c r="T14" s="24"/>
    </row>
    <row r="15" spans="1:23" x14ac:dyDescent="0.3">
      <c r="D15" s="13"/>
      <c r="F15" s="13"/>
      <c r="H15" s="13"/>
      <c r="T15" s="46"/>
      <c r="U15" s="85"/>
    </row>
    <row r="16" spans="1:23" x14ac:dyDescent="0.3">
      <c r="D16" s="13"/>
      <c r="F16" s="13"/>
      <c r="H16" s="13"/>
      <c r="L16" s="13"/>
      <c r="P16" s="13"/>
      <c r="T16" s="46"/>
      <c r="U16" s="85"/>
    </row>
    <row r="17" spans="6:20" x14ac:dyDescent="0.3">
      <c r="F17" s="13"/>
      <c r="T17" s="10"/>
    </row>
    <row r="18" spans="6:20" x14ac:dyDescent="0.3">
      <c r="F18" s="13"/>
      <c r="T18" s="10"/>
    </row>
    <row r="19" spans="6:20" x14ac:dyDescent="0.3">
      <c r="T19" s="13"/>
    </row>
  </sheetData>
  <mergeCells count="14">
    <mergeCell ref="A9:H9"/>
    <mergeCell ref="F2:G2"/>
    <mergeCell ref="J2:K2"/>
    <mergeCell ref="N2:O2"/>
    <mergeCell ref="V2:W2"/>
    <mergeCell ref="R2:S2"/>
    <mergeCell ref="T2:U2"/>
    <mergeCell ref="A2:A3"/>
    <mergeCell ref="B2:C2"/>
    <mergeCell ref="D2:E2"/>
    <mergeCell ref="H2:I2"/>
    <mergeCell ref="L2:M2"/>
    <mergeCell ref="P2:Q2"/>
    <mergeCell ref="A8:K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tabSelected="1" zoomScale="115" zoomScaleNormal="115" workbookViewId="0">
      <selection activeCell="B26" sqref="B26"/>
    </sheetView>
  </sheetViews>
  <sheetFormatPr baseColWidth="10" defaultRowHeight="15" x14ac:dyDescent="0.3"/>
  <cols>
    <col min="1" max="1" width="21.85546875" style="6" customWidth="1"/>
    <col min="2" max="16384" width="11.42578125" style="6"/>
  </cols>
  <sheetData>
    <row r="1" spans="1:22" ht="15.75" thickBot="1" x14ac:dyDescent="0.35">
      <c r="A1" s="90" t="s">
        <v>23</v>
      </c>
      <c r="B1" s="90"/>
      <c r="C1" s="90"/>
      <c r="D1" s="90"/>
      <c r="E1" s="90"/>
      <c r="F1" s="90"/>
      <c r="G1" s="90"/>
    </row>
    <row r="2" spans="1:22" ht="15" customHeight="1" thickTop="1" x14ac:dyDescent="0.3">
      <c r="A2" s="7"/>
      <c r="B2" s="7">
        <v>2009</v>
      </c>
      <c r="C2" s="7">
        <v>2010</v>
      </c>
      <c r="D2" s="7">
        <v>2011</v>
      </c>
      <c r="E2" s="7">
        <v>2012</v>
      </c>
      <c r="F2" s="7">
        <v>2013</v>
      </c>
      <c r="G2" s="7">
        <v>2014</v>
      </c>
      <c r="H2" s="7">
        <v>2015</v>
      </c>
      <c r="I2" s="7">
        <v>2016</v>
      </c>
      <c r="J2" s="7">
        <v>2017</v>
      </c>
      <c r="K2" s="7">
        <v>2018</v>
      </c>
      <c r="L2" s="7">
        <v>2019</v>
      </c>
      <c r="M2" s="7">
        <v>2020</v>
      </c>
      <c r="N2" s="7">
        <v>2021</v>
      </c>
      <c r="O2" s="7">
        <v>2022</v>
      </c>
      <c r="P2" s="7">
        <v>2023</v>
      </c>
      <c r="Q2" s="7">
        <v>2024</v>
      </c>
      <c r="R2" s="7">
        <v>2025</v>
      </c>
      <c r="S2" s="7">
        <v>2026</v>
      </c>
      <c r="T2" s="7">
        <v>2027</v>
      </c>
      <c r="U2" s="7">
        <v>2028</v>
      </c>
      <c r="V2" s="7">
        <v>2029</v>
      </c>
    </row>
    <row r="3" spans="1:22" x14ac:dyDescent="0.3">
      <c r="A3" s="8" t="s">
        <v>29</v>
      </c>
      <c r="B3" s="9">
        <v>6679.8220000000001</v>
      </c>
      <c r="C3" s="9">
        <v>6700.335</v>
      </c>
      <c r="D3" s="9">
        <v>6690.5469999999996</v>
      </c>
      <c r="E3" s="9">
        <v>6695.6790000000001</v>
      </c>
      <c r="F3" s="9">
        <v>6736.22</v>
      </c>
      <c r="G3" s="9">
        <v>6763.7169999999996</v>
      </c>
      <c r="H3" s="9">
        <v>6776.3980000000001</v>
      </c>
      <c r="I3" s="9">
        <v>6772.3289999999997</v>
      </c>
      <c r="J3" s="9">
        <v>6743.9620000000004</v>
      </c>
      <c r="K3" s="9">
        <v>6704.3190000000004</v>
      </c>
      <c r="L3" s="9">
        <v>6653.4650000000001</v>
      </c>
      <c r="M3" s="9">
        <v>6565.8469999999998</v>
      </c>
      <c r="N3" s="9">
        <v>6481.5169999999998</v>
      </c>
      <c r="O3" s="9">
        <v>6422.7910000000002</v>
      </c>
      <c r="P3" s="9">
        <v>6339.9129999999996</v>
      </c>
      <c r="Q3" s="9">
        <v>6260.558</v>
      </c>
      <c r="R3" s="9">
        <v>6169.8280000000004</v>
      </c>
      <c r="S3" s="9">
        <v>6053.0159999999996</v>
      </c>
      <c r="T3" s="9">
        <v>5934.0829999999996</v>
      </c>
      <c r="U3" s="9">
        <v>5820.308</v>
      </c>
      <c r="V3" s="9">
        <v>5699.79</v>
      </c>
    </row>
    <row r="4" spans="1:22" x14ac:dyDescent="0.3">
      <c r="N4" s="10"/>
      <c r="O4" s="10"/>
      <c r="P4" s="10"/>
      <c r="Q4" s="10"/>
      <c r="R4" s="10"/>
      <c r="S4" s="10"/>
      <c r="T4" s="10"/>
      <c r="U4" s="10"/>
      <c r="V4" s="10"/>
    </row>
    <row r="5" spans="1:22" x14ac:dyDescent="0.3">
      <c r="B5" s="87" t="s">
        <v>30</v>
      </c>
      <c r="C5" s="87"/>
      <c r="D5" s="87"/>
      <c r="E5" s="87"/>
      <c r="F5" s="87"/>
      <c r="O5" s="11"/>
      <c r="P5" s="12"/>
      <c r="Q5" s="11"/>
      <c r="R5" s="11"/>
      <c r="S5" s="11"/>
      <c r="T5" s="11"/>
      <c r="U5" s="11"/>
      <c r="V5" s="11"/>
    </row>
    <row r="6" spans="1:22" x14ac:dyDescent="0.3">
      <c r="P6" s="13"/>
      <c r="Q6" s="13"/>
      <c r="R6" s="10"/>
      <c r="S6" s="10"/>
      <c r="T6" s="10"/>
      <c r="U6" s="10"/>
      <c r="V6" s="10"/>
    </row>
    <row r="7" spans="1:22" x14ac:dyDescent="0.3">
      <c r="P7" s="14"/>
      <c r="Q7" s="14"/>
      <c r="R7" s="14"/>
      <c r="S7" s="14"/>
      <c r="T7" s="14"/>
      <c r="V7" s="10"/>
    </row>
    <row r="9" spans="1:22" x14ac:dyDescent="0.3">
      <c r="P9" s="14"/>
      <c r="Q9" s="14"/>
      <c r="R9" s="14"/>
      <c r="S9" s="14"/>
      <c r="T9" s="14"/>
    </row>
    <row r="23" spans="2:8" ht="54" customHeight="1" x14ac:dyDescent="0.3">
      <c r="B23" s="91" t="s">
        <v>58</v>
      </c>
      <c r="C23" s="91"/>
      <c r="D23" s="91"/>
      <c r="E23" s="91"/>
      <c r="F23" s="91"/>
      <c r="G23" s="91"/>
      <c r="H23" s="91"/>
    </row>
    <row r="24" spans="2:8" x14ac:dyDescent="0.3">
      <c r="B24" s="88" t="s">
        <v>28</v>
      </c>
      <c r="C24" s="89"/>
      <c r="D24" s="89"/>
      <c r="E24" s="89"/>
      <c r="F24" s="89"/>
      <c r="G24" s="89"/>
    </row>
    <row r="25" spans="2:8" x14ac:dyDescent="0.3">
      <c r="B25" s="15" t="s">
        <v>31</v>
      </c>
      <c r="C25" s="16"/>
    </row>
    <row r="26" spans="2:8" ht="15.75" thickBot="1" x14ac:dyDescent="0.35">
      <c r="B26" s="2" t="s">
        <v>59</v>
      </c>
    </row>
  </sheetData>
  <mergeCells count="4">
    <mergeCell ref="B5:F5"/>
    <mergeCell ref="B24:G24"/>
    <mergeCell ref="A1:G1"/>
    <mergeCell ref="B23:H23"/>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opLeftCell="A10" zoomScale="130" zoomScaleNormal="130" workbookViewId="0">
      <selection activeCell="B30" sqref="B30"/>
    </sheetView>
  </sheetViews>
  <sheetFormatPr baseColWidth="10" defaultRowHeight="15" x14ac:dyDescent="0.3"/>
  <cols>
    <col min="1" max="1" width="15" style="6" bestFit="1" customWidth="1"/>
    <col min="2" max="16384" width="11.42578125" style="6"/>
  </cols>
  <sheetData>
    <row r="1" spans="1:24" ht="15.75" thickBot="1" x14ac:dyDescent="0.35">
      <c r="A1" s="90" t="s">
        <v>34</v>
      </c>
      <c r="B1" s="90"/>
      <c r="C1" s="90"/>
      <c r="D1" s="90"/>
      <c r="E1" s="90"/>
      <c r="F1" s="90"/>
      <c r="G1" s="90"/>
    </row>
    <row r="2" spans="1:24" ht="15.75" thickTop="1" x14ac:dyDescent="0.3">
      <c r="A2" s="17" t="s">
        <v>0</v>
      </c>
      <c r="B2" s="7">
        <v>2009</v>
      </c>
      <c r="C2" s="7">
        <v>2010</v>
      </c>
      <c r="D2" s="7">
        <v>2011</v>
      </c>
      <c r="E2" s="7">
        <v>2012</v>
      </c>
      <c r="F2" s="7">
        <v>2013</v>
      </c>
      <c r="G2" s="7">
        <v>2014</v>
      </c>
      <c r="H2" s="7">
        <v>2015</v>
      </c>
      <c r="I2" s="7">
        <v>2016</v>
      </c>
      <c r="J2" s="7">
        <v>2017</v>
      </c>
      <c r="K2" s="7">
        <v>2018</v>
      </c>
      <c r="L2" s="7">
        <v>2019</v>
      </c>
      <c r="M2" s="7">
        <v>2020</v>
      </c>
      <c r="N2" s="7">
        <v>2021</v>
      </c>
      <c r="O2" s="7">
        <v>2022</v>
      </c>
      <c r="P2" s="7">
        <v>2023</v>
      </c>
      <c r="Q2" s="7">
        <v>2024</v>
      </c>
      <c r="R2" s="7">
        <v>2025</v>
      </c>
      <c r="S2" s="7">
        <v>2026</v>
      </c>
      <c r="T2" s="7">
        <v>2027</v>
      </c>
      <c r="U2" s="7">
        <v>2028</v>
      </c>
      <c r="V2" s="7">
        <v>2029</v>
      </c>
    </row>
    <row r="3" spans="1:24" x14ac:dyDescent="0.3">
      <c r="A3" s="18" t="s">
        <v>1</v>
      </c>
      <c r="B3" s="19">
        <v>2541.04</v>
      </c>
      <c r="C3" s="19">
        <v>2548.7150000000001</v>
      </c>
      <c r="D3" s="19">
        <v>2553.567</v>
      </c>
      <c r="E3" s="19">
        <v>2547.4140000000002</v>
      </c>
      <c r="F3" s="19">
        <v>2570.9</v>
      </c>
      <c r="G3" s="19">
        <v>2564.6060000000002</v>
      </c>
      <c r="H3" s="19">
        <v>2552.0140000000001</v>
      </c>
      <c r="I3" s="19">
        <v>2525.4650000000001</v>
      </c>
      <c r="J3" s="19">
        <v>2505.6529999999998</v>
      </c>
      <c r="K3" s="19">
        <v>2473.058</v>
      </c>
      <c r="L3" s="19">
        <v>2441.8200000000002</v>
      </c>
      <c r="M3" s="19">
        <v>2374.98</v>
      </c>
      <c r="N3" s="19">
        <v>2337.3710000000001</v>
      </c>
      <c r="O3" s="19">
        <v>2314.893</v>
      </c>
      <c r="P3" s="19">
        <v>2285.5990000000002</v>
      </c>
      <c r="Q3" s="19">
        <v>2266.7640000000001</v>
      </c>
      <c r="R3" s="19">
        <v>2239.5309999999999</v>
      </c>
      <c r="S3" s="19">
        <v>2183.3679999999999</v>
      </c>
      <c r="T3" s="19">
        <v>2103.8119999999999</v>
      </c>
      <c r="U3" s="19">
        <v>2024.7840000000001</v>
      </c>
      <c r="V3" s="19">
        <v>1979.5329999999999</v>
      </c>
    </row>
    <row r="4" spans="1:24" x14ac:dyDescent="0.3">
      <c r="A4" s="20" t="s">
        <v>6</v>
      </c>
      <c r="B4" s="21">
        <v>4092.8980000000001</v>
      </c>
      <c r="C4" s="21">
        <v>4105.0119999999997</v>
      </c>
      <c r="D4" s="21">
        <v>4090.3420000000001</v>
      </c>
      <c r="E4" s="21">
        <v>4102.116</v>
      </c>
      <c r="F4" s="21">
        <v>4118.201</v>
      </c>
      <c r="G4" s="21">
        <v>4151.18</v>
      </c>
      <c r="H4" s="21">
        <v>4175.7169999999996</v>
      </c>
      <c r="I4" s="21">
        <v>4197.4459999999999</v>
      </c>
      <c r="J4" s="21">
        <v>4187.6890000000003</v>
      </c>
      <c r="K4" s="21">
        <v>4180.223</v>
      </c>
      <c r="L4" s="21">
        <v>4160.8469999999998</v>
      </c>
      <c r="M4" s="21">
        <v>4137.96</v>
      </c>
      <c r="N4" s="21">
        <v>4090.0219999999999</v>
      </c>
      <c r="O4" s="21">
        <v>4052.4609999999998</v>
      </c>
      <c r="P4" s="21">
        <v>3998.4119999999998</v>
      </c>
      <c r="Q4" s="21">
        <v>3937.2350000000001</v>
      </c>
      <c r="R4" s="21">
        <v>3873.0729999999999</v>
      </c>
      <c r="S4" s="21">
        <v>3811.7510000000002</v>
      </c>
      <c r="T4" s="21">
        <v>3771.694</v>
      </c>
      <c r="U4" s="21">
        <v>3736.259</v>
      </c>
      <c r="V4" s="21">
        <v>3660.2950000000001</v>
      </c>
    </row>
    <row r="5" spans="1:24" x14ac:dyDescent="0.3">
      <c r="O5" s="10"/>
      <c r="P5" s="10"/>
      <c r="Q5" s="10"/>
      <c r="R5" s="10"/>
      <c r="S5" s="10"/>
      <c r="T5" s="10"/>
      <c r="U5" s="10"/>
      <c r="V5" s="10"/>
    </row>
    <row r="6" spans="1:24" x14ac:dyDescent="0.3">
      <c r="B6" s="87" t="s">
        <v>35</v>
      </c>
      <c r="C6" s="87"/>
      <c r="D6" s="87"/>
      <c r="E6" s="87"/>
      <c r="F6" s="87"/>
      <c r="G6" s="87"/>
      <c r="H6" s="87"/>
      <c r="I6" s="87"/>
      <c r="N6" s="10"/>
      <c r="O6" s="11"/>
      <c r="P6" s="14"/>
      <c r="Q6" s="14"/>
      <c r="R6" s="14"/>
      <c r="S6" s="14"/>
      <c r="T6" s="14"/>
      <c r="U6" s="14"/>
      <c r="V6" s="14"/>
    </row>
    <row r="7" spans="1:24" x14ac:dyDescent="0.3">
      <c r="L7" s="10"/>
      <c r="M7" s="10"/>
      <c r="N7" s="10"/>
      <c r="O7" s="22"/>
      <c r="P7" s="14"/>
      <c r="Q7" s="14"/>
      <c r="R7" s="14"/>
      <c r="S7" s="14"/>
      <c r="T7" s="14"/>
      <c r="U7" s="14"/>
      <c r="V7" s="14"/>
      <c r="W7" s="23"/>
      <c r="X7" s="10"/>
    </row>
    <row r="8" spans="1:24" x14ac:dyDescent="0.3">
      <c r="J8" s="10"/>
      <c r="K8" s="10"/>
      <c r="L8" s="10"/>
      <c r="M8" s="10"/>
      <c r="N8" s="10"/>
      <c r="O8" s="24"/>
      <c r="P8" s="10"/>
      <c r="Q8" s="10"/>
      <c r="R8" s="10"/>
      <c r="S8" s="10"/>
      <c r="T8" s="10"/>
      <c r="U8" s="10"/>
      <c r="V8" s="10"/>
      <c r="W8" s="23"/>
      <c r="X8" s="10"/>
    </row>
    <row r="9" spans="1:24" x14ac:dyDescent="0.3">
      <c r="N9" s="10"/>
      <c r="O9" s="10"/>
      <c r="P9" s="10"/>
      <c r="Q9" s="10"/>
      <c r="R9" s="10"/>
      <c r="S9" s="10"/>
      <c r="T9" s="10"/>
      <c r="U9" s="10"/>
      <c r="V9" s="10"/>
      <c r="W9" s="11"/>
    </row>
    <row r="10" spans="1:24" x14ac:dyDescent="0.3">
      <c r="P10" s="10"/>
      <c r="Q10" s="10"/>
      <c r="R10" s="10"/>
      <c r="S10" s="10"/>
      <c r="T10" s="10"/>
      <c r="U10" s="10"/>
      <c r="V10" s="10"/>
      <c r="W10" s="10"/>
    </row>
    <row r="11" spans="1:24" x14ac:dyDescent="0.3">
      <c r="M11" s="14"/>
      <c r="N11" s="14"/>
      <c r="O11" s="14"/>
      <c r="P11" s="14"/>
      <c r="Q11" s="14"/>
      <c r="R11" s="14"/>
      <c r="S11" s="14"/>
      <c r="T11" s="14"/>
      <c r="V11" s="10"/>
    </row>
    <row r="12" spans="1:24" x14ac:dyDescent="0.3">
      <c r="N12" s="14"/>
      <c r="O12" s="14"/>
      <c r="P12" s="14"/>
      <c r="Q12" s="14"/>
      <c r="R12" s="14"/>
      <c r="S12" s="14"/>
      <c r="T12" s="14"/>
      <c r="V12" s="10"/>
    </row>
    <row r="13" spans="1:24" x14ac:dyDescent="0.3">
      <c r="N13" s="14"/>
      <c r="O13" s="14"/>
      <c r="P13" s="14"/>
      <c r="Q13" s="14"/>
      <c r="R13" s="14"/>
      <c r="S13" s="14"/>
    </row>
    <row r="27" spans="2:22" ht="84.75" customHeight="1" x14ac:dyDescent="0.3">
      <c r="B27" s="92" t="s">
        <v>32</v>
      </c>
      <c r="C27" s="93"/>
      <c r="D27" s="93"/>
      <c r="E27" s="93"/>
      <c r="F27" s="93"/>
      <c r="G27" s="93"/>
      <c r="H27" s="93"/>
    </row>
    <row r="28" spans="2:22" x14ac:dyDescent="0.3">
      <c r="B28" s="88" t="s">
        <v>33</v>
      </c>
      <c r="C28" s="89"/>
      <c r="D28" s="89"/>
      <c r="E28" s="89"/>
      <c r="F28" s="89"/>
      <c r="G28" s="89"/>
      <c r="H28" s="89"/>
    </row>
    <row r="29" spans="2:22" x14ac:dyDescent="0.3">
      <c r="B29" s="15" t="s">
        <v>36</v>
      </c>
      <c r="C29" s="16"/>
    </row>
    <row r="30" spans="2:22" ht="15.75" thickBot="1" x14ac:dyDescent="0.35">
      <c r="B30" s="2" t="s">
        <v>59</v>
      </c>
      <c r="C30" s="25"/>
      <c r="D30" s="25"/>
      <c r="E30" s="25"/>
      <c r="F30" s="25"/>
      <c r="G30" s="25"/>
      <c r="H30" s="25"/>
      <c r="S30" s="10"/>
      <c r="T30" s="10"/>
      <c r="U30" s="10"/>
      <c r="V30" s="10"/>
    </row>
  </sheetData>
  <mergeCells count="4">
    <mergeCell ref="B27:H27"/>
    <mergeCell ref="B28:H28"/>
    <mergeCell ref="B6:I6"/>
    <mergeCell ref="A1:G1"/>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zoomScale="130" zoomScaleNormal="130" workbookViewId="0">
      <selection activeCell="A14" sqref="A14"/>
    </sheetView>
  </sheetViews>
  <sheetFormatPr baseColWidth="10" defaultRowHeight="15" x14ac:dyDescent="0.3"/>
  <cols>
    <col min="1" max="1" width="19.42578125" style="6" customWidth="1"/>
    <col min="2" max="8" width="10.28515625" style="6" customWidth="1"/>
    <col min="9" max="16384" width="11.42578125" style="6"/>
  </cols>
  <sheetData>
    <row r="1" spans="1:12" ht="16.5" thickBot="1" x14ac:dyDescent="0.35">
      <c r="A1" s="90" t="s">
        <v>37</v>
      </c>
      <c r="B1" s="90"/>
      <c r="C1" s="90"/>
      <c r="D1" s="90"/>
      <c r="E1" s="90"/>
      <c r="F1" s="90"/>
      <c r="G1" s="90"/>
    </row>
    <row r="2" spans="1:12" ht="27" customHeight="1" thickTop="1" x14ac:dyDescent="0.3">
      <c r="A2" s="98"/>
      <c r="B2" s="97" t="s">
        <v>25</v>
      </c>
      <c r="C2" s="97" t="s">
        <v>13</v>
      </c>
      <c r="D2" s="97" t="s">
        <v>15</v>
      </c>
      <c r="E2" s="97"/>
      <c r="F2" s="97" t="s">
        <v>14</v>
      </c>
      <c r="G2" s="97" t="s">
        <v>16</v>
      </c>
      <c r="H2" s="97"/>
    </row>
    <row r="3" spans="1:12" x14ac:dyDescent="0.3">
      <c r="A3" s="99"/>
      <c r="B3" s="100"/>
      <c r="C3" s="100"/>
      <c r="D3" s="26" t="s">
        <v>2</v>
      </c>
      <c r="E3" s="26" t="s">
        <v>3</v>
      </c>
      <c r="F3" s="100"/>
      <c r="G3" s="26" t="s">
        <v>2</v>
      </c>
      <c r="H3" s="26" t="s">
        <v>3</v>
      </c>
    </row>
    <row r="4" spans="1:12" x14ac:dyDescent="0.3">
      <c r="A4" s="27" t="s">
        <v>1</v>
      </c>
      <c r="B4" s="28">
        <v>2266764</v>
      </c>
      <c r="C4" s="28">
        <v>2239531</v>
      </c>
      <c r="D4" s="29">
        <f>C4-B4</f>
        <v>-27233</v>
      </c>
      <c r="E4" s="30">
        <f>D4/B4*100</f>
        <v>-1.2014042926391986</v>
      </c>
      <c r="F4" s="28">
        <v>2183368</v>
      </c>
      <c r="G4" s="29">
        <f>F4-C4</f>
        <v>-56163</v>
      </c>
      <c r="H4" s="31">
        <f>G4/C4*100</f>
        <v>-2.5078018567280385</v>
      </c>
    </row>
    <row r="5" spans="1:12" x14ac:dyDescent="0.3">
      <c r="A5" s="32" t="s">
        <v>4</v>
      </c>
      <c r="B5" s="28">
        <v>63620</v>
      </c>
      <c r="C5" s="28">
        <v>59397</v>
      </c>
      <c r="D5" s="29">
        <f>C5-B5</f>
        <v>-4223</v>
      </c>
      <c r="E5" s="30">
        <f>D5/B5*100</f>
        <v>-6.6378497327884309</v>
      </c>
      <c r="F5" s="28">
        <v>58100</v>
      </c>
      <c r="G5" s="29">
        <f>F5-C5</f>
        <v>-1297</v>
      </c>
      <c r="H5" s="33">
        <f>G5/C5*100</f>
        <v>-2.183611966934357</v>
      </c>
    </row>
    <row r="6" spans="1:12" x14ac:dyDescent="0.3">
      <c r="A6" s="27" t="s">
        <v>6</v>
      </c>
      <c r="B6" s="28">
        <v>3937235</v>
      </c>
      <c r="C6" s="28">
        <v>3873073</v>
      </c>
      <c r="D6" s="29">
        <f>C6-B6</f>
        <v>-64162</v>
      </c>
      <c r="E6" s="30">
        <f>D6/B6*100</f>
        <v>-1.6296207871767876</v>
      </c>
      <c r="F6" s="28">
        <v>3811751</v>
      </c>
      <c r="G6" s="29">
        <f>F6-C6</f>
        <v>-61322</v>
      </c>
      <c r="H6" s="33">
        <f>G6/C6*100</f>
        <v>-1.5832905808901614</v>
      </c>
    </row>
    <row r="7" spans="1:12" x14ac:dyDescent="0.3">
      <c r="A7" s="27" t="s">
        <v>7</v>
      </c>
      <c r="B7" s="28">
        <v>56559</v>
      </c>
      <c r="C7" s="28">
        <v>57224</v>
      </c>
      <c r="D7" s="29">
        <f>C7-B7</f>
        <v>665</v>
      </c>
      <c r="E7" s="30">
        <f>D7/B7*100</f>
        <v>1.1757633621527963</v>
      </c>
      <c r="F7" s="28">
        <v>57897</v>
      </c>
      <c r="G7" s="29">
        <f>F7-C7</f>
        <v>673</v>
      </c>
      <c r="H7" s="33">
        <f>G7/C7*100</f>
        <v>1.1760799664476442</v>
      </c>
      <c r="J7" s="14"/>
      <c r="L7" s="14"/>
    </row>
    <row r="8" spans="1:12" x14ac:dyDescent="0.3">
      <c r="A8" s="34" t="s">
        <v>8</v>
      </c>
      <c r="B8" s="35">
        <v>6260558</v>
      </c>
      <c r="C8" s="35">
        <v>6169828</v>
      </c>
      <c r="D8" s="36">
        <f>C8-B8</f>
        <v>-90730</v>
      </c>
      <c r="E8" s="37">
        <f>D8/B8*100</f>
        <v>-1.4492318416345635</v>
      </c>
      <c r="F8" s="35">
        <v>6053016</v>
      </c>
      <c r="G8" s="36">
        <f>F8-C8</f>
        <v>-116812</v>
      </c>
      <c r="H8" s="37">
        <f>G8/C8*100</f>
        <v>-1.8932780622085414</v>
      </c>
    </row>
    <row r="9" spans="1:12" x14ac:dyDescent="0.3">
      <c r="A9" s="38"/>
      <c r="B9" s="39"/>
      <c r="C9" s="40"/>
      <c r="D9" s="38"/>
      <c r="E9" s="38"/>
      <c r="F9" s="40"/>
      <c r="G9" s="38"/>
      <c r="H9" s="38"/>
    </row>
    <row r="10" spans="1:12" x14ac:dyDescent="0.3">
      <c r="A10" s="94" t="s">
        <v>39</v>
      </c>
      <c r="B10" s="94"/>
      <c r="C10" s="94"/>
      <c r="D10" s="94"/>
      <c r="E10" s="94"/>
      <c r="F10" s="94"/>
      <c r="G10" s="94"/>
      <c r="H10" s="41"/>
    </row>
    <row r="11" spans="1:12" ht="30.75" customHeight="1" x14ac:dyDescent="0.3">
      <c r="A11" s="95" t="s">
        <v>53</v>
      </c>
      <c r="B11" s="95"/>
      <c r="C11" s="95"/>
      <c r="D11" s="95"/>
      <c r="E11" s="95"/>
      <c r="F11" s="95"/>
      <c r="G11" s="95"/>
      <c r="H11" s="41"/>
    </row>
    <row r="12" spans="1:12" x14ac:dyDescent="0.3">
      <c r="A12" s="96" t="s">
        <v>38</v>
      </c>
      <c r="B12" s="96"/>
      <c r="C12" s="96"/>
      <c r="D12" s="96"/>
      <c r="E12" s="96"/>
      <c r="F12" s="96"/>
      <c r="G12" s="96"/>
    </row>
    <row r="13" spans="1:12" x14ac:dyDescent="0.3">
      <c r="A13" s="42" t="s">
        <v>31</v>
      </c>
    </row>
    <row r="14" spans="1:12" ht="15.75" thickBot="1" x14ac:dyDescent="0.35">
      <c r="A14" s="2" t="s">
        <v>59</v>
      </c>
      <c r="B14" s="25"/>
      <c r="C14" s="43"/>
      <c r="D14" s="25"/>
      <c r="E14" s="25"/>
      <c r="F14" s="25"/>
      <c r="G14" s="25"/>
      <c r="H14" s="25"/>
    </row>
    <row r="15" spans="1:12" x14ac:dyDescent="0.3">
      <c r="D15" s="13"/>
      <c r="E15" s="14"/>
      <c r="G15" s="13"/>
      <c r="H15" s="14"/>
    </row>
    <row r="16" spans="1:12" x14ac:dyDescent="0.3">
      <c r="D16" s="13"/>
      <c r="E16" s="14"/>
      <c r="G16" s="13"/>
      <c r="H16" s="14"/>
    </row>
    <row r="17" spans="3:8" x14ac:dyDescent="0.3">
      <c r="C17" s="13"/>
      <c r="D17" s="13"/>
      <c r="E17" s="14"/>
      <c r="G17" s="13"/>
      <c r="H17" s="14"/>
    </row>
    <row r="18" spans="3:8" x14ac:dyDescent="0.3">
      <c r="D18" s="13"/>
      <c r="E18" s="14"/>
      <c r="G18" s="13"/>
      <c r="H18" s="14"/>
    </row>
    <row r="19" spans="3:8" x14ac:dyDescent="0.3">
      <c r="D19" s="13"/>
      <c r="E19" s="14"/>
      <c r="G19" s="13"/>
      <c r="H19" s="14"/>
    </row>
    <row r="20" spans="3:8" x14ac:dyDescent="0.3">
      <c r="D20" s="13"/>
      <c r="E20" s="14"/>
      <c r="G20" s="13"/>
      <c r="H20" s="14"/>
    </row>
  </sheetData>
  <mergeCells count="10">
    <mergeCell ref="A10:G10"/>
    <mergeCell ref="A11:G11"/>
    <mergeCell ref="A12:G12"/>
    <mergeCell ref="A1:G1"/>
    <mergeCell ref="G2:H2"/>
    <mergeCell ref="A2:A3"/>
    <mergeCell ref="B2:B3"/>
    <mergeCell ref="C2:C3"/>
    <mergeCell ref="D2:E2"/>
    <mergeCell ref="F2:F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zoomScale="145" zoomScaleNormal="145" workbookViewId="0">
      <selection activeCell="A12" sqref="A12"/>
    </sheetView>
  </sheetViews>
  <sheetFormatPr baseColWidth="10" defaultRowHeight="15" x14ac:dyDescent="0.3"/>
  <cols>
    <col min="1" max="1" width="20.140625" style="6" customWidth="1"/>
    <col min="2" max="17" width="10.28515625" style="6" customWidth="1"/>
    <col min="18" max="16384" width="11.42578125" style="6"/>
  </cols>
  <sheetData>
    <row r="1" spans="1:21" ht="15.75" thickBot="1" x14ac:dyDescent="0.35">
      <c r="A1" s="44" t="s">
        <v>40</v>
      </c>
    </row>
    <row r="2" spans="1:21" ht="25.5" customHeight="1" thickTop="1" x14ac:dyDescent="0.3">
      <c r="A2" s="102"/>
      <c r="B2" s="97" t="s">
        <v>25</v>
      </c>
      <c r="C2" s="97" t="s">
        <v>13</v>
      </c>
      <c r="D2" s="97" t="s">
        <v>15</v>
      </c>
      <c r="E2" s="97"/>
      <c r="F2" s="97" t="s">
        <v>14</v>
      </c>
      <c r="G2" s="97" t="s">
        <v>16</v>
      </c>
      <c r="H2" s="97"/>
      <c r="I2" s="97" t="s">
        <v>17</v>
      </c>
      <c r="J2" s="97" t="s">
        <v>18</v>
      </c>
      <c r="K2" s="97"/>
      <c r="L2" s="97" t="s">
        <v>21</v>
      </c>
      <c r="M2" s="97" t="s">
        <v>22</v>
      </c>
      <c r="N2" s="97"/>
      <c r="O2" s="97" t="s">
        <v>26</v>
      </c>
      <c r="P2" s="97" t="s">
        <v>27</v>
      </c>
      <c r="Q2" s="97"/>
    </row>
    <row r="3" spans="1:21" x14ac:dyDescent="0.3">
      <c r="A3" s="103"/>
      <c r="B3" s="100"/>
      <c r="C3" s="100"/>
      <c r="D3" s="26" t="s">
        <v>2</v>
      </c>
      <c r="E3" s="26" t="s">
        <v>3</v>
      </c>
      <c r="F3" s="100"/>
      <c r="G3" s="26" t="s">
        <v>2</v>
      </c>
      <c r="H3" s="26" t="s">
        <v>3</v>
      </c>
      <c r="I3" s="100"/>
      <c r="J3" s="26" t="s">
        <v>2</v>
      </c>
      <c r="K3" s="26" t="s">
        <v>3</v>
      </c>
      <c r="L3" s="100"/>
      <c r="M3" s="26" t="s">
        <v>2</v>
      </c>
      <c r="N3" s="26" t="s">
        <v>3</v>
      </c>
      <c r="O3" s="100"/>
      <c r="P3" s="26" t="s">
        <v>2</v>
      </c>
      <c r="Q3" s="26" t="s">
        <v>3</v>
      </c>
    </row>
    <row r="4" spans="1:21" x14ac:dyDescent="0.3">
      <c r="A4" s="27" t="s">
        <v>1</v>
      </c>
      <c r="B4" s="28">
        <v>2266764</v>
      </c>
      <c r="C4" s="28">
        <v>2239531</v>
      </c>
      <c r="D4" s="29">
        <f>C4-B4</f>
        <v>-27233</v>
      </c>
      <c r="E4" s="30">
        <f>D4/B4*100</f>
        <v>-1.2014042926391986</v>
      </c>
      <c r="F4" s="28">
        <v>2183368</v>
      </c>
      <c r="G4" s="29">
        <f>F4-C4</f>
        <v>-56163</v>
      </c>
      <c r="H4" s="31">
        <f>G4/C4*100</f>
        <v>-2.5078018567280385</v>
      </c>
      <c r="I4" s="45">
        <v>2103812</v>
      </c>
      <c r="J4" s="29">
        <f>I4-F4</f>
        <v>-79556</v>
      </c>
      <c r="K4" s="31">
        <f>J4/F4*100</f>
        <v>-3.6437284049230363</v>
      </c>
      <c r="L4" s="45">
        <v>2024784</v>
      </c>
      <c r="M4" s="29">
        <f>L4-I4</f>
        <v>-79028</v>
      </c>
      <c r="N4" s="31">
        <f>M4/I4*100</f>
        <v>-3.7564192998233681</v>
      </c>
      <c r="O4" s="45">
        <v>1979533</v>
      </c>
      <c r="P4" s="29">
        <f>O4-L4</f>
        <v>-45251</v>
      </c>
      <c r="Q4" s="31">
        <f>P4/L4*100</f>
        <v>-2.2348556685552632</v>
      </c>
      <c r="S4" s="46"/>
      <c r="U4" s="47"/>
    </row>
    <row r="5" spans="1:21" x14ac:dyDescent="0.3">
      <c r="A5" s="32" t="s">
        <v>4</v>
      </c>
      <c r="B5" s="28">
        <v>63620</v>
      </c>
      <c r="C5" s="28">
        <v>59397</v>
      </c>
      <c r="D5" s="29">
        <f>C5-B5</f>
        <v>-4223</v>
      </c>
      <c r="E5" s="30">
        <f>D5/B5*100</f>
        <v>-6.6378497327884309</v>
      </c>
      <c r="F5" s="28">
        <v>58100</v>
      </c>
      <c r="G5" s="29">
        <f>F5-C5</f>
        <v>-1297</v>
      </c>
      <c r="H5" s="33">
        <f>G5/C5*100</f>
        <v>-2.183611966934357</v>
      </c>
      <c r="I5" s="28">
        <v>56803</v>
      </c>
      <c r="J5" s="29">
        <f>I5-F5</f>
        <v>-1297</v>
      </c>
      <c r="K5" s="33">
        <f>J5/F5*100</f>
        <v>-2.2323580034423407</v>
      </c>
      <c r="L5" s="28">
        <v>55506</v>
      </c>
      <c r="M5" s="29">
        <f>L5-I5</f>
        <v>-1297</v>
      </c>
      <c r="N5" s="33">
        <f>M5/I5*100</f>
        <v>-2.283330105804271</v>
      </c>
      <c r="O5" s="28">
        <v>54208.773758513657</v>
      </c>
      <c r="P5" s="29">
        <f>O5-L5</f>
        <v>-1297.2262414863435</v>
      </c>
      <c r="Q5" s="33">
        <f>P5/L5*100</f>
        <v>-2.3370919206686547</v>
      </c>
    </row>
    <row r="6" spans="1:21" x14ac:dyDescent="0.3">
      <c r="A6" s="27" t="s">
        <v>6</v>
      </c>
      <c r="B6" s="28">
        <v>3937235</v>
      </c>
      <c r="C6" s="28">
        <v>3873073</v>
      </c>
      <c r="D6" s="29">
        <f>C6-B6</f>
        <v>-64162</v>
      </c>
      <c r="E6" s="30">
        <f>D6/B6*100</f>
        <v>-1.6296207871767876</v>
      </c>
      <c r="F6" s="28">
        <v>3811751</v>
      </c>
      <c r="G6" s="29">
        <f>F6-C6</f>
        <v>-61322</v>
      </c>
      <c r="H6" s="33">
        <f>G6/C6*100</f>
        <v>-1.5832905808901614</v>
      </c>
      <c r="I6" s="28">
        <v>3771694</v>
      </c>
      <c r="J6" s="29">
        <f>I6-F6</f>
        <v>-40057</v>
      </c>
      <c r="K6" s="33">
        <f>J6/F6*100</f>
        <v>-1.0508818650536198</v>
      </c>
      <c r="L6" s="28">
        <v>3736259</v>
      </c>
      <c r="M6" s="29">
        <f>L6-I6</f>
        <v>-35435</v>
      </c>
      <c r="N6" s="33">
        <f>M6/I6*100</f>
        <v>-0.93949827318971257</v>
      </c>
      <c r="O6" s="28">
        <v>3660295</v>
      </c>
      <c r="P6" s="29">
        <f>O6-L6</f>
        <v>-75964</v>
      </c>
      <c r="Q6" s="33">
        <f>P6/L6*100</f>
        <v>-2.0331566949721633</v>
      </c>
      <c r="S6" s="30"/>
      <c r="U6" s="47"/>
    </row>
    <row r="7" spans="1:21" x14ac:dyDescent="0.3">
      <c r="A7" s="27" t="s">
        <v>7</v>
      </c>
      <c r="B7" s="28">
        <v>56559</v>
      </c>
      <c r="C7" s="28">
        <v>57224</v>
      </c>
      <c r="D7" s="29">
        <f>C7-B7</f>
        <v>665</v>
      </c>
      <c r="E7" s="30">
        <f>D7/B7*100</f>
        <v>1.1757633621527963</v>
      </c>
      <c r="F7" s="28">
        <v>57897</v>
      </c>
      <c r="G7" s="29">
        <f>F7-C7</f>
        <v>673</v>
      </c>
      <c r="H7" s="33">
        <f>G7/C7*100</f>
        <v>1.1760799664476442</v>
      </c>
      <c r="I7" s="28">
        <v>58577</v>
      </c>
      <c r="J7" s="29">
        <f>I7-F7</f>
        <v>680</v>
      </c>
      <c r="K7" s="33">
        <f>J7/F7*100</f>
        <v>1.1744995422906195</v>
      </c>
      <c r="L7" s="28">
        <v>59265</v>
      </c>
      <c r="M7" s="29">
        <f>L7-I7</f>
        <v>688</v>
      </c>
      <c r="N7" s="33">
        <f>M7/I7*100</f>
        <v>1.1745224234767913</v>
      </c>
      <c r="O7" s="28">
        <v>59962</v>
      </c>
      <c r="P7" s="29">
        <f>O7-L7</f>
        <v>697</v>
      </c>
      <c r="Q7" s="33">
        <f>P7/L7*100</f>
        <v>1.1760735678731122</v>
      </c>
    </row>
    <row r="8" spans="1:21" x14ac:dyDescent="0.3">
      <c r="A8" s="34" t="s">
        <v>8</v>
      </c>
      <c r="B8" s="35">
        <v>6260558</v>
      </c>
      <c r="C8" s="35">
        <v>6169828</v>
      </c>
      <c r="D8" s="36">
        <f>C8-B8</f>
        <v>-90730</v>
      </c>
      <c r="E8" s="37">
        <f>D8/B8*100</f>
        <v>-1.4492318416345635</v>
      </c>
      <c r="F8" s="35">
        <v>6053016</v>
      </c>
      <c r="G8" s="36">
        <f>F8-C8</f>
        <v>-116812</v>
      </c>
      <c r="H8" s="37">
        <f>G8/C8*100</f>
        <v>-1.8932780622085414</v>
      </c>
      <c r="I8" s="35">
        <v>5934083</v>
      </c>
      <c r="J8" s="36">
        <f>I8-F8</f>
        <v>-118933</v>
      </c>
      <c r="K8" s="37">
        <f>J8/F8*100</f>
        <v>-1.9648552060658686</v>
      </c>
      <c r="L8" s="35">
        <v>5820308</v>
      </c>
      <c r="M8" s="36">
        <f>L8-I8</f>
        <v>-113775</v>
      </c>
      <c r="N8" s="37">
        <f>M8/I8*100</f>
        <v>-1.917313930391604</v>
      </c>
      <c r="O8" s="35">
        <v>5699790</v>
      </c>
      <c r="P8" s="36">
        <f>O8-L8</f>
        <v>-120518</v>
      </c>
      <c r="Q8" s="37">
        <f>P8/L8*100</f>
        <v>-2.0706464331440877</v>
      </c>
      <c r="S8" s="30"/>
      <c r="T8" s="48"/>
      <c r="U8" s="47"/>
    </row>
    <row r="9" spans="1:21" ht="30.75" customHeight="1" x14ac:dyDescent="0.3">
      <c r="A9" s="104" t="s">
        <v>53</v>
      </c>
      <c r="B9" s="104"/>
      <c r="C9" s="104"/>
      <c r="D9" s="104"/>
      <c r="E9" s="104"/>
      <c r="F9" s="104"/>
      <c r="G9" s="86"/>
      <c r="H9" s="41"/>
    </row>
    <row r="10" spans="1:21" x14ac:dyDescent="0.3">
      <c r="A10" s="96" t="s">
        <v>38</v>
      </c>
      <c r="B10" s="101"/>
      <c r="C10" s="101"/>
      <c r="D10" s="101"/>
      <c r="E10" s="101"/>
      <c r="F10" s="101"/>
      <c r="T10" s="13"/>
    </row>
    <row r="11" spans="1:21" x14ac:dyDescent="0.3">
      <c r="A11" s="42" t="s">
        <v>31</v>
      </c>
      <c r="I11" s="13"/>
      <c r="L11" s="13"/>
      <c r="O11" s="13"/>
      <c r="T11" s="48"/>
    </row>
    <row r="12" spans="1:21" ht="15.75" thickBot="1" x14ac:dyDescent="0.35">
      <c r="A12" s="2" t="s">
        <v>59</v>
      </c>
      <c r="B12" s="25"/>
      <c r="C12" s="25"/>
      <c r="D12" s="25"/>
      <c r="E12" s="25"/>
      <c r="F12" s="25"/>
      <c r="G12" s="25"/>
      <c r="H12" s="25"/>
      <c r="I12" s="25"/>
      <c r="J12" s="25"/>
      <c r="K12" s="25"/>
      <c r="L12" s="25"/>
      <c r="M12" s="25"/>
      <c r="N12" s="25"/>
      <c r="O12" s="25"/>
      <c r="P12" s="25"/>
      <c r="Q12" s="25"/>
      <c r="T12" s="48"/>
    </row>
    <row r="14" spans="1:21" x14ac:dyDescent="0.3">
      <c r="J14" s="13"/>
      <c r="K14" s="14"/>
      <c r="M14" s="13"/>
      <c r="N14" s="14"/>
      <c r="P14" s="13"/>
      <c r="Q14" s="14"/>
    </row>
    <row r="15" spans="1:21" x14ac:dyDescent="0.3">
      <c r="J15" s="13"/>
      <c r="K15" s="14"/>
      <c r="M15" s="13"/>
      <c r="N15" s="14"/>
      <c r="O15" s="13"/>
      <c r="P15" s="13"/>
      <c r="Q15" s="14"/>
    </row>
    <row r="16" spans="1:21" x14ac:dyDescent="0.3">
      <c r="E16" s="14"/>
      <c r="H16" s="14"/>
      <c r="J16" s="13"/>
      <c r="K16" s="14"/>
      <c r="M16" s="13"/>
      <c r="N16" s="14"/>
      <c r="P16" s="13"/>
      <c r="Q16" s="14"/>
    </row>
    <row r="17" spans="7:17" x14ac:dyDescent="0.3">
      <c r="G17" s="13"/>
      <c r="H17" s="14"/>
      <c r="J17" s="13"/>
      <c r="K17" s="14"/>
      <c r="M17" s="13"/>
      <c r="N17" s="14"/>
      <c r="O17" s="13"/>
      <c r="P17" s="13"/>
      <c r="Q17" s="14"/>
    </row>
    <row r="18" spans="7:17" x14ac:dyDescent="0.3">
      <c r="G18" s="13"/>
      <c r="H18" s="14"/>
      <c r="J18" s="13"/>
      <c r="K18" s="14"/>
      <c r="M18" s="13"/>
      <c r="N18" s="14"/>
      <c r="P18" s="13"/>
      <c r="Q18" s="14"/>
    </row>
    <row r="19" spans="7:17" x14ac:dyDescent="0.3">
      <c r="G19" s="13"/>
      <c r="H19" s="14"/>
      <c r="J19" s="13"/>
      <c r="K19" s="14"/>
      <c r="M19" s="13"/>
      <c r="N19" s="14"/>
      <c r="P19" s="13"/>
      <c r="Q19" s="14"/>
    </row>
  </sheetData>
  <mergeCells count="14">
    <mergeCell ref="A10:F10"/>
    <mergeCell ref="A2:A3"/>
    <mergeCell ref="B2:B3"/>
    <mergeCell ref="C2:C3"/>
    <mergeCell ref="D2:E2"/>
    <mergeCell ref="F2:F3"/>
    <mergeCell ref="A9:F9"/>
    <mergeCell ref="P2:Q2"/>
    <mergeCell ref="G2:H2"/>
    <mergeCell ref="I2:I3"/>
    <mergeCell ref="J2:K2"/>
    <mergeCell ref="L2:L3"/>
    <mergeCell ref="M2:N2"/>
    <mergeCell ref="O2:O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145" zoomScaleNormal="145" workbookViewId="0">
      <selection activeCell="A22" sqref="A22"/>
    </sheetView>
  </sheetViews>
  <sheetFormatPr baseColWidth="10" defaultRowHeight="18" x14ac:dyDescent="0.35"/>
  <cols>
    <col min="1" max="1" width="9.85546875" style="49" customWidth="1"/>
    <col min="2" max="2" width="14.5703125" style="49" customWidth="1"/>
    <col min="3" max="3" width="9.42578125" style="49" bestFit="1" customWidth="1"/>
    <col min="4" max="4" width="14.5703125" style="49" customWidth="1"/>
    <col min="5" max="5" width="13.85546875" style="49" bestFit="1" customWidth="1"/>
    <col min="6" max="6" width="11.42578125" style="49"/>
    <col min="7" max="7" width="12.85546875" style="49" bestFit="1" customWidth="1"/>
    <col min="8" max="16384" width="11.42578125" style="49"/>
  </cols>
  <sheetData>
    <row r="1" spans="1:8" ht="18.75" thickBot="1" x14ac:dyDescent="0.4">
      <c r="A1" s="90" t="s">
        <v>43</v>
      </c>
      <c r="B1" s="90"/>
      <c r="C1" s="90"/>
      <c r="D1" s="90"/>
      <c r="E1" s="90"/>
    </row>
    <row r="2" spans="1:8" ht="91.5" thickTop="1" x14ac:dyDescent="0.35">
      <c r="A2" s="50" t="s">
        <v>9</v>
      </c>
      <c r="B2" s="51" t="s">
        <v>19</v>
      </c>
      <c r="C2" s="50" t="s">
        <v>10</v>
      </c>
      <c r="D2" s="51" t="s">
        <v>11</v>
      </c>
      <c r="E2" s="50" t="s">
        <v>12</v>
      </c>
    </row>
    <row r="3" spans="1:8" x14ac:dyDescent="0.35">
      <c r="A3" s="52">
        <v>2009</v>
      </c>
      <c r="B3" s="53">
        <v>823.3</v>
      </c>
      <c r="C3" s="52">
        <v>2012</v>
      </c>
      <c r="D3" s="52">
        <v>2015</v>
      </c>
      <c r="E3" s="52">
        <v>2020</v>
      </c>
    </row>
    <row r="4" spans="1:8" x14ac:dyDescent="0.35">
      <c r="A4" s="52">
        <v>2010</v>
      </c>
      <c r="B4" s="53">
        <v>832.1</v>
      </c>
      <c r="C4" s="52">
        <v>2013</v>
      </c>
      <c r="D4" s="52">
        <v>2016</v>
      </c>
      <c r="E4" s="52">
        <v>2021</v>
      </c>
    </row>
    <row r="5" spans="1:8" x14ac:dyDescent="0.35">
      <c r="A5" s="52">
        <v>2011</v>
      </c>
      <c r="B5" s="53">
        <v>825.4</v>
      </c>
      <c r="C5" s="52">
        <v>2014</v>
      </c>
      <c r="D5" s="52">
        <v>2017</v>
      </c>
      <c r="E5" s="52">
        <v>2022</v>
      </c>
    </row>
    <row r="6" spans="1:8" x14ac:dyDescent="0.35">
      <c r="A6" s="52">
        <v>2012</v>
      </c>
      <c r="B6" s="53">
        <v>820</v>
      </c>
      <c r="C6" s="52">
        <v>2015</v>
      </c>
      <c r="D6" s="52">
        <v>2018</v>
      </c>
      <c r="E6" s="52">
        <v>2023</v>
      </c>
      <c r="G6" s="54"/>
    </row>
    <row r="7" spans="1:8" ht="18.75" thickBot="1" x14ac:dyDescent="0.4">
      <c r="A7" s="52">
        <v>2013</v>
      </c>
      <c r="B7" s="53">
        <v>810.4</v>
      </c>
      <c r="C7" s="52">
        <v>2016</v>
      </c>
      <c r="D7" s="52">
        <v>2019</v>
      </c>
      <c r="E7" s="52">
        <v>2024</v>
      </c>
      <c r="F7" s="54"/>
      <c r="G7" s="54"/>
    </row>
    <row r="8" spans="1:8" ht="18.75" thickTop="1" x14ac:dyDescent="0.35">
      <c r="A8" s="55">
        <v>2014</v>
      </c>
      <c r="B8" s="56">
        <v>818.6</v>
      </c>
      <c r="C8" s="55">
        <v>2017</v>
      </c>
      <c r="D8" s="55">
        <v>2020</v>
      </c>
      <c r="E8" s="55">
        <v>2025</v>
      </c>
      <c r="F8" s="54"/>
      <c r="G8" s="54"/>
    </row>
    <row r="9" spans="1:8" x14ac:dyDescent="0.35">
      <c r="A9" s="52">
        <v>2015</v>
      </c>
      <c r="B9" s="53">
        <v>798.9</v>
      </c>
      <c r="C9" s="52">
        <v>2018</v>
      </c>
      <c r="D9" s="52">
        <v>2021</v>
      </c>
      <c r="E9" s="52">
        <v>2026</v>
      </c>
      <c r="F9" s="54"/>
      <c r="G9" s="54"/>
    </row>
    <row r="10" spans="1:8" x14ac:dyDescent="0.35">
      <c r="A10" s="52">
        <v>2016</v>
      </c>
      <c r="B10" s="53">
        <v>783.6</v>
      </c>
      <c r="C10" s="52">
        <v>2019</v>
      </c>
      <c r="D10" s="52">
        <v>2022</v>
      </c>
      <c r="E10" s="52">
        <v>2027</v>
      </c>
      <c r="F10" s="54"/>
      <c r="G10" s="54"/>
    </row>
    <row r="11" spans="1:8" x14ac:dyDescent="0.35">
      <c r="A11" s="52">
        <v>2017</v>
      </c>
      <c r="B11" s="53">
        <v>769.6</v>
      </c>
      <c r="C11" s="52">
        <v>2020</v>
      </c>
      <c r="D11" s="52">
        <v>2023</v>
      </c>
      <c r="E11" s="52">
        <v>2028</v>
      </c>
      <c r="F11" s="54"/>
      <c r="G11" s="54"/>
      <c r="H11" s="57"/>
    </row>
    <row r="12" spans="1:8" x14ac:dyDescent="0.35">
      <c r="A12" s="52">
        <v>2018</v>
      </c>
      <c r="B12" s="53">
        <v>758.6</v>
      </c>
      <c r="C12" s="52">
        <v>2021</v>
      </c>
      <c r="D12" s="52">
        <v>2024</v>
      </c>
      <c r="E12" s="52">
        <v>2029</v>
      </c>
      <c r="F12" s="54"/>
      <c r="G12" s="54"/>
      <c r="H12" s="57"/>
    </row>
    <row r="13" spans="1:8" x14ac:dyDescent="0.35">
      <c r="A13" s="52">
        <v>2019</v>
      </c>
      <c r="B13" s="53">
        <v>753.4</v>
      </c>
      <c r="C13" s="52">
        <v>2022</v>
      </c>
      <c r="D13" s="52">
        <v>2025</v>
      </c>
      <c r="E13" s="52">
        <v>2030</v>
      </c>
      <c r="F13" s="54"/>
      <c r="G13" s="54"/>
      <c r="H13" s="57"/>
    </row>
    <row r="14" spans="1:8" x14ac:dyDescent="0.35">
      <c r="A14" s="52">
        <v>2020</v>
      </c>
      <c r="B14" s="53">
        <v>735.2</v>
      </c>
      <c r="C14" s="52">
        <v>2023</v>
      </c>
      <c r="D14" s="52">
        <v>2026</v>
      </c>
      <c r="E14" s="52">
        <v>2031</v>
      </c>
      <c r="F14" s="54"/>
      <c r="G14" s="54"/>
      <c r="H14" s="57"/>
    </row>
    <row r="15" spans="1:8" x14ac:dyDescent="0.35">
      <c r="A15" s="52">
        <v>2021</v>
      </c>
      <c r="B15" s="53">
        <v>742.1</v>
      </c>
      <c r="C15" s="52">
        <v>2024</v>
      </c>
      <c r="D15" s="52">
        <v>2027</v>
      </c>
      <c r="E15" s="52">
        <v>2032</v>
      </c>
      <c r="F15" s="54"/>
      <c r="G15" s="54"/>
      <c r="H15" s="57"/>
    </row>
    <row r="16" spans="1:8" x14ac:dyDescent="0.35">
      <c r="A16" s="52">
        <v>2022</v>
      </c>
      <c r="B16" s="53">
        <v>726</v>
      </c>
      <c r="C16" s="52">
        <v>2025</v>
      </c>
      <c r="D16" s="52">
        <v>2028</v>
      </c>
      <c r="E16" s="52">
        <v>2033</v>
      </c>
      <c r="F16" s="54"/>
      <c r="G16" s="54"/>
      <c r="H16" s="57"/>
    </row>
    <row r="17" spans="1:9" x14ac:dyDescent="0.35">
      <c r="A17" s="52">
        <v>2023</v>
      </c>
      <c r="B17" s="53">
        <v>677.8</v>
      </c>
      <c r="C17" s="52">
        <v>2026</v>
      </c>
      <c r="D17" s="52">
        <v>2029</v>
      </c>
      <c r="E17" s="52">
        <v>2034</v>
      </c>
      <c r="F17" s="54"/>
      <c r="G17" s="54"/>
      <c r="H17" s="57"/>
    </row>
    <row r="18" spans="1:9" x14ac:dyDescent="0.35">
      <c r="A18" s="58">
        <v>2024</v>
      </c>
      <c r="B18" s="59">
        <v>663</v>
      </c>
      <c r="C18" s="58">
        <v>2027</v>
      </c>
      <c r="D18" s="58">
        <v>2030</v>
      </c>
      <c r="E18" s="58">
        <v>2035</v>
      </c>
      <c r="F18" s="54"/>
      <c r="G18" s="54"/>
      <c r="H18" s="57"/>
    </row>
    <row r="19" spans="1:9" s="6" customFormat="1" ht="15" x14ac:dyDescent="0.3">
      <c r="A19" s="95" t="s">
        <v>57</v>
      </c>
      <c r="B19" s="95"/>
      <c r="C19" s="95"/>
      <c r="D19" s="95"/>
      <c r="E19" s="95"/>
      <c r="F19" s="95"/>
      <c r="G19" s="95"/>
      <c r="H19" s="95"/>
      <c r="I19" s="95"/>
    </row>
    <row r="20" spans="1:9" x14ac:dyDescent="0.35">
      <c r="A20" s="88" t="s">
        <v>41</v>
      </c>
      <c r="B20" s="89"/>
      <c r="C20" s="89"/>
      <c r="D20" s="89"/>
    </row>
    <row r="21" spans="1:9" x14ac:dyDescent="0.35">
      <c r="A21" s="101" t="s">
        <v>42</v>
      </c>
      <c r="B21" s="101"/>
      <c r="C21" s="60"/>
      <c r="D21" s="60"/>
    </row>
    <row r="22" spans="1:9" ht="18.75" thickBot="1" x14ac:dyDescent="0.4">
      <c r="A22" s="61" t="s">
        <v>59</v>
      </c>
      <c r="B22" s="62"/>
      <c r="C22" s="62"/>
      <c r="D22" s="62"/>
      <c r="E22" s="62"/>
    </row>
    <row r="24" spans="1:9" x14ac:dyDescent="0.35">
      <c r="B24" s="54"/>
    </row>
    <row r="25" spans="1:9" x14ac:dyDescent="0.35">
      <c r="B25" s="54"/>
    </row>
    <row r="26" spans="1:9" x14ac:dyDescent="0.35">
      <c r="B26" s="54"/>
    </row>
    <row r="27" spans="1:9" x14ac:dyDescent="0.35">
      <c r="B27" s="54"/>
      <c r="F27" s="60"/>
    </row>
    <row r="28" spans="1:9" x14ac:dyDescent="0.35">
      <c r="B28" s="54"/>
    </row>
    <row r="29" spans="1:9" x14ac:dyDescent="0.35">
      <c r="B29" s="54"/>
    </row>
  </sheetData>
  <mergeCells count="4">
    <mergeCell ref="A20:D20"/>
    <mergeCell ref="A21:B21"/>
    <mergeCell ref="A1:E1"/>
    <mergeCell ref="A19:I1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130" zoomScaleNormal="130" workbookViewId="0">
      <selection activeCell="A13" sqref="A13"/>
    </sheetView>
  </sheetViews>
  <sheetFormatPr baseColWidth="10" defaultRowHeight="15" x14ac:dyDescent="0.3"/>
  <cols>
    <col min="1" max="1" width="18.42578125" style="6" customWidth="1"/>
    <col min="2" max="11" width="10.7109375" style="6" customWidth="1"/>
    <col min="12" max="12" width="7.85546875" style="6" bestFit="1" customWidth="1"/>
    <col min="13" max="13" width="7.28515625" style="6" bestFit="1" customWidth="1"/>
    <col min="14" max="16384" width="11.42578125" style="6"/>
  </cols>
  <sheetData>
    <row r="1" spans="1:14" ht="16.5" thickBot="1" x14ac:dyDescent="0.35">
      <c r="A1" s="105" t="s">
        <v>45</v>
      </c>
      <c r="B1" s="105"/>
      <c r="C1" s="105"/>
      <c r="D1" s="105"/>
      <c r="E1" s="105"/>
      <c r="F1" s="105"/>
      <c r="G1" s="105"/>
      <c r="H1" s="105"/>
      <c r="I1" s="105"/>
      <c r="J1" s="105"/>
      <c r="K1" s="105"/>
      <c r="L1" s="105"/>
      <c r="N1" s="63"/>
    </row>
    <row r="2" spans="1:14" s="64" customFormat="1" ht="23.25" customHeight="1" thickTop="1" x14ac:dyDescent="0.25">
      <c r="A2" s="109"/>
      <c r="B2" s="107" t="s">
        <v>25</v>
      </c>
      <c r="C2" s="108"/>
      <c r="D2" s="107" t="s">
        <v>13</v>
      </c>
      <c r="E2" s="108"/>
      <c r="F2" s="97" t="s">
        <v>15</v>
      </c>
      <c r="G2" s="97"/>
      <c r="H2" s="107" t="s">
        <v>14</v>
      </c>
      <c r="I2" s="108"/>
      <c r="J2" s="97" t="s">
        <v>16</v>
      </c>
      <c r="K2" s="97"/>
    </row>
    <row r="3" spans="1:14" ht="30" x14ac:dyDescent="0.3">
      <c r="A3" s="110"/>
      <c r="B3" s="65" t="s">
        <v>24</v>
      </c>
      <c r="C3" s="66" t="s">
        <v>5</v>
      </c>
      <c r="D3" s="65" t="s">
        <v>24</v>
      </c>
      <c r="E3" s="66" t="s">
        <v>5</v>
      </c>
      <c r="F3" s="65" t="s">
        <v>24</v>
      </c>
      <c r="G3" s="26" t="s">
        <v>3</v>
      </c>
      <c r="H3" s="65" t="s">
        <v>24</v>
      </c>
      <c r="I3" s="66" t="s">
        <v>5</v>
      </c>
      <c r="J3" s="65" t="s">
        <v>24</v>
      </c>
      <c r="K3" s="26" t="s">
        <v>3</v>
      </c>
    </row>
    <row r="4" spans="1:14" x14ac:dyDescent="0.3">
      <c r="A4" s="18" t="s">
        <v>1</v>
      </c>
      <c r="B4" s="67">
        <v>1977175</v>
      </c>
      <c r="C4" s="68">
        <v>87.224563298164256</v>
      </c>
      <c r="D4" s="67">
        <v>1953836</v>
      </c>
      <c r="E4" s="68">
        <v>87.24308795011099</v>
      </c>
      <c r="F4" s="29">
        <f>D4-B4</f>
        <v>-23339</v>
      </c>
      <c r="G4" s="69">
        <f>100*F4/B4</f>
        <v>-1.1804215610656619</v>
      </c>
      <c r="H4" s="67">
        <v>1904981</v>
      </c>
      <c r="I4" s="68">
        <v>87.249652829939805</v>
      </c>
      <c r="J4" s="70">
        <f>H4-D4</f>
        <v>-48855</v>
      </c>
      <c r="K4" s="68">
        <f>100*J4/D4</f>
        <v>-2.5004657504519314</v>
      </c>
    </row>
    <row r="5" spans="1:14" x14ac:dyDescent="0.3">
      <c r="A5" s="71" t="s">
        <v>6</v>
      </c>
      <c r="B5" s="72">
        <v>3380317</v>
      </c>
      <c r="C5" s="73">
        <v>85.855098819349109</v>
      </c>
      <c r="D5" s="72">
        <v>3325360</v>
      </c>
      <c r="E5" s="73">
        <v>85.858438506064829</v>
      </c>
      <c r="F5" s="29">
        <f>D5-B5</f>
        <v>-54957</v>
      </c>
      <c r="G5" s="74">
        <f>100*F5/B5</f>
        <v>-1.6257942672240502</v>
      </c>
      <c r="H5" s="72">
        <v>3272770</v>
      </c>
      <c r="I5" s="73">
        <v>85.860015515179242</v>
      </c>
      <c r="J5" s="29">
        <f>H5-D5</f>
        <v>-52590</v>
      </c>
      <c r="K5" s="73">
        <f>100*J5/D5</f>
        <v>-1.5814829071138163</v>
      </c>
    </row>
    <row r="6" spans="1:14" x14ac:dyDescent="0.3">
      <c r="A6" s="71" t="s">
        <v>7</v>
      </c>
      <c r="B6" s="72">
        <v>52935</v>
      </c>
      <c r="C6" s="73">
        <v>93.592531692568826</v>
      </c>
      <c r="D6" s="72">
        <v>53557</v>
      </c>
      <c r="E6" s="73">
        <v>93.591849573605487</v>
      </c>
      <c r="F6" s="29">
        <f>D6-B6</f>
        <v>622</v>
      </c>
      <c r="G6" s="74">
        <f>100*F6/B6</f>
        <v>1.1750259752526684</v>
      </c>
      <c r="H6" s="72">
        <v>54187</v>
      </c>
      <c r="I6" s="73">
        <v>93.592068673679123</v>
      </c>
      <c r="J6" s="29">
        <f>H6-D6</f>
        <v>630</v>
      </c>
      <c r="K6" s="73">
        <f>100*J6/D6</f>
        <v>1.176316821330545</v>
      </c>
    </row>
    <row r="7" spans="1:14" x14ac:dyDescent="0.3">
      <c r="A7" s="34" t="s">
        <v>8</v>
      </c>
      <c r="B7" s="35">
        <f>SUM(B4:B6)</f>
        <v>5410427</v>
      </c>
      <c r="C7" s="75">
        <v>86.420842998339765</v>
      </c>
      <c r="D7" s="35">
        <f>SUM(D4:D6)</f>
        <v>5332753</v>
      </c>
      <c r="E7" s="75">
        <v>86.432766034968878</v>
      </c>
      <c r="F7" s="36">
        <f>D7-B7</f>
        <v>-77674</v>
      </c>
      <c r="G7" s="76">
        <f>100*F7/B7</f>
        <v>-1.4356353019826347</v>
      </c>
      <c r="H7" s="35">
        <f>SUM(H4:H6)</f>
        <v>5231938</v>
      </c>
      <c r="I7" s="75">
        <v>86.435225018404054</v>
      </c>
      <c r="J7" s="36">
        <f>H7-D7</f>
        <v>-100815</v>
      </c>
      <c r="K7" s="75">
        <f>100*J7/D7</f>
        <v>-1.890486958612184</v>
      </c>
    </row>
    <row r="8" spans="1:14" x14ac:dyDescent="0.3">
      <c r="A8" s="77"/>
      <c r="B8" s="40"/>
      <c r="C8" s="78"/>
      <c r="D8" s="40"/>
      <c r="E8" s="78"/>
      <c r="F8" s="78"/>
      <c r="G8" s="78"/>
      <c r="H8" s="40"/>
      <c r="I8" s="78"/>
    </row>
    <row r="9" spans="1:14" x14ac:dyDescent="0.3">
      <c r="A9" s="106" t="s">
        <v>46</v>
      </c>
      <c r="B9" s="106"/>
      <c r="C9" s="106"/>
      <c r="D9" s="106"/>
      <c r="E9" s="106"/>
      <c r="F9" s="106"/>
      <c r="G9" s="106"/>
      <c r="H9" s="106"/>
      <c r="I9" s="106"/>
    </row>
    <row r="10" spans="1:14" ht="59.25" customHeight="1" x14ac:dyDescent="0.3">
      <c r="A10" s="95" t="s">
        <v>56</v>
      </c>
      <c r="B10" s="95"/>
      <c r="C10" s="95"/>
      <c r="D10" s="95"/>
      <c r="E10" s="95"/>
      <c r="F10" s="95"/>
      <c r="G10" s="95"/>
      <c r="H10" s="95"/>
      <c r="I10" s="95"/>
    </row>
    <row r="11" spans="1:14" x14ac:dyDescent="0.3">
      <c r="A11" s="96" t="s">
        <v>44</v>
      </c>
      <c r="B11" s="101"/>
      <c r="C11" s="101"/>
      <c r="D11" s="101"/>
    </row>
    <row r="12" spans="1:14" x14ac:dyDescent="0.3">
      <c r="A12" s="42" t="s">
        <v>47</v>
      </c>
      <c r="G12" s="84"/>
      <c r="H12" s="84"/>
      <c r="I12" s="84"/>
      <c r="J12" s="84"/>
      <c r="K12" s="84"/>
    </row>
    <row r="13" spans="1:14" ht="15.75" thickBot="1" x14ac:dyDescent="0.35">
      <c r="A13" s="2" t="s">
        <v>59</v>
      </c>
      <c r="B13" s="25"/>
      <c r="C13" s="43"/>
      <c r="D13" s="25"/>
      <c r="E13" s="25"/>
      <c r="F13" s="25"/>
      <c r="G13" s="25"/>
      <c r="H13" s="25"/>
      <c r="I13" s="25"/>
      <c r="J13" s="25"/>
      <c r="K13" s="25"/>
    </row>
    <row r="15" spans="1:14" x14ac:dyDescent="0.3">
      <c r="J15" s="14"/>
      <c r="K15" s="14"/>
    </row>
    <row r="16" spans="1:14" x14ac:dyDescent="0.3">
      <c r="J16" s="14"/>
      <c r="K16" s="14"/>
    </row>
    <row r="21" spans="10:11" x14ac:dyDescent="0.3">
      <c r="J21" s="79"/>
      <c r="K21" s="79"/>
    </row>
  </sheetData>
  <mergeCells count="10">
    <mergeCell ref="A1:L1"/>
    <mergeCell ref="A11:D11"/>
    <mergeCell ref="A9:I9"/>
    <mergeCell ref="B2:C2"/>
    <mergeCell ref="D2:E2"/>
    <mergeCell ref="H2:I2"/>
    <mergeCell ref="A2:A3"/>
    <mergeCell ref="F2:G2"/>
    <mergeCell ref="J2:K2"/>
    <mergeCell ref="A10:I10"/>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130" zoomScaleNormal="130" workbookViewId="0">
      <selection activeCell="A11" sqref="A11"/>
    </sheetView>
  </sheetViews>
  <sheetFormatPr baseColWidth="10" defaultRowHeight="15" x14ac:dyDescent="0.3"/>
  <cols>
    <col min="1" max="1" width="18.140625" style="6" customWidth="1"/>
    <col min="2" max="21" width="11.42578125" style="6" customWidth="1"/>
    <col min="22" max="16384" width="11.42578125" style="6"/>
  </cols>
  <sheetData>
    <row r="1" spans="1:23" ht="15.75" thickBot="1" x14ac:dyDescent="0.35">
      <c r="A1" s="80" t="s">
        <v>48</v>
      </c>
      <c r="B1" s="80"/>
      <c r="C1" s="80"/>
      <c r="D1" s="80"/>
      <c r="E1" s="80"/>
      <c r="F1" s="80"/>
      <c r="G1" s="80"/>
      <c r="H1" s="80"/>
      <c r="I1" s="44"/>
      <c r="J1" s="44"/>
      <c r="K1" s="63"/>
      <c r="L1" s="44"/>
      <c r="M1" s="44"/>
      <c r="N1" s="44"/>
      <c r="O1" s="44"/>
      <c r="P1" s="44"/>
      <c r="Q1" s="44"/>
      <c r="R1" s="44"/>
      <c r="S1" s="44"/>
      <c r="T1" s="44"/>
    </row>
    <row r="2" spans="1:23" s="64" customFormat="1" ht="23.25" customHeight="1" thickTop="1" x14ac:dyDescent="0.25">
      <c r="A2" s="109"/>
      <c r="B2" s="114" t="s">
        <v>25</v>
      </c>
      <c r="C2" s="115"/>
      <c r="D2" s="114" t="s">
        <v>13</v>
      </c>
      <c r="E2" s="115"/>
      <c r="F2" s="111" t="s">
        <v>15</v>
      </c>
      <c r="G2" s="112"/>
      <c r="H2" s="114" t="s">
        <v>14</v>
      </c>
      <c r="I2" s="115"/>
      <c r="J2" s="111" t="s">
        <v>16</v>
      </c>
      <c r="K2" s="112"/>
      <c r="L2" s="114" t="s">
        <v>17</v>
      </c>
      <c r="M2" s="115"/>
      <c r="N2" s="111" t="s">
        <v>18</v>
      </c>
      <c r="O2" s="112"/>
      <c r="P2" s="107" t="s">
        <v>21</v>
      </c>
      <c r="Q2" s="108"/>
      <c r="R2" s="97" t="s">
        <v>22</v>
      </c>
      <c r="S2" s="97"/>
      <c r="T2" s="107" t="s">
        <v>26</v>
      </c>
      <c r="U2" s="108"/>
      <c r="V2" s="97" t="s">
        <v>27</v>
      </c>
      <c r="W2" s="97"/>
    </row>
    <row r="3" spans="1:23" ht="30" x14ac:dyDescent="0.3">
      <c r="A3" s="113"/>
      <c r="B3" s="65" t="s">
        <v>24</v>
      </c>
      <c r="C3" s="66" t="s">
        <v>5</v>
      </c>
      <c r="D3" s="65" t="s">
        <v>24</v>
      </c>
      <c r="E3" s="66" t="s">
        <v>5</v>
      </c>
      <c r="F3" s="65" t="s">
        <v>24</v>
      </c>
      <c r="G3" s="26" t="s">
        <v>3</v>
      </c>
      <c r="H3" s="65" t="s">
        <v>24</v>
      </c>
      <c r="I3" s="66" t="s">
        <v>5</v>
      </c>
      <c r="J3" s="65" t="s">
        <v>24</v>
      </c>
      <c r="K3" s="26" t="s">
        <v>3</v>
      </c>
      <c r="L3" s="65" t="s">
        <v>24</v>
      </c>
      <c r="M3" s="66" t="s">
        <v>5</v>
      </c>
      <c r="N3" s="65" t="s">
        <v>24</v>
      </c>
      <c r="O3" s="26" t="s">
        <v>3</v>
      </c>
      <c r="P3" s="65" t="s">
        <v>24</v>
      </c>
      <c r="Q3" s="66" t="s">
        <v>5</v>
      </c>
      <c r="R3" s="65" t="s">
        <v>24</v>
      </c>
      <c r="S3" s="26" t="s">
        <v>3</v>
      </c>
      <c r="T3" s="65" t="s">
        <v>24</v>
      </c>
      <c r="U3" s="66" t="s">
        <v>5</v>
      </c>
      <c r="V3" s="65" t="s">
        <v>24</v>
      </c>
      <c r="W3" s="26" t="s">
        <v>3</v>
      </c>
    </row>
    <row r="4" spans="1:23" x14ac:dyDescent="0.3">
      <c r="A4" s="18" t="s">
        <v>1</v>
      </c>
      <c r="B4" s="67">
        <v>1977175</v>
      </c>
      <c r="C4" s="68">
        <v>87.224563298164256</v>
      </c>
      <c r="D4" s="67">
        <v>1953836</v>
      </c>
      <c r="E4" s="68">
        <v>87.24308795011099</v>
      </c>
      <c r="F4" s="29">
        <f>D4-B4</f>
        <v>-23339</v>
      </c>
      <c r="G4" s="69">
        <f>100*F4/B4</f>
        <v>-1.1804215610656619</v>
      </c>
      <c r="H4" s="67">
        <v>1904981</v>
      </c>
      <c r="I4" s="68">
        <v>87.249652829939805</v>
      </c>
      <c r="J4" s="70">
        <f>H4-D4</f>
        <v>-48855</v>
      </c>
      <c r="K4" s="68">
        <f>100*J4/D4</f>
        <v>-2.5004657504519314</v>
      </c>
      <c r="L4" s="67">
        <v>1835459</v>
      </c>
      <c r="M4" s="68">
        <v>87.244440092555806</v>
      </c>
      <c r="N4" s="70">
        <f>L4-H4</f>
        <v>-69522</v>
      </c>
      <c r="O4" s="68">
        <f>100*N4/H4</f>
        <v>-3.6494852179628037</v>
      </c>
      <c r="P4" s="67">
        <v>1766334</v>
      </c>
      <c r="Q4" s="68">
        <v>87.235675509091337</v>
      </c>
      <c r="R4" s="70">
        <f>P4-L4</f>
        <v>-69125</v>
      </c>
      <c r="S4" s="68">
        <f>100*R4/L4</f>
        <v>-3.766087937676625</v>
      </c>
      <c r="T4" s="67">
        <v>1726867</v>
      </c>
      <c r="U4" s="68">
        <v>87.236080429070896</v>
      </c>
      <c r="V4" s="70">
        <f>T4-P4</f>
        <v>-39467</v>
      </c>
      <c r="W4" s="68">
        <f>100*V4/P4</f>
        <v>-2.2344018741642295</v>
      </c>
    </row>
    <row r="5" spans="1:23" x14ac:dyDescent="0.3">
      <c r="A5" s="71" t="s">
        <v>6</v>
      </c>
      <c r="B5" s="72">
        <v>3380317</v>
      </c>
      <c r="C5" s="73">
        <v>85.855098819349109</v>
      </c>
      <c r="D5" s="72">
        <v>3325360</v>
      </c>
      <c r="E5" s="73">
        <v>85.858438506064829</v>
      </c>
      <c r="F5" s="29">
        <f>D5-B5</f>
        <v>-54957</v>
      </c>
      <c r="G5" s="74">
        <f>100*F5/B5</f>
        <v>-1.6257942672240502</v>
      </c>
      <c r="H5" s="72">
        <v>3272770</v>
      </c>
      <c r="I5" s="73">
        <v>85.860015515179242</v>
      </c>
      <c r="J5" s="29">
        <f>H5-D5</f>
        <v>-52590</v>
      </c>
      <c r="K5" s="73">
        <f>100*J5/D5</f>
        <v>-1.5814829071138163</v>
      </c>
      <c r="L5" s="72">
        <v>3238482</v>
      </c>
      <c r="M5" s="73">
        <v>85.86279798944453</v>
      </c>
      <c r="N5" s="29">
        <f>L5-H5</f>
        <v>-34288</v>
      </c>
      <c r="O5" s="73">
        <f>100*N5/H5</f>
        <v>-1.0476752109069687</v>
      </c>
      <c r="P5" s="72">
        <v>3208066</v>
      </c>
      <c r="Q5" s="73">
        <v>85.863051785221529</v>
      </c>
      <c r="R5" s="29">
        <f>P5-L5</f>
        <v>-30416</v>
      </c>
      <c r="S5" s="73">
        <f>100*R5/L5</f>
        <v>-0.93920546725286724</v>
      </c>
      <c r="T5" s="72">
        <v>3142597</v>
      </c>
      <c r="U5" s="73">
        <v>85.856385892393916</v>
      </c>
      <c r="V5" s="29">
        <f>T5-P5</f>
        <v>-65469</v>
      </c>
      <c r="W5" s="73">
        <f>100*V5/P5</f>
        <v>-2.0407622536444077</v>
      </c>
    </row>
    <row r="6" spans="1:23" x14ac:dyDescent="0.3">
      <c r="A6" s="71" t="s">
        <v>7</v>
      </c>
      <c r="B6" s="72">
        <v>52935</v>
      </c>
      <c r="C6" s="73">
        <v>93.592531692568826</v>
      </c>
      <c r="D6" s="72">
        <v>53557</v>
      </c>
      <c r="E6" s="73">
        <v>93.591849573605487</v>
      </c>
      <c r="F6" s="29">
        <f>D6-B6</f>
        <v>622</v>
      </c>
      <c r="G6" s="74">
        <f>100*F6/B6</f>
        <v>1.1750259752526684</v>
      </c>
      <c r="H6" s="72">
        <v>54187</v>
      </c>
      <c r="I6" s="73">
        <v>93.592068673679123</v>
      </c>
      <c r="J6" s="29">
        <f>H6-D6</f>
        <v>630</v>
      </c>
      <c r="K6" s="73">
        <f>100*J6/D6</f>
        <v>1.176316821330545</v>
      </c>
      <c r="L6" s="72">
        <v>54824</v>
      </c>
      <c r="M6" s="73">
        <v>93.593048466121516</v>
      </c>
      <c r="N6" s="29">
        <f>L6-H6</f>
        <v>637</v>
      </c>
      <c r="O6" s="73">
        <f>100*N6/H6</f>
        <v>1.1755587133445291</v>
      </c>
      <c r="P6" s="72">
        <v>55468</v>
      </c>
      <c r="Q6" s="73">
        <v>93.593183160381344</v>
      </c>
      <c r="R6" s="29">
        <f>P6-L6</f>
        <v>644</v>
      </c>
      <c r="S6" s="73">
        <f>100*R6/L6</f>
        <v>1.1746680286006128</v>
      </c>
      <c r="T6" s="72">
        <v>56120</v>
      </c>
      <c r="U6" s="73">
        <v>93.592608652146353</v>
      </c>
      <c r="V6" s="29">
        <f>T6-P6</f>
        <v>652</v>
      </c>
      <c r="W6" s="73">
        <f>100*V6/P6</f>
        <v>1.1754525131607414</v>
      </c>
    </row>
    <row r="7" spans="1:23" x14ac:dyDescent="0.3">
      <c r="A7" s="34" t="s">
        <v>8</v>
      </c>
      <c r="B7" s="35">
        <f>SUM(B4:B6)</f>
        <v>5410427</v>
      </c>
      <c r="C7" s="75">
        <v>86.420842998339765</v>
      </c>
      <c r="D7" s="35">
        <f>SUM(D4:D6)</f>
        <v>5332753</v>
      </c>
      <c r="E7" s="75">
        <v>86.432766034968878</v>
      </c>
      <c r="F7" s="81">
        <f>D7-B7</f>
        <v>-77674</v>
      </c>
      <c r="G7" s="82">
        <f>100*F7/B7</f>
        <v>-1.4356353019826347</v>
      </c>
      <c r="H7" s="35">
        <f>SUM(H4:H6)</f>
        <v>5231938</v>
      </c>
      <c r="I7" s="75">
        <v>86.435225018404054</v>
      </c>
      <c r="J7" s="81">
        <f>H7-D7</f>
        <v>-100815</v>
      </c>
      <c r="K7" s="83">
        <f>100*J7/D7</f>
        <v>-1.890486958612184</v>
      </c>
      <c r="L7" s="35">
        <f>SUM(L4:L6)</f>
        <v>5128765</v>
      </c>
      <c r="M7" s="75">
        <v>86.428939399735398</v>
      </c>
      <c r="N7" s="81">
        <f>L7-H7</f>
        <v>-103173</v>
      </c>
      <c r="O7" s="83">
        <f>100*N7/H7</f>
        <v>-1.9719843774907118</v>
      </c>
      <c r="P7" s="35">
        <f>SUM(P4:P6)</f>
        <v>5029868</v>
      </c>
      <c r="Q7" s="75">
        <v>86.419275406043809</v>
      </c>
      <c r="R7" s="81">
        <f>P7-L7</f>
        <v>-98897</v>
      </c>
      <c r="S7" s="83">
        <f>100*R7/L7</f>
        <v>-1.9282809799240168</v>
      </c>
      <c r="T7" s="35">
        <f>SUM(T4:T6)</f>
        <v>4925584</v>
      </c>
      <c r="U7" s="75">
        <v>86.416938167897413</v>
      </c>
      <c r="V7" s="81">
        <f>T7-P7</f>
        <v>-104284</v>
      </c>
      <c r="W7" s="83">
        <f>100*V7/P7</f>
        <v>-2.0732949651959056</v>
      </c>
    </row>
    <row r="8" spans="1:23" ht="51" customHeight="1" x14ac:dyDescent="0.3">
      <c r="A8" s="104" t="s">
        <v>54</v>
      </c>
      <c r="B8" s="104"/>
      <c r="C8" s="104"/>
      <c r="D8" s="104"/>
      <c r="E8" s="104"/>
      <c r="F8" s="104"/>
      <c r="G8" s="104"/>
      <c r="H8" s="104"/>
    </row>
    <row r="9" spans="1:23" x14ac:dyDescent="0.3">
      <c r="A9" s="96" t="s">
        <v>44</v>
      </c>
      <c r="B9" s="96"/>
      <c r="C9" s="96"/>
      <c r="D9" s="96"/>
      <c r="E9" s="96"/>
      <c r="F9" s="96"/>
      <c r="G9" s="96"/>
      <c r="H9" s="96"/>
    </row>
    <row r="10" spans="1:23" x14ac:dyDescent="0.3">
      <c r="A10" s="42" t="s">
        <v>47</v>
      </c>
    </row>
    <row r="11" spans="1:23" ht="15.75" thickBot="1" x14ac:dyDescent="0.35">
      <c r="A11" s="2" t="s">
        <v>59</v>
      </c>
      <c r="B11" s="25"/>
      <c r="C11" s="43"/>
      <c r="D11" s="25"/>
      <c r="E11" s="25"/>
      <c r="F11" s="25"/>
      <c r="G11" s="25"/>
      <c r="H11" s="25"/>
      <c r="I11" s="25"/>
      <c r="J11" s="25"/>
      <c r="K11" s="25"/>
      <c r="L11" s="25"/>
      <c r="M11" s="25"/>
      <c r="N11" s="25"/>
      <c r="O11" s="25"/>
      <c r="P11" s="25"/>
      <c r="Q11" s="25"/>
      <c r="R11" s="25"/>
      <c r="S11" s="25"/>
      <c r="T11" s="25"/>
      <c r="U11" s="25"/>
      <c r="V11" s="25"/>
      <c r="W11" s="25"/>
    </row>
    <row r="13" spans="1:23" x14ac:dyDescent="0.3">
      <c r="D13" s="13"/>
      <c r="T13" s="13"/>
    </row>
    <row r="14" spans="1:23" x14ac:dyDescent="0.3">
      <c r="D14" s="12"/>
      <c r="H14" s="12"/>
      <c r="T14" s="13"/>
    </row>
    <row r="15" spans="1:23" x14ac:dyDescent="0.3">
      <c r="B15" s="13"/>
      <c r="D15" s="12"/>
      <c r="H15" s="12"/>
      <c r="P15" s="13"/>
      <c r="T15" s="24"/>
    </row>
    <row r="16" spans="1:23" x14ac:dyDescent="0.3">
      <c r="C16" s="14"/>
      <c r="D16" s="12"/>
      <c r="E16" s="14"/>
      <c r="F16" s="14"/>
      <c r="G16" s="14"/>
      <c r="H16" s="12"/>
      <c r="I16" s="14"/>
      <c r="J16" s="14"/>
      <c r="K16" s="14"/>
      <c r="M16" s="14"/>
      <c r="N16" s="14"/>
      <c r="O16" s="14"/>
      <c r="Q16" s="14"/>
      <c r="R16" s="14"/>
      <c r="S16" s="14"/>
      <c r="T16" s="46"/>
      <c r="U16" s="14"/>
    </row>
    <row r="17" spans="2:21" x14ac:dyDescent="0.3">
      <c r="B17" s="13"/>
      <c r="C17" s="14"/>
      <c r="D17" s="13"/>
      <c r="E17" s="14"/>
      <c r="F17" s="14"/>
      <c r="G17" s="14"/>
      <c r="H17" s="13"/>
      <c r="I17" s="14"/>
      <c r="J17" s="14"/>
      <c r="K17" s="14"/>
      <c r="L17" s="13"/>
      <c r="M17" s="14"/>
      <c r="N17" s="14"/>
      <c r="O17" s="14"/>
      <c r="P17" s="13"/>
      <c r="Q17" s="14"/>
      <c r="R17" s="14"/>
      <c r="S17" s="14"/>
      <c r="T17" s="13"/>
      <c r="U17" s="14"/>
    </row>
    <row r="18" spans="2:21" x14ac:dyDescent="0.3">
      <c r="T18" s="13"/>
      <c r="U18" s="14"/>
    </row>
    <row r="19" spans="2:21" x14ac:dyDescent="0.3">
      <c r="T19" s="13"/>
      <c r="U19" s="14"/>
    </row>
    <row r="20" spans="2:21" x14ac:dyDescent="0.3">
      <c r="T20" s="13"/>
      <c r="U20" s="14"/>
    </row>
    <row r="22" spans="2:21" x14ac:dyDescent="0.3">
      <c r="B22" s="79"/>
      <c r="C22" s="79"/>
      <c r="D22" s="79"/>
      <c r="E22" s="79"/>
      <c r="F22" s="79"/>
      <c r="G22" s="79"/>
      <c r="H22" s="79"/>
      <c r="I22" s="79"/>
      <c r="J22" s="79"/>
      <c r="K22" s="79"/>
      <c r="L22" s="79"/>
      <c r="M22" s="79"/>
      <c r="N22" s="79"/>
      <c r="O22" s="79"/>
      <c r="P22" s="79"/>
      <c r="Q22" s="79"/>
      <c r="R22" s="79"/>
      <c r="S22" s="79"/>
      <c r="T22" s="79"/>
    </row>
  </sheetData>
  <mergeCells count="14">
    <mergeCell ref="A9:H9"/>
    <mergeCell ref="V2:W2"/>
    <mergeCell ref="F2:G2"/>
    <mergeCell ref="J2:K2"/>
    <mergeCell ref="N2:O2"/>
    <mergeCell ref="P2:Q2"/>
    <mergeCell ref="T2:U2"/>
    <mergeCell ref="A2:A3"/>
    <mergeCell ref="B2:C2"/>
    <mergeCell ref="D2:E2"/>
    <mergeCell ref="H2:I2"/>
    <mergeCell ref="L2:M2"/>
    <mergeCell ref="R2:S2"/>
    <mergeCell ref="A8:H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130" zoomScaleNormal="130" workbookViewId="0">
      <selection activeCell="A13" sqref="A13"/>
    </sheetView>
  </sheetViews>
  <sheetFormatPr baseColWidth="10" defaultRowHeight="15" x14ac:dyDescent="0.3"/>
  <cols>
    <col min="1" max="1" width="18.42578125" style="6" customWidth="1"/>
    <col min="2" max="2" width="9.5703125" style="6" bestFit="1" customWidth="1"/>
    <col min="3" max="3" width="10.42578125" style="6" customWidth="1"/>
    <col min="4" max="4" width="9.5703125" style="6" bestFit="1" customWidth="1"/>
    <col min="5" max="7" width="10.42578125" style="6" customWidth="1"/>
    <col min="8" max="8" width="9.5703125" style="6" bestFit="1" customWidth="1"/>
    <col min="9" max="11" width="10.42578125" style="6" customWidth="1"/>
    <col min="12" max="12" width="7.85546875" style="6" bestFit="1" customWidth="1"/>
    <col min="13" max="13" width="7.28515625" style="6" bestFit="1" customWidth="1"/>
    <col min="14" max="14" width="7.85546875" style="6" bestFit="1" customWidth="1"/>
    <col min="15" max="15" width="7.28515625" style="6" bestFit="1" customWidth="1"/>
    <col min="16" max="16384" width="11.42578125" style="6"/>
  </cols>
  <sheetData>
    <row r="1" spans="1:15" ht="16.5" thickBot="1" x14ac:dyDescent="0.35">
      <c r="A1" s="105" t="s">
        <v>50</v>
      </c>
      <c r="B1" s="105"/>
      <c r="C1" s="105"/>
      <c r="D1" s="105"/>
      <c r="E1" s="105"/>
      <c r="F1" s="105"/>
      <c r="G1" s="105"/>
      <c r="H1" s="105"/>
      <c r="I1" s="105"/>
      <c r="J1" s="105"/>
      <c r="K1" s="105"/>
      <c r="L1" s="105"/>
      <c r="M1" s="105"/>
      <c r="N1" s="105"/>
      <c r="O1" s="63"/>
    </row>
    <row r="2" spans="1:15" s="64" customFormat="1" ht="23.25" customHeight="1" thickTop="1" x14ac:dyDescent="0.25">
      <c r="A2" s="109"/>
      <c r="B2" s="114" t="s">
        <v>25</v>
      </c>
      <c r="C2" s="115"/>
      <c r="D2" s="114" t="s">
        <v>13</v>
      </c>
      <c r="E2" s="115"/>
      <c r="F2" s="111" t="s">
        <v>15</v>
      </c>
      <c r="G2" s="112"/>
      <c r="H2" s="107" t="s">
        <v>14</v>
      </c>
      <c r="I2" s="108"/>
      <c r="J2" s="97" t="s">
        <v>16</v>
      </c>
      <c r="K2" s="97"/>
    </row>
    <row r="3" spans="1:15" ht="60" x14ac:dyDescent="0.3">
      <c r="A3" s="110"/>
      <c r="B3" s="65" t="s">
        <v>24</v>
      </c>
      <c r="C3" s="66" t="s">
        <v>20</v>
      </c>
      <c r="D3" s="65" t="s">
        <v>24</v>
      </c>
      <c r="E3" s="66" t="s">
        <v>20</v>
      </c>
      <c r="F3" s="65" t="s">
        <v>24</v>
      </c>
      <c r="G3" s="26" t="s">
        <v>3</v>
      </c>
      <c r="H3" s="65" t="s">
        <v>24</v>
      </c>
      <c r="I3" s="66" t="s">
        <v>20</v>
      </c>
      <c r="J3" s="65" t="s">
        <v>24</v>
      </c>
      <c r="K3" s="26" t="s">
        <v>3</v>
      </c>
    </row>
    <row r="4" spans="1:15" x14ac:dyDescent="0.3">
      <c r="A4" s="18" t="s">
        <v>1</v>
      </c>
      <c r="B4" s="67">
        <v>289589</v>
      </c>
      <c r="C4" s="68">
        <v>12.775436701835744</v>
      </c>
      <c r="D4" s="67">
        <v>285695</v>
      </c>
      <c r="E4" s="68">
        <v>12.75691204988901</v>
      </c>
      <c r="F4" s="29">
        <f>D4-B4</f>
        <v>-3894</v>
      </c>
      <c r="G4" s="69">
        <f>100*F4/B4</f>
        <v>-1.3446643346259699</v>
      </c>
      <c r="H4" s="67">
        <v>278387</v>
      </c>
      <c r="I4" s="68">
        <v>12.750347170060195</v>
      </c>
      <c r="J4" s="70">
        <f>H4-D4</f>
        <v>-7308</v>
      </c>
      <c r="K4" s="68">
        <f>100*J4/D4</f>
        <v>-2.557972663154763</v>
      </c>
    </row>
    <row r="5" spans="1:15" x14ac:dyDescent="0.3">
      <c r="A5" s="71" t="s">
        <v>6</v>
      </c>
      <c r="B5" s="72">
        <v>556918</v>
      </c>
      <c r="C5" s="73">
        <v>14.144901180650891</v>
      </c>
      <c r="D5" s="72">
        <v>547713</v>
      </c>
      <c r="E5" s="73">
        <v>14.141561493935171</v>
      </c>
      <c r="F5" s="29">
        <f>D5-B5</f>
        <v>-9205</v>
      </c>
      <c r="G5" s="74">
        <f>100*F5/B5</f>
        <v>-1.6528465590984669</v>
      </c>
      <c r="H5" s="72">
        <v>538981</v>
      </c>
      <c r="I5" s="73">
        <v>14.139984484820758</v>
      </c>
      <c r="J5" s="29">
        <f>H5-D5</f>
        <v>-8732</v>
      </c>
      <c r="K5" s="73">
        <f>100*J5/D5</f>
        <v>-1.594265609908839</v>
      </c>
    </row>
    <row r="6" spans="1:15" x14ac:dyDescent="0.3">
      <c r="A6" s="71" t="s">
        <v>7</v>
      </c>
      <c r="B6" s="72">
        <v>3624</v>
      </c>
      <c r="C6" s="73">
        <v>6.4074683074311736</v>
      </c>
      <c r="D6" s="72">
        <v>3667</v>
      </c>
      <c r="E6" s="73">
        <v>6.4081504263945135</v>
      </c>
      <c r="F6" s="29">
        <f>D6-B6</f>
        <v>43</v>
      </c>
      <c r="G6" s="74">
        <f>100*F6/B6</f>
        <v>1.1865342163355408</v>
      </c>
      <c r="H6" s="72">
        <v>3710</v>
      </c>
      <c r="I6" s="73">
        <v>6.4079313263208775</v>
      </c>
      <c r="J6" s="29">
        <f>H6-D6</f>
        <v>43</v>
      </c>
      <c r="K6" s="73">
        <f>100*J6/D6</f>
        <v>1.1726206708481046</v>
      </c>
    </row>
    <row r="7" spans="1:15" x14ac:dyDescent="0.3">
      <c r="A7" s="34" t="s">
        <v>8</v>
      </c>
      <c r="B7" s="35">
        <f>SUM(B4:B6)</f>
        <v>850131</v>
      </c>
      <c r="C7" s="75">
        <v>13.579157001660235</v>
      </c>
      <c r="D7" s="35">
        <f>SUM(D4:D6)</f>
        <v>837075</v>
      </c>
      <c r="E7" s="75">
        <v>13.567233965031122</v>
      </c>
      <c r="F7" s="36">
        <f>D7-B7</f>
        <v>-13056</v>
      </c>
      <c r="G7" s="76">
        <f>100*F7/B7</f>
        <v>-1.5357633117719505</v>
      </c>
      <c r="H7" s="35">
        <f>SUM(H4:H6)</f>
        <v>821078</v>
      </c>
      <c r="I7" s="75">
        <v>13.564774981595946</v>
      </c>
      <c r="J7" s="36">
        <f>H7-D7</f>
        <v>-15997</v>
      </c>
      <c r="K7" s="75">
        <f>100*J7/D7</f>
        <v>-1.9110593435474719</v>
      </c>
    </row>
    <row r="8" spans="1:15" x14ac:dyDescent="0.3">
      <c r="A8" s="77"/>
      <c r="B8" s="40"/>
      <c r="C8" s="78"/>
      <c r="D8" s="40"/>
      <c r="E8" s="78"/>
      <c r="F8" s="78"/>
      <c r="G8" s="78"/>
      <c r="H8" s="40"/>
      <c r="I8" s="78"/>
    </row>
    <row r="9" spans="1:15" x14ac:dyDescent="0.3">
      <c r="A9" s="106" t="s">
        <v>51</v>
      </c>
      <c r="B9" s="106"/>
      <c r="C9" s="106"/>
      <c r="D9" s="106"/>
      <c r="E9" s="106"/>
      <c r="F9" s="106"/>
      <c r="G9" s="106"/>
      <c r="H9" s="106"/>
      <c r="I9" s="106"/>
    </row>
    <row r="10" spans="1:15" ht="53.25" customHeight="1" x14ac:dyDescent="0.3">
      <c r="A10" s="95" t="s">
        <v>55</v>
      </c>
      <c r="B10" s="95"/>
      <c r="C10" s="95"/>
      <c r="D10" s="95"/>
      <c r="E10" s="95"/>
      <c r="F10" s="95"/>
      <c r="G10" s="95"/>
      <c r="H10" s="95"/>
      <c r="I10" s="95"/>
    </row>
    <row r="11" spans="1:15" x14ac:dyDescent="0.3">
      <c r="A11" s="96" t="s">
        <v>49</v>
      </c>
      <c r="B11" s="96"/>
      <c r="C11" s="96"/>
      <c r="D11" s="96"/>
      <c r="E11" s="96"/>
      <c r="F11" s="96"/>
      <c r="G11" s="96"/>
      <c r="H11" s="96"/>
      <c r="J11" s="84"/>
      <c r="K11" s="84"/>
    </row>
    <row r="12" spans="1:15" x14ac:dyDescent="0.3">
      <c r="A12" s="42" t="s">
        <v>36</v>
      </c>
    </row>
    <row r="13" spans="1:15" ht="15.75" thickBot="1" x14ac:dyDescent="0.35">
      <c r="A13" s="2" t="s">
        <v>59</v>
      </c>
      <c r="B13" s="25"/>
      <c r="C13" s="43"/>
      <c r="D13" s="25"/>
      <c r="E13" s="25"/>
      <c r="F13" s="25"/>
      <c r="G13" s="25"/>
      <c r="H13" s="25"/>
      <c r="I13" s="25"/>
      <c r="J13" s="25"/>
      <c r="K13" s="25"/>
    </row>
    <row r="15" spans="1:15" x14ac:dyDescent="0.3">
      <c r="D15" s="13"/>
    </row>
    <row r="16" spans="1:15" x14ac:dyDescent="0.3">
      <c r="D16" s="13"/>
    </row>
  </sheetData>
  <mergeCells count="10">
    <mergeCell ref="A11:H11"/>
    <mergeCell ref="A1:N1"/>
    <mergeCell ref="A2:A3"/>
    <mergeCell ref="B2:C2"/>
    <mergeCell ref="D2:E2"/>
    <mergeCell ref="H2:I2"/>
    <mergeCell ref="A9:I9"/>
    <mergeCell ref="F2:G2"/>
    <mergeCell ref="J2:K2"/>
    <mergeCell ref="A10:I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Champ-sources-méthode-révisions</vt:lpstr>
      <vt:lpstr>Figure 1</vt:lpstr>
      <vt:lpstr>Figure 2</vt:lpstr>
      <vt:lpstr>Figure 3</vt:lpstr>
      <vt:lpstr>Figure 3.1 en ligne</vt:lpstr>
      <vt:lpstr>Figure 4</vt:lpstr>
      <vt:lpstr>Figure 5</vt:lpstr>
      <vt:lpstr>Figure 5.1 en ligne</vt:lpstr>
      <vt:lpstr>Figure 6</vt:lpstr>
      <vt:lpstr>Figure 6.1 en ligne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Prévisions d’effectifs d’élèves du premier degré : la baisse des effectifs devrait se poursuivre jusqu’en 2025</dc:title>
  <dc:creator>DEPP-MENJS;direction de l'évaluation, de la prospective et de la performance;ministère de l'Éducation nationale, de la Jeunesse et des Sports</dc:creator>
  <cp:keywords>enseignement du premier degré, enseignement élémentaire, enseignement préélémentaire, élève du 1er degré, démographie scolaire, baisse des naissances, effectif scolaire, prévision de rentrée, baisse des effectifs, scolarisation à 2 ans, unité localisée pour l'inclusion scolaire, secteur public, secteur privé sous contrat</cp:keywords>
  <cp:lastModifiedBy>Administration centrale</cp:lastModifiedBy>
  <cp:lastPrinted>2018-01-29T13:27:09Z</cp:lastPrinted>
  <dcterms:created xsi:type="dcterms:W3CDTF">2016-02-18T12:07:23Z</dcterms:created>
  <dcterms:modified xsi:type="dcterms:W3CDTF">2025-03-14T16:50:57Z</dcterms:modified>
</cp:coreProperties>
</file>