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5\05- NI Bac\04- Web\"/>
    </mc:Choice>
  </mc:AlternateContent>
  <bookViews>
    <workbookView xWindow="0" yWindow="0" windowWidth="13485" windowHeight="3735"/>
  </bookViews>
  <sheets>
    <sheet name="Figure 1" sheetId="7" r:id="rId1"/>
    <sheet name="Figure 2" sheetId="5" r:id="rId2"/>
    <sheet name="Figure 3 web " sheetId="6" r:id="rId3"/>
    <sheet name="Figure 4 web " sheetId="14" r:id="rId4"/>
    <sheet name="Figure 5 web " sheetId="12" r:id="rId5"/>
    <sheet name="Figure 6 web " sheetId="11" r:id="rId6"/>
    <sheet name="Figure 7 web " sheetId="10" r:id="rId7"/>
    <sheet name="Figure 8 web" sheetId="13" r:id="rId8"/>
    <sheet name="Définitions-Pour en savoir plus" sheetId="9" r:id="rId9"/>
  </sheets>
  <definedNames>
    <definedName name="_xlnm._FilterDatabase" localSheetId="7" hidden="1">'Figure 8 web'!$B$1:$B$130</definedName>
    <definedName name="fig2_3f">#REF!</definedName>
    <definedName name="fig2f">#REF!</definedName>
    <definedName name="fig3f">#REF!</definedName>
    <definedName name="fig4_5f">#REF!</definedName>
    <definedName name="fig4disc">#REF!</definedName>
    <definedName name="fig4f">#REF!</definedName>
    <definedName name="fig4prod">#REF!</definedName>
    <definedName name="fig4serv">#REF!</definedName>
    <definedName name="fig5disc">#REF!</definedName>
    <definedName name="fig5prod">#REF!</definedName>
    <definedName name="fig5serv">#REF!</definedName>
    <definedName name="fig6_8f">#REF!</definedName>
    <definedName name="fig6f">#REF!</definedName>
    <definedName name="fig7f">#REF!</definedName>
    <definedName name="fig8f">#REF!</definedName>
    <definedName name="gene">#REF!</definedName>
    <definedName name="_xlnm.Print_Titles" localSheetId="6">'Figure 7 web '!$A:$C,'Figure 7 web '!$1:$4</definedName>
    <definedName name="techno">#REF!</definedName>
  </definedNames>
  <calcPr calcId="162913"/>
</workbook>
</file>

<file path=xl/calcChain.xml><?xml version="1.0" encoding="utf-8"?>
<calcChain xmlns="http://schemas.openxmlformats.org/spreadsheetml/2006/main">
  <c r="C53" i="14" l="1"/>
  <c r="AC46" i="14" l="1"/>
  <c r="AC59" i="14" l="1"/>
  <c r="AB59" i="14"/>
  <c r="AA59" i="14"/>
  <c r="AC52" i="14"/>
  <c r="AB52" i="14"/>
  <c r="AA52" i="14"/>
  <c r="AC45" i="14"/>
  <c r="AB45" i="14"/>
  <c r="AA45" i="14"/>
  <c r="J44" i="14"/>
  <c r="K44" i="14"/>
  <c r="L44" i="14"/>
  <c r="M44" i="14"/>
  <c r="N44" i="14"/>
  <c r="O44" i="14"/>
  <c r="P44" i="14"/>
  <c r="Q44" i="14"/>
  <c r="R44" i="14"/>
  <c r="S44" i="14"/>
  <c r="T44" i="14"/>
  <c r="U44" i="14"/>
  <c r="V44" i="14"/>
  <c r="W44" i="14"/>
  <c r="X44" i="14"/>
  <c r="Y44" i="14"/>
  <c r="Z44" i="14"/>
  <c r="AA44" i="14"/>
  <c r="AB44" i="14"/>
  <c r="AC44" i="14"/>
  <c r="J46" i="14"/>
  <c r="K46" i="14"/>
  <c r="L46" i="14"/>
  <c r="M46" i="14"/>
  <c r="N46" i="14"/>
  <c r="O46" i="14"/>
  <c r="P46" i="14"/>
  <c r="Q46" i="14"/>
  <c r="R46" i="14"/>
  <c r="S46" i="14"/>
  <c r="T46" i="14"/>
  <c r="U46" i="14"/>
  <c r="V46" i="14"/>
  <c r="W46" i="14"/>
  <c r="X46" i="14"/>
  <c r="Y46" i="14"/>
  <c r="Z46" i="14"/>
  <c r="AA46" i="14"/>
  <c r="AB46" i="14"/>
  <c r="J47" i="14"/>
  <c r="K47" i="14"/>
  <c r="L47" i="14"/>
  <c r="M47" i="14"/>
  <c r="N47" i="14"/>
  <c r="O47" i="14"/>
  <c r="P47" i="14"/>
  <c r="Q47" i="14"/>
  <c r="R47" i="14"/>
  <c r="S47" i="14"/>
  <c r="T47" i="14"/>
  <c r="U47" i="14"/>
  <c r="V47" i="14"/>
  <c r="W47" i="14"/>
  <c r="X47" i="14"/>
  <c r="Y47" i="14"/>
  <c r="Z47" i="14"/>
  <c r="AA47" i="14"/>
  <c r="AB47" i="14"/>
  <c r="AC47" i="14"/>
  <c r="J48" i="14"/>
  <c r="K48" i="14"/>
  <c r="L48" i="14"/>
  <c r="M48" i="14"/>
  <c r="N48" i="14"/>
  <c r="O48" i="14"/>
  <c r="P48" i="14"/>
  <c r="Q48" i="14"/>
  <c r="R48" i="14"/>
  <c r="S48" i="14"/>
  <c r="T48" i="14"/>
  <c r="U48" i="14"/>
  <c r="V48" i="14"/>
  <c r="W48" i="14"/>
  <c r="X48" i="14"/>
  <c r="Y48" i="14"/>
  <c r="Z48" i="14"/>
  <c r="AA48" i="14"/>
  <c r="AB48" i="14"/>
  <c r="AC48" i="14"/>
  <c r="AA49" i="14"/>
  <c r="AB49" i="14"/>
  <c r="AC49" i="14"/>
  <c r="J50" i="14"/>
  <c r="K50" i="14"/>
  <c r="L50" i="14"/>
  <c r="M50" i="14"/>
  <c r="N50" i="14"/>
  <c r="O50" i="14"/>
  <c r="P50" i="14"/>
  <c r="Q50" i="14"/>
  <c r="R50" i="14"/>
  <c r="S50" i="14"/>
  <c r="T50" i="14"/>
  <c r="U50" i="14"/>
  <c r="V50" i="14"/>
  <c r="W50" i="14"/>
  <c r="X50" i="14"/>
  <c r="Y50" i="14"/>
  <c r="Z50" i="14"/>
  <c r="AA50" i="14"/>
  <c r="AB50" i="14"/>
  <c r="AC50" i="14"/>
  <c r="J51" i="14"/>
  <c r="K51" i="14"/>
  <c r="L51" i="14"/>
  <c r="M51" i="14"/>
  <c r="N51" i="14"/>
  <c r="O51" i="14"/>
  <c r="P51" i="14"/>
  <c r="Q51" i="14"/>
  <c r="R51" i="14"/>
  <c r="S51" i="14"/>
  <c r="T51" i="14"/>
  <c r="U51" i="14"/>
  <c r="V51" i="14"/>
  <c r="W51" i="14"/>
  <c r="X51" i="14"/>
  <c r="Y51" i="14"/>
  <c r="Z51" i="14"/>
  <c r="AA51" i="14"/>
  <c r="AB51" i="14"/>
  <c r="AC51" i="14"/>
  <c r="J53" i="14"/>
  <c r="K53" i="14"/>
  <c r="L53" i="14"/>
  <c r="M53" i="14"/>
  <c r="N53" i="14"/>
  <c r="O53" i="14"/>
  <c r="P53" i="14"/>
  <c r="Q53" i="14"/>
  <c r="R53" i="14"/>
  <c r="S53" i="14"/>
  <c r="T53" i="14"/>
  <c r="U53" i="14"/>
  <c r="V53" i="14"/>
  <c r="W53" i="14"/>
  <c r="X53" i="14"/>
  <c r="Y53" i="14"/>
  <c r="Z53" i="14"/>
  <c r="AA53" i="14"/>
  <c r="AB53" i="14"/>
  <c r="AC53" i="14"/>
  <c r="J54" i="14"/>
  <c r="K54" i="14"/>
  <c r="L54" i="14"/>
  <c r="M54" i="14"/>
  <c r="N54" i="14"/>
  <c r="O54" i="14"/>
  <c r="P54" i="14"/>
  <c r="Q54" i="14"/>
  <c r="R54" i="14"/>
  <c r="S54" i="14"/>
  <c r="T54" i="14"/>
  <c r="U54" i="14"/>
  <c r="V54" i="14"/>
  <c r="W54" i="14"/>
  <c r="X54" i="14"/>
  <c r="Y54" i="14"/>
  <c r="Z54" i="14"/>
  <c r="AA54" i="14"/>
  <c r="AB54" i="14"/>
  <c r="AC54" i="14"/>
  <c r="J55" i="14"/>
  <c r="K55" i="14"/>
  <c r="L55" i="14"/>
  <c r="M55" i="14"/>
  <c r="N55" i="14"/>
  <c r="O55" i="14"/>
  <c r="P55" i="14"/>
  <c r="Q55" i="14"/>
  <c r="R55" i="14"/>
  <c r="S55" i="14"/>
  <c r="T55" i="14"/>
  <c r="U55" i="14"/>
  <c r="V55" i="14"/>
  <c r="W55" i="14"/>
  <c r="X55" i="14"/>
  <c r="Y55" i="14"/>
  <c r="Z55" i="14"/>
  <c r="AA55" i="14"/>
  <c r="AB55" i="14"/>
  <c r="AC55" i="14"/>
  <c r="AA56" i="14"/>
  <c r="AB56" i="14"/>
  <c r="AC56" i="14"/>
  <c r="J57" i="14"/>
  <c r="K57" i="14"/>
  <c r="L57" i="14"/>
  <c r="M57" i="14"/>
  <c r="N57" i="14"/>
  <c r="O57" i="14"/>
  <c r="P57" i="14"/>
  <c r="Q57" i="14"/>
  <c r="R57" i="14"/>
  <c r="S57" i="14"/>
  <c r="T57" i="14"/>
  <c r="U57" i="14"/>
  <c r="V57" i="14"/>
  <c r="W57" i="14"/>
  <c r="X57" i="14"/>
  <c r="Y57" i="14"/>
  <c r="Z57" i="14"/>
  <c r="AA57" i="14"/>
  <c r="AB57" i="14"/>
  <c r="AC57" i="14"/>
  <c r="J58" i="14"/>
  <c r="K58" i="14"/>
  <c r="L58" i="14"/>
  <c r="M58" i="14"/>
  <c r="N58" i="14"/>
  <c r="O58" i="14"/>
  <c r="P58" i="14"/>
  <c r="Q58" i="14"/>
  <c r="R58" i="14"/>
  <c r="S58" i="14"/>
  <c r="T58" i="14"/>
  <c r="U58" i="14"/>
  <c r="V58" i="14"/>
  <c r="W58" i="14"/>
  <c r="X58" i="14"/>
  <c r="Y58" i="14"/>
  <c r="Z58" i="14"/>
  <c r="AA58" i="14"/>
  <c r="AB58" i="14"/>
  <c r="AC58" i="14"/>
  <c r="J60" i="14"/>
  <c r="K60" i="14"/>
  <c r="L60" i="14"/>
  <c r="M60" i="14"/>
  <c r="N60" i="14"/>
  <c r="O60" i="14"/>
  <c r="P60" i="14"/>
  <c r="Q60" i="14"/>
  <c r="R60" i="14"/>
  <c r="S60" i="14"/>
  <c r="T60" i="14"/>
  <c r="U60" i="14"/>
  <c r="V60" i="14"/>
  <c r="W60" i="14"/>
  <c r="X60" i="14"/>
  <c r="Y60" i="14"/>
  <c r="Z60" i="14"/>
  <c r="AA60" i="14"/>
  <c r="AB60" i="14"/>
  <c r="AC60" i="14"/>
  <c r="J61" i="14"/>
  <c r="K61" i="14"/>
  <c r="L61" i="14"/>
  <c r="M61" i="14"/>
  <c r="N61" i="14"/>
  <c r="O61" i="14"/>
  <c r="P61" i="14"/>
  <c r="Q61" i="14"/>
  <c r="R61" i="14"/>
  <c r="S61" i="14"/>
  <c r="T61" i="14"/>
  <c r="U61" i="14"/>
  <c r="V61" i="14"/>
  <c r="W61" i="14"/>
  <c r="X61" i="14"/>
  <c r="Y61" i="14"/>
  <c r="Z61" i="14"/>
  <c r="AA61" i="14"/>
  <c r="AB61" i="14"/>
  <c r="AC61" i="14"/>
  <c r="J62" i="14"/>
  <c r="K62" i="14"/>
  <c r="L62" i="14"/>
  <c r="M62" i="14"/>
  <c r="N62" i="14"/>
  <c r="O62" i="14"/>
  <c r="P62" i="14"/>
  <c r="Q62" i="14"/>
  <c r="R62" i="14"/>
  <c r="S62" i="14"/>
  <c r="T62" i="14"/>
  <c r="U62" i="14"/>
  <c r="V62" i="14"/>
  <c r="W62" i="14"/>
  <c r="X62" i="14"/>
  <c r="Y62" i="14"/>
  <c r="Z62" i="14"/>
  <c r="AA62" i="14"/>
  <c r="AB62" i="14"/>
  <c r="AC62" i="14"/>
  <c r="AA63" i="14"/>
  <c r="AB63" i="14"/>
  <c r="AC63" i="14"/>
  <c r="J64" i="14"/>
  <c r="K64" i="14"/>
  <c r="L64" i="14"/>
  <c r="M64" i="14"/>
  <c r="N64" i="14"/>
  <c r="O64" i="14"/>
  <c r="P64" i="14"/>
  <c r="Q64" i="14"/>
  <c r="R64" i="14"/>
  <c r="S64" i="14"/>
  <c r="T64" i="14"/>
  <c r="U64" i="14"/>
  <c r="V64" i="14"/>
  <c r="W64" i="14"/>
  <c r="X64" i="14"/>
  <c r="Y64" i="14"/>
  <c r="Z64" i="14"/>
  <c r="AA64" i="14"/>
  <c r="AB64" i="14"/>
  <c r="AC64" i="14"/>
  <c r="J69" i="14"/>
  <c r="AB71" i="14"/>
  <c r="AC104" i="14"/>
  <c r="AC71" i="14" s="1"/>
  <c r="AB104" i="14"/>
  <c r="AB68" i="14" s="1"/>
  <c r="AA104" i="14"/>
  <c r="AA71" i="14" s="1"/>
  <c r="Z104" i="14"/>
  <c r="Z71" i="14" s="1"/>
  <c r="Y104" i="14"/>
  <c r="Y71" i="14" s="1"/>
  <c r="X104" i="14"/>
  <c r="X71" i="14" s="1"/>
  <c r="W104" i="14"/>
  <c r="W71" i="14" s="1"/>
  <c r="V104" i="14"/>
  <c r="V71" i="14" s="1"/>
  <c r="U104" i="14"/>
  <c r="T104" i="14"/>
  <c r="T71" i="14" s="1"/>
  <c r="S104" i="14"/>
  <c r="S69" i="14" s="1"/>
  <c r="R104" i="14"/>
  <c r="Q104" i="14"/>
  <c r="P104" i="14"/>
  <c r="P71" i="14" s="1"/>
  <c r="O104" i="14"/>
  <c r="O71" i="14" s="1"/>
  <c r="N104" i="14"/>
  <c r="N71" i="14" s="1"/>
  <c r="M104" i="14"/>
  <c r="M71" i="14" s="1"/>
  <c r="L104" i="14"/>
  <c r="L71" i="14" s="1"/>
  <c r="K104" i="14"/>
  <c r="K71" i="14" s="1"/>
  <c r="J104" i="14"/>
  <c r="J71" i="14" s="1"/>
  <c r="AC103" i="14"/>
  <c r="AC70" i="14" s="1"/>
  <c r="AB103" i="14"/>
  <c r="AB70" i="14" s="1"/>
  <c r="AA103" i="14"/>
  <c r="AC102" i="14"/>
  <c r="AB102" i="14"/>
  <c r="AB69" i="14" s="1"/>
  <c r="AA102" i="14"/>
  <c r="Z102" i="14"/>
  <c r="Y102" i="14"/>
  <c r="X102" i="14"/>
  <c r="W102" i="14"/>
  <c r="V102" i="14"/>
  <c r="V69" i="14" s="1"/>
  <c r="U102" i="14"/>
  <c r="U69" i="14" s="1"/>
  <c r="T102" i="14"/>
  <c r="S102" i="14"/>
  <c r="R102" i="14"/>
  <c r="Q102" i="14"/>
  <c r="P102" i="14"/>
  <c r="P69" i="14" s="1"/>
  <c r="O102" i="14"/>
  <c r="N102" i="14"/>
  <c r="M102" i="14"/>
  <c r="L102" i="14"/>
  <c r="K102" i="14"/>
  <c r="J102" i="14"/>
  <c r="AC101" i="14"/>
  <c r="AB101" i="14"/>
  <c r="AA101" i="14"/>
  <c r="Z101" i="14"/>
  <c r="Y101" i="14"/>
  <c r="X101" i="14"/>
  <c r="X68" i="14" s="1"/>
  <c r="W101" i="14"/>
  <c r="W68" i="14" s="1"/>
  <c r="V101" i="14"/>
  <c r="U101" i="14"/>
  <c r="T101" i="14"/>
  <c r="S101" i="14"/>
  <c r="R101" i="14"/>
  <c r="Q101" i="14"/>
  <c r="P101" i="14"/>
  <c r="O101" i="14"/>
  <c r="N101" i="14"/>
  <c r="M101" i="14"/>
  <c r="L101" i="14"/>
  <c r="L68" i="14" s="1"/>
  <c r="K101" i="14"/>
  <c r="K68" i="14" s="1"/>
  <c r="J101" i="14"/>
  <c r="AC100" i="14"/>
  <c r="AB100" i="14"/>
  <c r="AA100" i="14"/>
  <c r="Z100" i="14"/>
  <c r="Y100" i="14"/>
  <c r="X100" i="14"/>
  <c r="X67" i="14" s="1"/>
  <c r="W100" i="14"/>
  <c r="W67" i="14" s="1"/>
  <c r="V100" i="14"/>
  <c r="V67" i="14" s="1"/>
  <c r="U100" i="14"/>
  <c r="U67" i="14" s="1"/>
  <c r="T100" i="14"/>
  <c r="T67" i="14" s="1"/>
  <c r="S100" i="14"/>
  <c r="R100" i="14"/>
  <c r="Q100" i="14"/>
  <c r="P100" i="14"/>
  <c r="O100" i="14"/>
  <c r="N100" i="14"/>
  <c r="M100" i="14"/>
  <c r="L100" i="14"/>
  <c r="L67" i="14" s="1"/>
  <c r="K100" i="14"/>
  <c r="K67" i="14" s="1"/>
  <c r="J100" i="14"/>
  <c r="J67" i="14" s="1"/>
  <c r="AC99" i="14"/>
  <c r="AB99" i="14"/>
  <c r="AA99" i="14"/>
  <c r="AC98" i="14"/>
  <c r="AB98" i="14"/>
  <c r="AB65" i="14" s="1"/>
  <c r="AA98" i="14"/>
  <c r="AA65" i="14" s="1"/>
  <c r="Z98" i="14"/>
  <c r="Y98" i="14"/>
  <c r="X98" i="14"/>
  <c r="X65" i="14" s="1"/>
  <c r="W98" i="14"/>
  <c r="W65" i="14" s="1"/>
  <c r="V98" i="14"/>
  <c r="V65" i="14" s="1"/>
  <c r="U98" i="14"/>
  <c r="U65" i="14" s="1"/>
  <c r="T98" i="14"/>
  <c r="S98" i="14"/>
  <c r="R98" i="14"/>
  <c r="Q98" i="14"/>
  <c r="P98" i="14"/>
  <c r="P65" i="14" s="1"/>
  <c r="O98" i="14"/>
  <c r="O65" i="14" s="1"/>
  <c r="N98" i="14"/>
  <c r="M98" i="14"/>
  <c r="L98" i="14"/>
  <c r="L65" i="14" s="1"/>
  <c r="K98" i="14"/>
  <c r="K65" i="14" s="1"/>
  <c r="J98" i="14"/>
  <c r="J65" i="14" s="1"/>
  <c r="Z96" i="14"/>
  <c r="Z63" i="14" s="1"/>
  <c r="Y96" i="14"/>
  <c r="Y63" i="14" s="1"/>
  <c r="X96" i="14"/>
  <c r="X63" i="14" s="1"/>
  <c r="W96" i="14"/>
  <c r="W63" i="14" s="1"/>
  <c r="V96" i="14"/>
  <c r="V63" i="14" s="1"/>
  <c r="U96" i="14"/>
  <c r="U63" i="14" s="1"/>
  <c r="T96" i="14"/>
  <c r="T63" i="14" s="1"/>
  <c r="S96" i="14"/>
  <c r="S63" i="14" s="1"/>
  <c r="R96" i="14"/>
  <c r="R63" i="14" s="1"/>
  <c r="Q96" i="14"/>
  <c r="Q63" i="14" s="1"/>
  <c r="P96" i="14"/>
  <c r="P63" i="14" s="1"/>
  <c r="O96" i="14"/>
  <c r="O63" i="14" s="1"/>
  <c r="N96" i="14"/>
  <c r="N63" i="14" s="1"/>
  <c r="M96" i="14"/>
  <c r="M63" i="14" s="1"/>
  <c r="L96" i="14"/>
  <c r="L63" i="14" s="1"/>
  <c r="K96" i="14"/>
  <c r="K63" i="14" s="1"/>
  <c r="J96" i="14"/>
  <c r="J63" i="14" s="1"/>
  <c r="I96" i="14"/>
  <c r="I63" i="14" s="1"/>
  <c r="H96" i="14"/>
  <c r="H63" i="14" s="1"/>
  <c r="G96" i="14"/>
  <c r="G63" i="14" s="1"/>
  <c r="F96" i="14"/>
  <c r="F63" i="14" s="1"/>
  <c r="E96" i="14"/>
  <c r="E63" i="14" s="1"/>
  <c r="D96" i="14"/>
  <c r="D63" i="14" s="1"/>
  <c r="C96" i="14"/>
  <c r="C63" i="14" s="1"/>
  <c r="Z89" i="14"/>
  <c r="Z56" i="14" s="1"/>
  <c r="Y89" i="14"/>
  <c r="Y56" i="14" s="1"/>
  <c r="X89" i="14"/>
  <c r="X56" i="14" s="1"/>
  <c r="W89" i="14"/>
  <c r="W56" i="14" s="1"/>
  <c r="V89" i="14"/>
  <c r="V56" i="14" s="1"/>
  <c r="U89" i="14"/>
  <c r="U56" i="14" s="1"/>
  <c r="T89" i="14"/>
  <c r="T56" i="14" s="1"/>
  <c r="S89" i="14"/>
  <c r="S56" i="14" s="1"/>
  <c r="R89" i="14"/>
  <c r="R56" i="14" s="1"/>
  <c r="Q89" i="14"/>
  <c r="Q56" i="14" s="1"/>
  <c r="P89" i="14"/>
  <c r="P56" i="14" s="1"/>
  <c r="O89" i="14"/>
  <c r="O56" i="14" s="1"/>
  <c r="N89" i="14"/>
  <c r="N56" i="14" s="1"/>
  <c r="M89" i="14"/>
  <c r="M56" i="14" s="1"/>
  <c r="L89" i="14"/>
  <c r="L56" i="14" s="1"/>
  <c r="K89" i="14"/>
  <c r="K56" i="14" s="1"/>
  <c r="J89" i="14"/>
  <c r="J56" i="14" s="1"/>
  <c r="I89" i="14"/>
  <c r="I56" i="14" s="1"/>
  <c r="H89" i="14"/>
  <c r="H56" i="14" s="1"/>
  <c r="G89" i="14"/>
  <c r="G56" i="14" s="1"/>
  <c r="F89" i="14"/>
  <c r="F56" i="14" s="1"/>
  <c r="E89" i="14"/>
  <c r="E56" i="14" s="1"/>
  <c r="D89" i="14"/>
  <c r="C89" i="14"/>
  <c r="C56" i="14" s="1"/>
  <c r="D82" i="14"/>
  <c r="D49" i="14" s="1"/>
  <c r="E82" i="14"/>
  <c r="E49" i="14" s="1"/>
  <c r="F82" i="14"/>
  <c r="F49" i="14" s="1"/>
  <c r="G82" i="14"/>
  <c r="G49" i="14" s="1"/>
  <c r="H82" i="14"/>
  <c r="H49" i="14" s="1"/>
  <c r="I82" i="14"/>
  <c r="I49" i="14" s="1"/>
  <c r="J82" i="14"/>
  <c r="J103" i="14" s="1"/>
  <c r="K82" i="14"/>
  <c r="L82" i="14"/>
  <c r="L103" i="14" s="1"/>
  <c r="L70" i="14" s="1"/>
  <c r="M82" i="14"/>
  <c r="M49" i="14" s="1"/>
  <c r="N82" i="14"/>
  <c r="O82" i="14"/>
  <c r="O103" i="14" s="1"/>
  <c r="O70" i="14" s="1"/>
  <c r="P82" i="14"/>
  <c r="P49" i="14" s="1"/>
  <c r="Q82" i="14"/>
  <c r="Q49" i="14" s="1"/>
  <c r="R82" i="14"/>
  <c r="R49" i="14" s="1"/>
  <c r="S82" i="14"/>
  <c r="S49" i="14" s="1"/>
  <c r="T82" i="14"/>
  <c r="T49" i="14" s="1"/>
  <c r="U82" i="14"/>
  <c r="U49" i="14" s="1"/>
  <c r="V82" i="14"/>
  <c r="V103" i="14" s="1"/>
  <c r="W82" i="14"/>
  <c r="X82" i="14"/>
  <c r="X103" i="14" s="1"/>
  <c r="X70" i="14" s="1"/>
  <c r="Y82" i="14"/>
  <c r="Z82" i="14"/>
  <c r="C82" i="14"/>
  <c r="C103" i="14" s="1"/>
  <c r="I104" i="14"/>
  <c r="I71" i="14" s="1"/>
  <c r="H104" i="14"/>
  <c r="H71" i="14" s="1"/>
  <c r="G104" i="14"/>
  <c r="G71" i="14" s="1"/>
  <c r="F104" i="14"/>
  <c r="F71" i="14" s="1"/>
  <c r="E104" i="14"/>
  <c r="D104" i="14"/>
  <c r="D71" i="14" s="1"/>
  <c r="C104" i="14"/>
  <c r="C71" i="14" s="1"/>
  <c r="I102" i="14"/>
  <c r="H102" i="14"/>
  <c r="G102" i="14"/>
  <c r="G69" i="14" s="1"/>
  <c r="F102" i="14"/>
  <c r="F69" i="14" s="1"/>
  <c r="E102" i="14"/>
  <c r="E69" i="14" s="1"/>
  <c r="D102" i="14"/>
  <c r="C102" i="14"/>
  <c r="I101" i="14"/>
  <c r="H101" i="14"/>
  <c r="G101" i="14"/>
  <c r="F101" i="14"/>
  <c r="E101" i="14"/>
  <c r="D101" i="14"/>
  <c r="C101" i="14"/>
  <c r="I100" i="14"/>
  <c r="H100" i="14"/>
  <c r="G100" i="14"/>
  <c r="F100" i="14"/>
  <c r="E100" i="14"/>
  <c r="D100" i="14"/>
  <c r="C100" i="14"/>
  <c r="I98" i="14"/>
  <c r="H98" i="14"/>
  <c r="G98" i="14"/>
  <c r="F98" i="14"/>
  <c r="E98" i="14"/>
  <c r="D98" i="14"/>
  <c r="C98" i="14"/>
  <c r="E71" i="14"/>
  <c r="I64" i="14"/>
  <c r="H64" i="14"/>
  <c r="G64" i="14"/>
  <c r="F64" i="14"/>
  <c r="E64" i="14"/>
  <c r="D64" i="14"/>
  <c r="I62" i="14"/>
  <c r="H62" i="14"/>
  <c r="G62" i="14"/>
  <c r="F62" i="14"/>
  <c r="E62" i="14"/>
  <c r="D62" i="14"/>
  <c r="I61" i="14"/>
  <c r="H61" i="14"/>
  <c r="G61" i="14"/>
  <c r="F61" i="14"/>
  <c r="E61" i="14"/>
  <c r="D61" i="14"/>
  <c r="I60" i="14"/>
  <c r="H60" i="14"/>
  <c r="G60" i="14"/>
  <c r="F60" i="14"/>
  <c r="E60" i="14"/>
  <c r="D60" i="14"/>
  <c r="I58" i="14"/>
  <c r="H58" i="14"/>
  <c r="G58" i="14"/>
  <c r="F58" i="14"/>
  <c r="E58" i="14"/>
  <c r="D58" i="14"/>
  <c r="I57" i="14"/>
  <c r="H57" i="14"/>
  <c r="G57" i="14"/>
  <c r="F57" i="14"/>
  <c r="E57" i="14"/>
  <c r="D57" i="14"/>
  <c r="I55" i="14"/>
  <c r="H55" i="14"/>
  <c r="G55" i="14"/>
  <c r="F55" i="14"/>
  <c r="E55" i="14"/>
  <c r="D55" i="14"/>
  <c r="I54" i="14"/>
  <c r="H54" i="14"/>
  <c r="G54" i="14"/>
  <c r="F54" i="14"/>
  <c r="E54" i="14"/>
  <c r="D54" i="14"/>
  <c r="I53" i="14"/>
  <c r="H53" i="14"/>
  <c r="G53" i="14"/>
  <c r="F53" i="14"/>
  <c r="E53" i="14"/>
  <c r="D53" i="14"/>
  <c r="I51" i="14"/>
  <c r="H51" i="14"/>
  <c r="G51" i="14"/>
  <c r="F51" i="14"/>
  <c r="E51" i="14"/>
  <c r="D51" i="14"/>
  <c r="I50" i="14"/>
  <c r="H50" i="14"/>
  <c r="G50" i="14"/>
  <c r="F50" i="14"/>
  <c r="E50" i="14"/>
  <c r="D50" i="14"/>
  <c r="I48" i="14"/>
  <c r="H48" i="14"/>
  <c r="G48" i="14"/>
  <c r="F48" i="14"/>
  <c r="E48" i="14"/>
  <c r="D48" i="14"/>
  <c r="I47" i="14"/>
  <c r="H47" i="14"/>
  <c r="G47" i="14"/>
  <c r="F47" i="14"/>
  <c r="E47" i="14"/>
  <c r="D47" i="14"/>
  <c r="I46" i="14"/>
  <c r="H46" i="14"/>
  <c r="G46" i="14"/>
  <c r="F46" i="14"/>
  <c r="E46" i="14"/>
  <c r="D46" i="14"/>
  <c r="I44" i="14"/>
  <c r="H44" i="14"/>
  <c r="G44" i="14"/>
  <c r="F44" i="14"/>
  <c r="E44" i="14"/>
  <c r="D44" i="14"/>
  <c r="C57" i="14"/>
  <c r="C55" i="14"/>
  <c r="C54" i="14"/>
  <c r="C51" i="14"/>
  <c r="C64" i="14"/>
  <c r="C62" i="14"/>
  <c r="C61" i="14"/>
  <c r="C60" i="14"/>
  <c r="C58" i="14"/>
  <c r="C50" i="14"/>
  <c r="C48" i="14"/>
  <c r="C47" i="14"/>
  <c r="C46" i="14"/>
  <c r="C44" i="14"/>
  <c r="Y68" i="14" l="1"/>
  <c r="AA68" i="14"/>
  <c r="M68" i="14"/>
  <c r="P68" i="14"/>
  <c r="N67" i="14"/>
  <c r="Z67" i="14"/>
  <c r="AA67" i="14"/>
  <c r="AB67" i="14"/>
  <c r="O67" i="14"/>
  <c r="P67" i="14"/>
  <c r="N69" i="14"/>
  <c r="Z69" i="14"/>
  <c r="N103" i="14"/>
  <c r="N70" i="14" s="1"/>
  <c r="O68" i="14"/>
  <c r="E68" i="14"/>
  <c r="H103" i="14"/>
  <c r="W103" i="14"/>
  <c r="K103" i="14"/>
  <c r="K70" i="14" s="1"/>
  <c r="AA70" i="14"/>
  <c r="R69" i="14"/>
  <c r="Y67" i="14"/>
  <c r="O49" i="14"/>
  <c r="N49" i="14"/>
  <c r="Q67" i="14"/>
  <c r="E67" i="14"/>
  <c r="AA66" i="14"/>
  <c r="L49" i="14"/>
  <c r="T103" i="14"/>
  <c r="T70" i="14" s="1"/>
  <c r="AC67" i="14"/>
  <c r="T65" i="14"/>
  <c r="AB66" i="14"/>
  <c r="S67" i="14"/>
  <c r="J68" i="14"/>
  <c r="V68" i="14"/>
  <c r="M69" i="14"/>
  <c r="Y69" i="14"/>
  <c r="K49" i="14"/>
  <c r="O69" i="14"/>
  <c r="AA69" i="14"/>
  <c r="Z103" i="14"/>
  <c r="Z70" i="14" s="1"/>
  <c r="N68" i="14"/>
  <c r="Z68" i="14"/>
  <c r="Q69" i="14"/>
  <c r="AC69" i="14"/>
  <c r="H69" i="14"/>
  <c r="I69" i="14"/>
  <c r="M65" i="14"/>
  <c r="Y65" i="14"/>
  <c r="S71" i="14"/>
  <c r="M67" i="14"/>
  <c r="I103" i="14"/>
  <c r="I70" i="14" s="1"/>
  <c r="W70" i="14"/>
  <c r="N65" i="14"/>
  <c r="Z65" i="14"/>
  <c r="S68" i="14"/>
  <c r="Z49" i="14"/>
  <c r="J49" i="14"/>
  <c r="J70" i="14"/>
  <c r="X49" i="14"/>
  <c r="D67" i="14"/>
  <c r="W49" i="14"/>
  <c r="H67" i="14"/>
  <c r="I67" i="14"/>
  <c r="Y103" i="14"/>
  <c r="Y70" i="14" s="1"/>
  <c r="V70" i="14"/>
  <c r="Y49" i="14"/>
  <c r="C69" i="14"/>
  <c r="R65" i="14"/>
  <c r="T68" i="14"/>
  <c r="K69" i="14"/>
  <c r="W69" i="14"/>
  <c r="U103" i="14"/>
  <c r="U70" i="14" s="1"/>
  <c r="V49" i="14"/>
  <c r="M103" i="14"/>
  <c r="M70" i="14" s="1"/>
  <c r="C67" i="14"/>
  <c r="P103" i="14"/>
  <c r="P70" i="14" s="1"/>
  <c r="D69" i="14"/>
  <c r="S65" i="14"/>
  <c r="R67" i="14"/>
  <c r="U68" i="14"/>
  <c r="L69" i="14"/>
  <c r="X69" i="14"/>
  <c r="Q68" i="14"/>
  <c r="AC66" i="14"/>
  <c r="T69" i="14"/>
  <c r="S103" i="14"/>
  <c r="S70" i="14" s="1"/>
  <c r="G68" i="14"/>
  <c r="I68" i="14"/>
  <c r="R68" i="14"/>
  <c r="Q103" i="14"/>
  <c r="Q70" i="14" s="1"/>
  <c r="R103" i="14"/>
  <c r="R70" i="14" s="1"/>
  <c r="H65" i="14"/>
  <c r="F103" i="14"/>
  <c r="F70" i="14" s="1"/>
  <c r="Q65" i="14"/>
  <c r="H70" i="14"/>
  <c r="R71" i="14"/>
  <c r="Q71" i="14"/>
  <c r="AC68" i="14"/>
  <c r="AC65" i="14"/>
  <c r="H68" i="14"/>
  <c r="F67" i="14"/>
  <c r="U71" i="14"/>
  <c r="G65" i="14"/>
  <c r="E103" i="14"/>
  <c r="E70" i="14" s="1"/>
  <c r="F68" i="14"/>
  <c r="I65" i="14"/>
  <c r="G103" i="14"/>
  <c r="G70" i="14" s="1"/>
  <c r="G67" i="14"/>
  <c r="E65" i="14"/>
  <c r="F65" i="14"/>
  <c r="C65" i="14"/>
  <c r="D65" i="14"/>
  <c r="D103" i="14"/>
  <c r="D70" i="14" s="1"/>
  <c r="D56" i="14"/>
  <c r="C49" i="14"/>
  <c r="C68" i="14"/>
  <c r="C70" i="14"/>
  <c r="D68" i="14"/>
  <c r="Y67" i="6"/>
  <c r="X67" i="6"/>
  <c r="W67" i="6"/>
  <c r="V67" i="6"/>
  <c r="U67" i="6"/>
  <c r="T67" i="6"/>
  <c r="S67" i="6"/>
  <c r="R67" i="6"/>
  <c r="Q67" i="6"/>
  <c r="P67" i="6"/>
  <c r="O67" i="6"/>
  <c r="N67" i="6"/>
</calcChain>
</file>

<file path=xl/sharedStrings.xml><?xml version="1.0" encoding="utf-8"?>
<sst xmlns="http://schemas.openxmlformats.org/spreadsheetml/2006/main" count="637" uniqueCount="423">
  <si>
    <t xml:space="preserve">Voie générale </t>
  </si>
  <si>
    <t>Voie technologique</t>
  </si>
  <si>
    <t>Voie professionnelle</t>
  </si>
  <si>
    <t>Total baccalauréat</t>
  </si>
  <si>
    <t>1995</t>
  </si>
  <si>
    <t>1996</t>
  </si>
  <si>
    <t>1997</t>
  </si>
  <si>
    <t>1998</t>
  </si>
  <si>
    <t>1999</t>
  </si>
  <si>
    <t>2000</t>
  </si>
  <si>
    <t>Baccalauréat général</t>
  </si>
  <si>
    <t>Baccalauréat technologique</t>
  </si>
  <si>
    <t>Baccalauréat professionnel</t>
  </si>
  <si>
    <t>Admis</t>
  </si>
  <si>
    <t>Présents</t>
  </si>
  <si>
    <t>Général</t>
  </si>
  <si>
    <t>Taux de réussite (%)</t>
  </si>
  <si>
    <t>Très bien</t>
  </si>
  <si>
    <t>Bien</t>
  </si>
  <si>
    <t>Assez bien</t>
  </si>
  <si>
    <t>Sans mention</t>
  </si>
  <si>
    <t>STL</t>
  </si>
  <si>
    <t>ST2S</t>
  </si>
  <si>
    <t>STAV</t>
  </si>
  <si>
    <t>STI2D</t>
  </si>
  <si>
    <t>STD2A</t>
  </si>
  <si>
    <t>Production</t>
  </si>
  <si>
    <t>Services</t>
  </si>
  <si>
    <t>Total</t>
  </si>
  <si>
    <t>Filles</t>
  </si>
  <si>
    <t>Garçons</t>
  </si>
  <si>
    <t>Toutes séries</t>
  </si>
  <si>
    <t>Tous secteurs</t>
  </si>
  <si>
    <t>Technologique</t>
  </si>
  <si>
    <t>Professionnel</t>
  </si>
  <si>
    <t>Source des données démographiques</t>
  </si>
  <si>
    <t>Proportion de bacheliers dans une génération</t>
  </si>
  <si>
    <t>Il s’agit de la proportion de bacheliers dans une génération fictive de personnes qui auraient à chaque âge les taux de candidature et de réussite observés l’année considérée. Ce nombre est obtenu en calculant, pour chaque âge, le rapport du nombre de lauréats à la population totale de cet âge, et en faisant la somme de ces taux par âge.</t>
  </si>
  <si>
    <t>Séries technologiques</t>
  </si>
  <si>
    <t>Série</t>
  </si>
  <si>
    <t>Spécialité</t>
  </si>
  <si>
    <t>Filles (%)</t>
  </si>
  <si>
    <t>Ensemble du baccalauréat technologique</t>
  </si>
  <si>
    <t>Secteur</t>
  </si>
  <si>
    <t>Domaine</t>
  </si>
  <si>
    <t>Ensemble du baccalauréat professionnel</t>
  </si>
  <si>
    <t>Agriculture, pêche, forêt et espaces verts</t>
  </si>
  <si>
    <t>Transformations</t>
  </si>
  <si>
    <t>Génie civil construction et bois</t>
  </si>
  <si>
    <t>Matériaux souples</t>
  </si>
  <si>
    <t>Mécanique électricité électronique</t>
  </si>
  <si>
    <t>Échanges et gestion</t>
  </si>
  <si>
    <t>Communication et information</t>
  </si>
  <si>
    <t>Services aux personnes</t>
  </si>
  <si>
    <t>Services à la collectivité</t>
  </si>
  <si>
    <t>Total secteur des services</t>
  </si>
  <si>
    <t>Total secteur de la production</t>
  </si>
  <si>
    <t>STMG</t>
  </si>
  <si>
    <t>Nomenclature des spécialités de formation</t>
  </si>
  <si>
    <t xml:space="preserve"> </t>
  </si>
  <si>
    <t>Spécialités plurivalentes des services</t>
  </si>
  <si>
    <t>DÉFINITIONS</t>
  </si>
  <si>
    <t>Répartition des présents par mention (%)</t>
  </si>
  <si>
    <t>STHR</t>
  </si>
  <si>
    <t>Spécialités pluri-technologiques de production</t>
  </si>
  <si>
    <t>2015</t>
  </si>
  <si>
    <t>2016</t>
  </si>
  <si>
    <t>2017</t>
  </si>
  <si>
    <t>Session</t>
  </si>
  <si>
    <t>2018</t>
  </si>
  <si>
    <t>2019</t>
  </si>
  <si>
    <t>Très bien avec les félicitations du jury</t>
  </si>
  <si>
    <t>S2TMD</t>
  </si>
  <si>
    <t>2022p</t>
  </si>
  <si>
    <t>2020</t>
  </si>
  <si>
    <t>2023p</t>
  </si>
  <si>
    <t>France hors Mayotte</t>
  </si>
  <si>
    <t>France</t>
  </si>
  <si>
    <t>Figure 2 - Résultats du baccalauréat 2024 selon la voie, la série, le secteur et le sexe</t>
  </si>
  <si>
    <t>2024p</t>
  </si>
  <si>
    <t>Académie</t>
  </si>
  <si>
    <t>Département</t>
  </si>
  <si>
    <t>Combinaison d'enseignements de spécialité</t>
  </si>
  <si>
    <t>Aix-Marseille</t>
  </si>
  <si>
    <t>Amiens</t>
  </si>
  <si>
    <t>Besançon</t>
  </si>
  <si>
    <t>Bordeaux</t>
  </si>
  <si>
    <t>Clermont-Ferrand</t>
  </si>
  <si>
    <t>Corse</t>
  </si>
  <si>
    <t>Créteil</t>
  </si>
  <si>
    <t>Dijon</t>
  </si>
  <si>
    <t>Grenoble</t>
  </si>
  <si>
    <t>Guadeloupe</t>
  </si>
  <si>
    <t>Guyane</t>
  </si>
  <si>
    <t>La Réunion</t>
  </si>
  <si>
    <t>Lille</t>
  </si>
  <si>
    <t>Limoges</t>
  </si>
  <si>
    <t>Lyon</t>
  </si>
  <si>
    <t>Martinique</t>
  </si>
  <si>
    <t>Mayotte</t>
  </si>
  <si>
    <t>Montpellier</t>
  </si>
  <si>
    <t>Nancy-Metz</t>
  </si>
  <si>
    <t>Nantes</t>
  </si>
  <si>
    <t>Nice</t>
  </si>
  <si>
    <t>Normandie</t>
  </si>
  <si>
    <t>Orléans-Tours</t>
  </si>
  <si>
    <t>Paris</t>
  </si>
  <si>
    <t>Poitiers</t>
  </si>
  <si>
    <t>Reims</t>
  </si>
  <si>
    <t>Rennes</t>
  </si>
  <si>
    <t>Strasbourg</t>
  </si>
  <si>
    <t>Toulouse</t>
  </si>
  <si>
    <t>Versailles</t>
  </si>
  <si>
    <t>La population par âge est issue des estimations publiées chaque année par l’Insee. La base en vigueur en janvier 2024 a été utilisée ici. Elle permet de calculer des proportions provisoires de bacheliers dans une génération pour les sessions 2022 à 2024, et définitive pour les sessions antérieures.</t>
  </si>
  <si>
    <t>Figure 1 - Évolution de la proportion de bacheliers dans une génération selon la voie depuis 1980 (en %)</t>
  </si>
  <si>
    <t>Taux réussite (%)</t>
  </si>
  <si>
    <t>Mathématiques / Physique-chimie</t>
  </si>
  <si>
    <t>Sciences économiques et sociales / Histoire-géographie, géopolitique et sciences politiques</t>
  </si>
  <si>
    <t>Autres</t>
  </si>
  <si>
    <t>Sciences économiques et sociales / Mathématiques</t>
  </si>
  <si>
    <t>Sciences économiques et sociales / Langues, littératures et cultures étrangères et régionales</t>
  </si>
  <si>
    <t>Histoire-géographie, géopolitique et sciences politiques / Langues, littératures et cultures étrangères et régionales</t>
  </si>
  <si>
    <t>Histoire-géographie, géopolitique et sciences politiques / Humanités, littérature et philosophie</t>
  </si>
  <si>
    <t>Mathématiques / Numérique et sciences informatiques</t>
  </si>
  <si>
    <t>Humanités, littérature et philosophie / Langues, littératures et cultures étrangères et régionales</t>
  </si>
  <si>
    <t>Sciences économiques et sociales / Humanités, littérature et philosophie</t>
  </si>
  <si>
    <t>Histoire-géographie, géopolitique et sciences politiques / Mathématiques</t>
  </si>
  <si>
    <t>Langues, littératures et cultures étrangères et régionales / Mathématiques</t>
  </si>
  <si>
    <t>Mathématiques / Sciences de l'ingénieur</t>
  </si>
  <si>
    <t>Ensemble du baccalauréat général</t>
  </si>
  <si>
    <t>Architecture et construction</t>
  </si>
  <si>
    <t>Energie et environnement</t>
  </si>
  <si>
    <t>Innovation technologique et éco-conception</t>
  </si>
  <si>
    <t>Systèmes d'information et numérique</t>
  </si>
  <si>
    <t>Total de la série</t>
  </si>
  <si>
    <t>Biotechnologies</t>
  </si>
  <si>
    <t>Sc. physiques et chimiques en labo</t>
  </si>
  <si>
    <t>Gestion et finance</t>
  </si>
  <si>
    <t>Mercatique (Marketing)</t>
  </si>
  <si>
    <t>Ressources humaines et communication</t>
  </si>
  <si>
    <t>Systèmes d'information de gestion</t>
  </si>
  <si>
    <t>Danse</t>
  </si>
  <si>
    <t>Musique</t>
  </si>
  <si>
    <t>Théâtre</t>
  </si>
  <si>
    <t>Pilote de ligne de production</t>
  </si>
  <si>
    <t>Étude et définition de produits industriels</t>
  </si>
  <si>
    <t>Agro-équipement</t>
  </si>
  <si>
    <t>Aménagements paysagers</t>
  </si>
  <si>
    <t>Conduite de productions horticoles</t>
  </si>
  <si>
    <t>Conduite et gestion d'une entreprise du secteur canin et félin</t>
  </si>
  <si>
    <t>Conduite et gestion de l'entreprise agricole</t>
  </si>
  <si>
    <t>Conduite et gestion de l'entreprise hippique</t>
  </si>
  <si>
    <t>Conduite et gestion de l'entreprise viti vinicole</t>
  </si>
  <si>
    <t>Forêt</t>
  </si>
  <si>
    <t>Gestion des milieux naturels et de la faune</t>
  </si>
  <si>
    <t>Productions aquacoles</t>
  </si>
  <si>
    <t>Technicien conseil vente en animalerie</t>
  </si>
  <si>
    <t>Technicien conseil vente univers jardinerie</t>
  </si>
  <si>
    <t>Technicien en expérimentation animale</t>
  </si>
  <si>
    <t>Artisanat et métiers d'art option Facteur d'orgues - Organier</t>
  </si>
  <si>
    <t>Artisanat et métiers d'art option Métiers de l'enseigne et de la signalétique</t>
  </si>
  <si>
    <t>Artisanat et métiers d'art option Verrerie scientifique et technique</t>
  </si>
  <si>
    <t>Bio-industries de transformation</t>
  </si>
  <si>
    <t>Boucher charcutier traiteur</t>
  </si>
  <si>
    <t>Boulanger-pâtissier</t>
  </si>
  <si>
    <t>Cuisine</t>
  </si>
  <si>
    <t>Fonderie</t>
  </si>
  <si>
    <t>Installateur en chauffage, climatisation et énergies renouvelables</t>
  </si>
  <si>
    <t>Laboratoire contrôle qualité</t>
  </si>
  <si>
    <t>Maintenance et efficacité énergétique</t>
  </si>
  <si>
    <t>Plastiques et composites</t>
  </si>
  <si>
    <t>Procédés de la chimie, de l'eau et des papiers-cartons</t>
  </si>
  <si>
    <t>Technicien Gaz</t>
  </si>
  <si>
    <t>Technicien conseil vente en alimentation spé produits alimentaires et boissons</t>
  </si>
  <si>
    <t>Traitements des matériaux</t>
  </si>
  <si>
    <t>Aménagement et finition du bâtiment</t>
  </si>
  <si>
    <t>Artisanat et métiers d'art option Marchandisage visuel</t>
  </si>
  <si>
    <t>Interventions sur le patrimoine bâti option A - Maçonnerie</t>
  </si>
  <si>
    <t>Interventions sur le patrimoine bâti option B - Charpente</t>
  </si>
  <si>
    <t>Interventions sur le patrimoine bâti option C - Couverture</t>
  </si>
  <si>
    <t>Menuiserie Aluminium-Verre</t>
  </si>
  <si>
    <t>Métiers et arts de la pierre</t>
  </si>
  <si>
    <t>Technicien constructeur bois</t>
  </si>
  <si>
    <t>Technicien d'études du bâtiment option A - Etudes et économie</t>
  </si>
  <si>
    <t>Technicien d'études du bâtiment option B - Assistant en architecture</t>
  </si>
  <si>
    <t>Technicien de fabrication bois et matériaux associés</t>
  </si>
  <si>
    <t>Technicien de scierie</t>
  </si>
  <si>
    <t>Technicien du bâtiment : organisation et réalisation du gros oeuvre</t>
  </si>
  <si>
    <t>Technicien géomètre - topographe</t>
  </si>
  <si>
    <t>Technicien menuisier agenceur</t>
  </si>
  <si>
    <t>Travaux publics</t>
  </si>
  <si>
    <t>Étude et réalisation d'agencement</t>
  </si>
  <si>
    <t>Artisanat et métiers d'art option Tapissier d'ameublement</t>
  </si>
  <si>
    <t>Métiers de l'entretien des textiles Option A : Blanchisserie</t>
  </si>
  <si>
    <t>Métiers de l'entretien des textiles Option B : Pressing</t>
  </si>
  <si>
    <t>Métiers de la mode - vêtement</t>
  </si>
  <si>
    <t xml:space="preserve">Métiers du cuir option Chaussures </t>
  </si>
  <si>
    <t xml:space="preserve">Métiers du cuir option Maroquinerie </t>
  </si>
  <si>
    <t>Métiers du cuir option Sellerie garnissage</t>
  </si>
  <si>
    <t>Aviation générale</t>
  </si>
  <si>
    <t>Aéronautique option Avionique</t>
  </si>
  <si>
    <t>Aéronautique option Structure</t>
  </si>
  <si>
    <t>Aéronautique option Systèmes</t>
  </si>
  <si>
    <t>Construction des carrosseries</t>
  </si>
  <si>
    <t>Maintenance des matériels option A - Matériels agricoles</t>
  </si>
  <si>
    <t>Maintenance des matériels option B - Matériels de construction et de manutention</t>
  </si>
  <si>
    <t>Maintenance des matériels option C - Matériels d'espaces verts</t>
  </si>
  <si>
    <t>Maintenance des systèmes de production connectés</t>
  </si>
  <si>
    <t>Maintenance des véhicules option A - Voitures particulières</t>
  </si>
  <si>
    <t>Maintenance des véhicules option B - Véhicules de transport routier</t>
  </si>
  <si>
    <t>Maintenance des véhicules option C - Motocycles</t>
  </si>
  <si>
    <t>Maintenance nautique</t>
  </si>
  <si>
    <t>Microtechniques</t>
  </si>
  <si>
    <t>Métiers de l'électricité et de ses environnements connectés</t>
  </si>
  <si>
    <t>Métiers du froid et des énergies renouvelables</t>
  </si>
  <si>
    <t>Ouvrages du bâtiment : métallerie</t>
  </si>
  <si>
    <t>Réparation des carrosseries</t>
  </si>
  <si>
    <t>Systèmes numériques option A - Sûreté et sécurité des infrastructures, de l'habitat et du tertiaire</t>
  </si>
  <si>
    <t>Systèmes numériques option B - Audiovisuels, réseau et équipement domestiques</t>
  </si>
  <si>
    <t>Systèmes numériques option C - Réseaux informatiques et systèmes communicants</t>
  </si>
  <si>
    <t>Technicien en chaudronnerie industrielle</t>
  </si>
  <si>
    <t>Technicien en réalisation de produits mécaniques Option Réalisation et maintenance des outillages</t>
  </si>
  <si>
    <t>Technicien en réalisation de produits mécaniques Option Réalisation et suivi de production</t>
  </si>
  <si>
    <t>Technicien modeleur</t>
  </si>
  <si>
    <t>Assistance à la gestion des organisations et de leurs activités</t>
  </si>
  <si>
    <t>Conducteur transport routier marchandises</t>
  </si>
  <si>
    <t>Logistique</t>
  </si>
  <si>
    <t>Métiers de l'accueil</t>
  </si>
  <si>
    <t>Métiers du commerce et de la vente - Option A :  Animation et gestion de l'espace commercial</t>
  </si>
  <si>
    <t>Métiers du commerce et de la vente - Option B : Prospection clientèle et valorisation de l'offre commerciale</t>
  </si>
  <si>
    <t>Organisation de transport de marchandises</t>
  </si>
  <si>
    <t>Poissonnier écailler traiteur</t>
  </si>
  <si>
    <t>Transport fluvial</t>
  </si>
  <si>
    <t>Artisanat et métiers d'art option Communication visuelle pluri média</t>
  </si>
  <si>
    <t>Façonnage de produits imprimés, routage</t>
  </si>
  <si>
    <t>Photographie</t>
  </si>
  <si>
    <t>Réalisation de produits imprimés et plurimédia option A - Productions graphiques</t>
  </si>
  <si>
    <t>Réalisation de produits imprimés et plurimédia option B - Productions imprimées</t>
  </si>
  <si>
    <t>Accompagnement soins et services à la personne option A - A domicile</t>
  </si>
  <si>
    <t>Accompagnement soins et services à la personne option B - En structure</t>
  </si>
  <si>
    <t>Animation - enfance et personnes âgées</t>
  </si>
  <si>
    <t>Commercialisation et services en restauration</t>
  </si>
  <si>
    <t>Esthétique cosmétique parfumerie</t>
  </si>
  <si>
    <t>Métiers de la coiffure</t>
  </si>
  <si>
    <t>Optique lunetterie</t>
  </si>
  <si>
    <t>Perruquier posticheur</t>
  </si>
  <si>
    <t>Services aux personnes et aux territoires</t>
  </si>
  <si>
    <t>Technicien en appareillage orthopédique</t>
  </si>
  <si>
    <t>Technicien en prothèse dentaire</t>
  </si>
  <si>
    <t>Gestion des pollutions et protection de l'environnement</t>
  </si>
  <si>
    <t>Hygiène, propreté et stérilisation</t>
  </si>
  <si>
    <t>Métiers de la sécurité</t>
  </si>
  <si>
    <t>Techniques d'interventions sur installations nucléaires</t>
  </si>
  <si>
    <t>Alpes-de-Haute-Provence</t>
  </si>
  <si>
    <t>Bouches-du-Rhône</t>
  </si>
  <si>
    <t>Hautes-Alpes</t>
  </si>
  <si>
    <t>Vaucluse</t>
  </si>
  <si>
    <t>Ensemble</t>
  </si>
  <si>
    <t>Aisne</t>
  </si>
  <si>
    <t>Oise</t>
  </si>
  <si>
    <t>Somme</t>
  </si>
  <si>
    <t>Doubs</t>
  </si>
  <si>
    <t>Haute-Saône</t>
  </si>
  <si>
    <t>Jura</t>
  </si>
  <si>
    <t>Territoire de Belfort</t>
  </si>
  <si>
    <t>Dordogne</t>
  </si>
  <si>
    <t>Gironde</t>
  </si>
  <si>
    <t>Landes</t>
  </si>
  <si>
    <t>Lot-et-Garonne</t>
  </si>
  <si>
    <t>Pyrénées-Atlantiques</t>
  </si>
  <si>
    <t>Allier</t>
  </si>
  <si>
    <t>Cantal</t>
  </si>
  <si>
    <t>Haute-Loire</t>
  </si>
  <si>
    <t>Puy-de-Dôme</t>
  </si>
  <si>
    <t>Corse-du-Sud</t>
  </si>
  <si>
    <t>Haute-Corse</t>
  </si>
  <si>
    <t>Seine-Saint-Denis</t>
  </si>
  <si>
    <t>Seine-et-Marne</t>
  </si>
  <si>
    <t>Val-de-Marne</t>
  </si>
  <si>
    <t>Côte-d'Or</t>
  </si>
  <si>
    <t>Nièvre</t>
  </si>
  <si>
    <t>Saône-et-Loire</t>
  </si>
  <si>
    <t>Yonne</t>
  </si>
  <si>
    <t>Ardèche</t>
  </si>
  <si>
    <t>Drôme</t>
  </si>
  <si>
    <t>Haute-Savoie</t>
  </si>
  <si>
    <t>Isère</t>
  </si>
  <si>
    <t>Savoie</t>
  </si>
  <si>
    <t>Nord</t>
  </si>
  <si>
    <t>Pas-de-Calais</t>
  </si>
  <si>
    <t>Corrèze</t>
  </si>
  <si>
    <t>Creuse</t>
  </si>
  <si>
    <t>Haute-Vienne</t>
  </si>
  <si>
    <t>Ain</t>
  </si>
  <si>
    <t>Loire</t>
  </si>
  <si>
    <t>Rhône</t>
  </si>
  <si>
    <t>Aude</t>
  </si>
  <si>
    <t>Gard</t>
  </si>
  <si>
    <t>Hérault</t>
  </si>
  <si>
    <t>Lozère</t>
  </si>
  <si>
    <t>Pyrénées-Orientales</t>
  </si>
  <si>
    <t>Meurthe-et-Moselle</t>
  </si>
  <si>
    <t>Meuse</t>
  </si>
  <si>
    <t>Moselle</t>
  </si>
  <si>
    <t>Vosges</t>
  </si>
  <si>
    <t>Loire-Atlantique</t>
  </si>
  <si>
    <t>Maine-et-Loire</t>
  </si>
  <si>
    <t>Mayenne</t>
  </si>
  <si>
    <t>Sarthe</t>
  </si>
  <si>
    <t>Vendée</t>
  </si>
  <si>
    <t>Alpes-Maritimes</t>
  </si>
  <si>
    <t>Var</t>
  </si>
  <si>
    <t>Calvados</t>
  </si>
  <si>
    <t>Eure</t>
  </si>
  <si>
    <t>Manche</t>
  </si>
  <si>
    <t>Orne</t>
  </si>
  <si>
    <t>Seine-Maritime</t>
  </si>
  <si>
    <t>Cher</t>
  </si>
  <si>
    <t>Eure-et-Loir</t>
  </si>
  <si>
    <t>Indre</t>
  </si>
  <si>
    <t>Indre-et-Loire</t>
  </si>
  <si>
    <t>Loir-et-Cher</t>
  </si>
  <si>
    <t>Loiret</t>
  </si>
  <si>
    <t>Charente</t>
  </si>
  <si>
    <t>Charente-Maritime</t>
  </si>
  <si>
    <t>Deux-Sèvres</t>
  </si>
  <si>
    <t>Vienne</t>
  </si>
  <si>
    <t>Ardennes</t>
  </si>
  <si>
    <t>Aube</t>
  </si>
  <si>
    <t>Haute-Marne</t>
  </si>
  <si>
    <t>Marne</t>
  </si>
  <si>
    <t>Côtes-d'Armor</t>
  </si>
  <si>
    <t>Finistère</t>
  </si>
  <si>
    <t>Ille-et-Vilaine</t>
  </si>
  <si>
    <t>Morbihan</t>
  </si>
  <si>
    <t>Bas-Rhin</t>
  </si>
  <si>
    <t>Haut-Rhin</t>
  </si>
  <si>
    <t>Ariège</t>
  </si>
  <si>
    <t>Aveyron</t>
  </si>
  <si>
    <t>Gers</t>
  </si>
  <si>
    <t>Haute-Garonne</t>
  </si>
  <si>
    <t>Hautes-Pyrénées</t>
  </si>
  <si>
    <t>Lot</t>
  </si>
  <si>
    <t>Tarn</t>
  </si>
  <si>
    <t>Tarn-et-Garonne</t>
  </si>
  <si>
    <t>Essonne</t>
  </si>
  <si>
    <t>Hauts-de-Seine</t>
  </si>
  <si>
    <t>Val-d'Oise</t>
  </si>
  <si>
    <t>Yvelines</t>
  </si>
  <si>
    <t/>
  </si>
  <si>
    <t>Voie</t>
  </si>
  <si>
    <t>Décision</t>
  </si>
  <si>
    <t>Générale</t>
  </si>
  <si>
    <t>dont avec les félicitations du jury</t>
  </si>
  <si>
    <t>Admis sans mention</t>
  </si>
  <si>
    <t>Refusé</t>
  </si>
  <si>
    <t>Professionnelle</t>
  </si>
  <si>
    <t>- Série chronologique</t>
  </si>
  <si>
    <t>- Open data</t>
  </si>
  <si>
    <t>"La réussite au baccalauréat"</t>
  </si>
  <si>
    <t>"Les mentions au baccalauréat selon la voie"</t>
  </si>
  <si>
    <t>- RERS interactif (fiches 8.02 à 8.04 et 11.07)</t>
  </si>
  <si>
    <t>"La proportion de bacheliers dans une génération"</t>
  </si>
  <si>
    <t>"Le baccalauréat par académie"</t>
  </si>
  <si>
    <t>"Réussite au baccalauréat selon l'âge"</t>
  </si>
  <si>
    <t>"Réussite au baccalauréat selon l'origine sociale"</t>
  </si>
  <si>
    <t>"Le baccalauréat par département"</t>
  </si>
  <si>
    <t>POUR EN SAVOIR PLUS</t>
  </si>
  <si>
    <t>sciences et technologies de l’industrie et du développement durable</t>
  </si>
  <si>
    <t>sciences et technologies de l'hôtellerie et de la restauration</t>
  </si>
  <si>
    <t>"Proportion de bacheliers dans une génération"</t>
  </si>
  <si>
    <r>
      <rPr>
        <b/>
        <sz val="9"/>
        <rFont val="Marianne"/>
      </rPr>
      <t>Champ</t>
    </r>
    <r>
      <rPr>
        <sz val="9"/>
        <rFont val="Marianne"/>
      </rPr>
      <t xml:space="preserve"> : France hors DROM avant 2001, France hors Mayotte ensuite.</t>
    </r>
  </si>
  <si>
    <r>
      <rPr>
        <b/>
        <sz val="9"/>
        <rFont val="Marianne"/>
      </rPr>
      <t>Champ</t>
    </r>
    <r>
      <rPr>
        <sz val="9"/>
        <rFont val="Marianne"/>
      </rPr>
      <t xml:space="preserve"> : France.</t>
    </r>
  </si>
  <si>
    <r>
      <rPr>
        <b/>
        <sz val="9"/>
        <rFont val="Marianne"/>
      </rPr>
      <t>Source</t>
    </r>
    <r>
      <rPr>
        <sz val="9"/>
        <rFont val="Marianne"/>
      </rPr>
      <t xml:space="preserve"> : DEPP, système d’information Cyclades ; ministère chargé de l'agriculture.</t>
    </r>
  </si>
  <si>
    <t>Histoire-géographie, géopolitique et sciences politiques / Sciences de la vie et de la Terre</t>
  </si>
  <si>
    <r>
      <rPr>
        <b/>
        <sz val="9"/>
        <rFont val="Marianne"/>
      </rPr>
      <t xml:space="preserve">Source </t>
    </r>
    <r>
      <rPr>
        <sz val="9"/>
        <rFont val="Marianne"/>
      </rPr>
      <t>: DEPP, système d’information Cyclades.</t>
    </r>
  </si>
  <si>
    <t>Langues, littératures et cultures étrangères et régionales / Sciences de la vie et de la Terre</t>
  </si>
  <si>
    <t>Physique-chimie / Sciences de la vie et de la Terre</t>
  </si>
  <si>
    <t>Mathématiques / Sciences de la vie et de la Terre</t>
  </si>
  <si>
    <t>Sciences économiques et sociales / Sciences de la vie et de laTterre</t>
  </si>
  <si>
    <t>sciences et technologies de laboratoire (chimie/biologie)</t>
  </si>
  <si>
    <t>sciences et technologies de l’agronomie et du vivant</t>
  </si>
  <si>
    <t>sciences et technologies du management et de la gestion</t>
  </si>
  <si>
    <t>sciences et technologies de la santé et du social</t>
  </si>
  <si>
    <t>sciences et technologies du design et des arts appliqués</t>
  </si>
  <si>
    <t>sciences et techniques du théâtre, de la musique et de la danse</t>
  </si>
  <si>
    <r>
      <rPr>
        <b/>
        <sz val="9"/>
        <rFont val="Marianne"/>
      </rPr>
      <t>Champ</t>
    </r>
    <r>
      <rPr>
        <sz val="9"/>
        <rFont val="Marianne"/>
      </rPr>
      <t xml:space="preserve"> : France hors Mayotte jusqu'en 2010, y compris Mayotte ensuite.</t>
    </r>
  </si>
  <si>
    <r>
      <t xml:space="preserve">Champ : </t>
    </r>
    <r>
      <rPr>
        <sz val="9"/>
        <color rgb="FF000000"/>
        <rFont val="Marianne"/>
      </rPr>
      <t>France.</t>
    </r>
  </si>
  <si>
    <r>
      <rPr>
        <b/>
        <sz val="9"/>
        <rFont val="Marianne"/>
      </rPr>
      <t>Source :</t>
    </r>
    <r>
      <rPr>
        <sz val="9"/>
        <rFont val="Marianne"/>
      </rPr>
      <t xml:space="preserve"> DEPP, systèmes d’information Cyclades ; ministère chargé de l'agriculture.</t>
    </r>
  </si>
  <si>
    <r>
      <rPr>
        <b/>
        <sz val="9"/>
        <rFont val="Marianne"/>
      </rPr>
      <t>Source</t>
    </r>
    <r>
      <rPr>
        <sz val="9"/>
        <rFont val="Marianne"/>
      </rPr>
      <t xml:space="preserve"> : DEPP, systèmes d’information Ocean, Cyclades ; ministère chargé de l'agriculture.</t>
    </r>
  </si>
  <si>
    <r>
      <rPr>
        <b/>
        <sz val="9"/>
        <rFont val="Marianne"/>
      </rPr>
      <t>Source</t>
    </r>
    <r>
      <rPr>
        <sz val="9"/>
        <rFont val="Marianne"/>
      </rPr>
      <t xml:space="preserve"> : DEPP, systèmes d’information Ocean, Cyclades ; ministère chargé de l'agriculture ; Insee - recensement de la population.</t>
    </r>
  </si>
  <si>
    <r>
      <t xml:space="preserve">STI2D : </t>
    </r>
    <r>
      <rPr>
        <sz val="9"/>
        <color indexed="8"/>
        <rFont val="Marianne"/>
      </rPr>
      <t>sciences et technologies de l’industrie et du développement durable.</t>
    </r>
  </si>
  <si>
    <r>
      <t xml:space="preserve">STL : </t>
    </r>
    <r>
      <rPr>
        <sz val="9"/>
        <color indexed="8"/>
        <rFont val="Marianne"/>
      </rPr>
      <t>sciences et technologies de laboratoire (chimie/biologie).</t>
    </r>
  </si>
  <si>
    <r>
      <t xml:space="preserve">STAV : </t>
    </r>
    <r>
      <rPr>
        <sz val="9"/>
        <color indexed="8"/>
        <rFont val="Marianne"/>
      </rPr>
      <t>sciences et technologies de l’agronomie et du vivant.</t>
    </r>
  </si>
  <si>
    <r>
      <t xml:space="preserve">STMG : </t>
    </r>
    <r>
      <rPr>
        <sz val="9"/>
        <color indexed="8"/>
        <rFont val="Marianne"/>
      </rPr>
      <t>sciences et technologies du management et de la gestion.</t>
    </r>
  </si>
  <si>
    <r>
      <t xml:space="preserve">ST2S : </t>
    </r>
    <r>
      <rPr>
        <sz val="9"/>
        <color indexed="8"/>
        <rFont val="Marianne"/>
      </rPr>
      <t>sciences et technologies de la santé et du social.</t>
    </r>
  </si>
  <si>
    <r>
      <t xml:space="preserve">STD2A : </t>
    </r>
    <r>
      <rPr>
        <sz val="9"/>
        <color indexed="8"/>
        <rFont val="Marianne"/>
      </rPr>
      <t>sciences et technologies du design et des arts appliqués.</t>
    </r>
  </si>
  <si>
    <r>
      <t xml:space="preserve">S2TMD : </t>
    </r>
    <r>
      <rPr>
        <sz val="9"/>
        <rFont val="Marianne"/>
      </rPr>
      <t>sciences et te</t>
    </r>
    <r>
      <rPr>
        <sz val="9"/>
        <color indexed="8"/>
        <rFont val="Marianne"/>
      </rPr>
      <t>chniques du théâtre, de la musique et de la danse.</t>
    </r>
  </si>
  <si>
    <r>
      <t>STHR :</t>
    </r>
    <r>
      <rPr>
        <sz val="9"/>
        <color indexed="8"/>
        <rFont val="Marianne"/>
      </rPr>
      <t xml:space="preserve"> sciences et technologies de l'hôtellerie et de la restauration</t>
    </r>
  </si>
  <si>
    <r>
      <t xml:space="preserve">Les </t>
    </r>
    <r>
      <rPr>
        <sz val="9"/>
        <rFont val="Marianne"/>
      </rPr>
      <t>spécialités de formation représentent le niveau le plus fin de la nomenclature interministérielle des spécialités de formation (décret n° 94-522 du 21 juin 1994). Elles sont constituées en 93 groupes de spécialités. Les groupes de spécialités sont eux-mêmes regroupés en 17 domaines de spécialités. Et les domaines de spécialités sont rassemblés en quatre secteurs : disciplinaire, technico-professionnel de la production, technico-professionnel des services, développement personnel. 
Les spécialités de formation de la voie professionnelle appartiennent aux secteurs technico-professionnels de la production et des services. Les séries technologiques appartiennent à ces deux secteurs ainsi qu’au disciplinaire. Et la voie générale est entièrement dans le secteur disciplinaire.</t>
    </r>
  </si>
  <si>
    <r>
      <t xml:space="preserve">- THOMAS F., 2024, " Le baccalauréat 2024, Session de juin ", </t>
    </r>
    <r>
      <rPr>
        <i/>
        <sz val="9"/>
        <rFont val="Marianne"/>
      </rPr>
      <t>Note d'Information</t>
    </r>
    <r>
      <rPr>
        <sz val="9"/>
        <rFont val="Marianne"/>
      </rPr>
      <t>, n°24.29, MEN-DEPP</t>
    </r>
  </si>
  <si>
    <r>
      <t xml:space="preserve">- DEPP-MENJ-MESR, 2024, </t>
    </r>
    <r>
      <rPr>
        <i/>
        <sz val="9"/>
        <rFont val="Marianne"/>
      </rPr>
      <t>Repères et références statistiques sur les enseignements, la formation et la recherche</t>
    </r>
    <r>
      <rPr>
        <sz val="9"/>
        <rFont val="Marianne"/>
      </rPr>
      <t>, p.254-259, 396-397</t>
    </r>
  </si>
  <si>
    <t>Figure 8 web - Résultats du baccalauréat 2024 selon la voie, le département et l'académie</t>
  </si>
  <si>
    <r>
      <rPr>
        <b/>
        <sz val="9"/>
        <rFont val="Marianne"/>
      </rPr>
      <t>Champ</t>
    </r>
    <r>
      <rPr>
        <sz val="9"/>
        <rFont val="Marianne"/>
      </rPr>
      <t xml:space="preserve"> : France , y compris Mayotte à partir de 2011.</t>
    </r>
  </si>
  <si>
    <r>
      <t>Source</t>
    </r>
    <r>
      <rPr>
        <sz val="9"/>
        <rFont val="Marianne"/>
      </rPr>
      <t xml:space="preserve"> : DEPP, systèmes d'information Cyclades, Océan ; ministère chargé de l'agriculture.</t>
    </r>
  </si>
  <si>
    <r>
      <rPr>
        <b/>
        <sz val="9"/>
        <rFont val="Marianne"/>
      </rPr>
      <t>Source</t>
    </r>
    <r>
      <rPr>
        <sz val="9"/>
        <rFont val="Marianne"/>
      </rPr>
      <t xml:space="preserve"> : DEPP, systèmes d'information Cyclades, Ocean ; ministère chargé de l'agriculture.</t>
    </r>
  </si>
  <si>
    <r>
      <rPr>
        <b/>
        <sz val="9"/>
        <color rgb="FF000000"/>
        <rFont val="Marianne"/>
      </rPr>
      <t>Note de lecture</t>
    </r>
    <r>
      <rPr>
        <sz val="9"/>
        <color rgb="FF000000"/>
        <rFont val="Marianne"/>
      </rPr>
      <t xml:space="preserve"> : pour 100 candidats présents à la session 2024 du baccalauréat général, 13,6 obtiennent une mention "Très bien", 24,4 une mention "Bien", 30,4 une mention "Assez bien", 27,6 sont admis sans mention et 4,1 sont refusés.</t>
    </r>
  </si>
  <si>
    <r>
      <rPr>
        <b/>
        <sz val="9"/>
        <color rgb="FF000000"/>
        <rFont val="Marianne"/>
      </rPr>
      <t>Note de lecture</t>
    </r>
    <r>
      <rPr>
        <sz val="9"/>
        <color rgb="FF000000"/>
        <rFont val="Marianne"/>
      </rPr>
      <t xml:space="preserve"> : pour 100 candidats présents à la session 2024 du baccalauréat général, 13,6 obtiennent une mention "Très bien" (1,6 avec les félicitations du jury et 12,0 sans), 24,4 une mention "Bien", 30,4 une mention "Assez bien", 27,6 sont admis sans mention et 4,1 sont refusés.</t>
    </r>
  </si>
  <si>
    <r>
      <rPr>
        <b/>
        <sz val="9"/>
        <rFont val="Marianne"/>
      </rPr>
      <t>Lecture</t>
    </r>
    <r>
      <rPr>
        <sz val="9"/>
        <rFont val="Marianne"/>
      </rPr>
      <t xml:space="preserve"> : la proportion de bacheliers dans une génération est de 79,4 % à la session 2024 : 43,1 % en général, 20,2 % en professionnel et 16,1 % en technologique.</t>
    </r>
  </si>
  <si>
    <r>
      <t>Lecture</t>
    </r>
    <r>
      <rPr>
        <sz val="9"/>
        <color indexed="8"/>
        <rFont val="Marianne"/>
      </rPr>
      <t xml:space="preserve"> : à la session 2024 du baccalauréat, dans la voie générale, 389 815 candidats se sont présentés à l'examen dont 55,6 % de filles. Parmi eux, 373 840 obtiennent le diplôme, soit un taux de réussite de 95,9 %. Il est de 96,5 % chez les filles et de 95,1 % chez les garçons. Parmi les candidats présents à l'examen, 27,6 % sont admis sans mention, 30,4 % avec une mention "Assez bien", 24,4 % une mention "Bien", 12,0 % une mention "Très bien" et 1,6 % une mention "Très bien avec les félicitations du jury".</t>
    </r>
  </si>
  <si>
    <r>
      <t>Lecture</t>
    </r>
    <r>
      <rPr>
        <sz val="9"/>
        <color indexed="8"/>
        <rFont val="Marianne"/>
      </rPr>
      <t xml:space="preserve"> : à la session 2024 du baccalauréat, 79 225 candidats de la voie générale se sont présentés à l'examen avec la combinaison d'enseignements de spécialités Mathématiques / Physique-chimie dont 37,2 % de filles. Parmi eux, 77 399 obtiennent le diplôme, soit un taux de réussite de 97,7 %. Il est de 98,2 % chez les filles et de 97,4 % chez les garçons. Parmi les candidats présents à l'examen, 15,8 % sont admis sans mention, 24,3 % avec une mention "Assez bien", 31,0 % une mention "Bien", 22,7 % une mention "Très bien" et 3,9 % une mention "Très bien avec les félicitations du jury".</t>
    </r>
  </si>
  <si>
    <r>
      <t>Lecture</t>
    </r>
    <r>
      <rPr>
        <sz val="9"/>
        <color indexed="8"/>
        <rFont val="Marianne"/>
      </rPr>
      <t xml:space="preserve"> : à la session 2024 du baccalauréat, 4 903 candidats de la série STI2D se sont présentés à l'examen dans la spécialité Architecture et construction dont 21,4 % de filles. Parmi eux, 4 493 obtiennent le diplôme, soit un taux de réussite de 91,6%. Il est de 91,9 % chez les filles et de 91,6 % chez les garçons. Parmi les candidats présents à l'examen, 45,5 % sont admis sans mention, 29,8 % avec une mention "Assez bien", 13,4 % une mention "Bien", 2,8 % une mention "Très bien" et 0,1 % une mention "Très bien avec les félicitations du jury".</t>
    </r>
  </si>
  <si>
    <r>
      <t>Lecture</t>
    </r>
    <r>
      <rPr>
        <sz val="9"/>
        <color indexed="8"/>
        <rFont val="Marianne"/>
      </rPr>
      <t xml:space="preserve"> : à la session 2024 du baccalauréat, 347 candidats de la voie professionnelle se sont présentés à l'examen dans la spécialité Pilote de ligne de production dont 13,3 % de filles. Parmi eux, 291 obtiennent le diplôme, soit un taux de réussite de 83,9 %. Il est de 87,0 % chez les filles et de 83,4 % chez les garçons. Parmi les candidats présents à l'examen, 29,1 % sont admis sans mention, 31,7 % avec une mention "Assez bien", 16,4 % une mention "Bien", 4,0 % une mention "Très bien" et 2,6 % une mention "Très bien avec les félicitations du jury".</t>
    </r>
  </si>
  <si>
    <r>
      <rPr>
        <b/>
        <sz val="10"/>
        <rFont val="Marianne"/>
      </rPr>
      <t>Lecture</t>
    </r>
    <r>
      <rPr>
        <sz val="10"/>
        <rFont val="Marianne"/>
      </rPr>
      <t xml:space="preserve"> : à la session 2024 du baccalauréat, le taux de réussite est de 83,3 % dans la voie professionnelle, 90,0 % dans la voie technologique et 91,2 % dans la voie générale. Toutes voies confondues, il est de 95,9 %.</t>
    </r>
  </si>
  <si>
    <r>
      <rPr>
        <b/>
        <sz val="9"/>
        <color rgb="FF000000"/>
        <rFont val="Marianne"/>
      </rPr>
      <t>Lecture</t>
    </r>
    <r>
      <rPr>
        <sz val="9"/>
        <color rgb="FF000000"/>
        <rFont val="Marianne"/>
      </rPr>
      <t xml:space="preserve"> : parmi les 389 815 candidats présents à la session 2024 du baccalauréat général, 53 056 obtiennent une mention "Très bien" (6 189 avec les félicitations du jury et 46 867 sans), 94 936 une mention "Bien", 118 450 une mention "Assez bien", 107 398 sont admis sans mention et 15 975 sont refusés.</t>
    </r>
  </si>
  <si>
    <r>
      <t>Lecture</t>
    </r>
    <r>
      <rPr>
        <sz val="9"/>
        <color rgb="FF000000"/>
        <rFont val="Marianne"/>
      </rPr>
      <t xml:space="preserve"> : à la session 2024 du baccalauréat, dans les Alpes-de-Haute-Provence, situées dans l'académie d'Aix-Marseille, 801 candidats se sont présentés dans la voie générale. Parmi eux, 768 ont obtenu le diplôme, pour un taux de réussite de 95,9 %. Dans la voie technologique, 354 se sont présentés et 314 ont été admis, soit 88,7 % de réussite. Dans la voie professionnelle, parmi les 409 candidats qui se sont présentés, 325 sont lauréats et le taux de réussite est de 79,5 %. Au total, 1 564 candidats des Alpes-de-Haute-Provence se sont présentés à la session 2024 du baccalauréat et 1 407 ont été admis, soit un taux de réussite de 90,0 %.</t>
    </r>
  </si>
  <si>
    <r>
      <t xml:space="preserve">Réf. : </t>
    </r>
    <r>
      <rPr>
        <i/>
        <sz val="9"/>
        <rFont val="Marianne"/>
      </rPr>
      <t>Note d'Information</t>
    </r>
    <r>
      <rPr>
        <sz val="9"/>
        <rFont val="Marianne"/>
      </rPr>
      <t>, n°25.05. DEPP.</t>
    </r>
  </si>
  <si>
    <r>
      <t xml:space="preserve">Réf. : </t>
    </r>
    <r>
      <rPr>
        <i/>
        <sz val="9"/>
        <rFont val="Marianne"/>
      </rPr>
      <t>Note d'Information</t>
    </r>
    <r>
      <rPr>
        <sz val="9"/>
        <rFont val="Marianne"/>
      </rPr>
      <t>, n°25.05. DEPP</t>
    </r>
  </si>
  <si>
    <t>Figure 3 web - Évolution du taux de réussite au baccalauréat selon la voie depuis 1995 (en %)</t>
  </si>
  <si>
    <t>Figure 4 web - Résultats des candidats présents au baccalauréat selon la mention et la voie depuis 1997 (en %)</t>
  </si>
  <si>
    <t>Figure 5 web - Résultats du baccalauréat général 2024 selon la combinaison d'enseignements de spécialité</t>
  </si>
  <si>
    <t>Figure 6 web - Résultats détaillés du baccalauréat technologique 2024 selon la série et la spécialité</t>
  </si>
  <si>
    <t>Figure 7 web - Résultats détaillés du baccalauréat professionnel 2024 selon le secteur, le domaine et la spécialité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</si>
</sst>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0"/>
    <numFmt numFmtId="167" formatCode="_-* #,##0_-;\-* #,##0_-;_-* &quot;-&quot;??_-;_-@_-"/>
  </numFmts>
  <fonts count="22" x14ac:knownFonts="1">
    <font>
      <sz val="10"/>
      <name val="Arial"/>
    </font>
    <font>
      <u/>
      <sz val="10"/>
      <color theme="10"/>
      <name val="Arial"/>
      <family val="2"/>
    </font>
    <font>
      <sz val="10"/>
      <name val="Arial"/>
      <family val="2"/>
    </font>
    <font>
      <b/>
      <sz val="9"/>
      <color rgb="FF000000"/>
      <name val="Marianne"/>
    </font>
    <font>
      <sz val="10"/>
      <name val="Marianne"/>
    </font>
    <font>
      <b/>
      <sz val="9"/>
      <color indexed="57"/>
      <name val="Marianne"/>
    </font>
    <font>
      <sz val="9"/>
      <name val="Marianne"/>
    </font>
    <font>
      <b/>
      <sz val="9"/>
      <name val="Marianne"/>
    </font>
    <font>
      <sz val="9"/>
      <color rgb="FF000000"/>
      <name val="Marianne"/>
    </font>
    <font>
      <i/>
      <sz val="9"/>
      <name val="Marianne"/>
    </font>
    <font>
      <i/>
      <sz val="9"/>
      <color rgb="FF000000"/>
      <name val="Marianne"/>
    </font>
    <font>
      <b/>
      <sz val="9"/>
      <color rgb="FFFF00FF"/>
      <name val="Marianne"/>
    </font>
    <font>
      <sz val="9"/>
      <color indexed="63"/>
      <name val="Marianne"/>
    </font>
    <font>
      <b/>
      <sz val="9"/>
      <color indexed="8"/>
      <name val="Marianne"/>
    </font>
    <font>
      <b/>
      <sz val="9"/>
      <color indexed="14"/>
      <name val="Marianne"/>
    </font>
    <font>
      <sz val="9"/>
      <color indexed="8"/>
      <name val="Marianne"/>
    </font>
    <font>
      <b/>
      <sz val="9"/>
      <color indexed="17"/>
      <name val="Marianne"/>
    </font>
    <font>
      <u/>
      <sz val="10"/>
      <color theme="10"/>
      <name val="Marianne"/>
    </font>
    <font>
      <u/>
      <sz val="9"/>
      <color theme="10"/>
      <name val="Marianne"/>
    </font>
    <font>
      <sz val="10"/>
      <name val="Arial"/>
    </font>
    <font>
      <b/>
      <sz val="10"/>
      <name val="Marianne"/>
    </font>
    <font>
      <b/>
      <i/>
      <sz val="9"/>
      <color rgb="FFFF00FF"/>
      <name val="Marianne"/>
    </font>
  </fonts>
  <fills count="4">
    <fill>
      <patternFill patternType="none"/>
    </fill>
    <fill>
      <patternFill patternType="gray125"/>
    </fill>
    <fill>
      <patternFill patternType="solid">
        <fgColor rgb="FFFAFBFE"/>
        <bgColor indexed="64"/>
      </patternFill>
    </fill>
    <fill>
      <patternFill patternType="solid">
        <fgColor indexed="9"/>
        <bgColor indexed="64"/>
      </patternFill>
    </fill>
  </fills>
  <borders count="53">
    <border>
      <left/>
      <right/>
      <top/>
      <bottom/>
      <diagonal/>
    </border>
    <border>
      <left style="thin">
        <color indexed="64"/>
      </left>
      <right style="thin">
        <color indexed="64"/>
      </right>
      <top style="medium">
        <color rgb="FFFF00FF"/>
      </top>
      <bottom style="thin">
        <color indexed="8"/>
      </bottom>
      <diagonal/>
    </border>
    <border>
      <left/>
      <right/>
      <top/>
      <bottom style="medium">
        <color rgb="FFFF00FF"/>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medium">
        <color rgb="FFFF00FF"/>
      </bottom>
      <diagonal/>
    </border>
    <border>
      <left/>
      <right style="thin">
        <color indexed="64"/>
      </right>
      <top/>
      <bottom style="medium">
        <color rgb="FFFF00FF"/>
      </bottom>
      <diagonal/>
    </border>
    <border>
      <left style="thin">
        <color indexed="64"/>
      </left>
      <right style="thin">
        <color indexed="64"/>
      </right>
      <top style="medium">
        <color rgb="FFFF00F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rgb="FFFF00FF"/>
      </top>
      <bottom style="thin">
        <color indexed="64"/>
      </bottom>
      <diagonal/>
    </border>
    <border>
      <left style="thin">
        <color indexed="64"/>
      </left>
      <right/>
      <top style="thin">
        <color indexed="64"/>
      </top>
      <bottom style="thin">
        <color indexed="14"/>
      </bottom>
      <diagonal/>
    </border>
    <border>
      <left/>
      <right style="thin">
        <color indexed="64"/>
      </right>
      <top style="thin">
        <color indexed="64"/>
      </top>
      <bottom style="thin">
        <color indexed="14"/>
      </bottom>
      <diagonal/>
    </border>
    <border>
      <left style="thin">
        <color indexed="64"/>
      </left>
      <right style="thin">
        <color indexed="64"/>
      </right>
      <top style="thin">
        <color indexed="14"/>
      </top>
      <bottom/>
      <diagonal/>
    </border>
    <border>
      <left style="thin">
        <color indexed="64"/>
      </left>
      <right style="thin">
        <color indexed="64"/>
      </right>
      <top/>
      <bottom style="thin">
        <color indexed="14"/>
      </bottom>
      <diagonal/>
    </border>
    <border>
      <left style="thin">
        <color indexed="64"/>
      </left>
      <right/>
      <top style="medium">
        <color rgb="FFFF00FF"/>
      </top>
      <bottom style="thin">
        <color indexed="64"/>
      </bottom>
      <diagonal/>
    </border>
    <border>
      <left/>
      <right style="thin">
        <color indexed="64"/>
      </right>
      <top style="medium">
        <color rgb="FFFF00FF"/>
      </top>
      <bottom style="thin">
        <color indexed="64"/>
      </bottom>
      <diagonal/>
    </border>
    <border>
      <left style="thin">
        <color auto="1"/>
      </left>
      <right style="thin">
        <color indexed="64"/>
      </right>
      <top style="thin">
        <color auto="1"/>
      </top>
      <bottom/>
      <diagonal/>
    </border>
    <border>
      <left style="thin">
        <color indexed="64"/>
      </left>
      <right/>
      <top style="thin">
        <color indexed="14"/>
      </top>
      <bottom style="thin">
        <color indexed="14"/>
      </bottom>
      <diagonal/>
    </border>
    <border>
      <left/>
      <right style="thin">
        <color indexed="64"/>
      </right>
      <top style="thin">
        <color indexed="14"/>
      </top>
      <bottom style="thin">
        <color indexed="14"/>
      </bottom>
      <diagonal/>
    </border>
    <border>
      <left style="thin">
        <color indexed="64"/>
      </left>
      <right/>
      <top style="thin">
        <color indexed="14"/>
      </top>
      <bottom/>
      <diagonal/>
    </border>
    <border>
      <left/>
      <right style="thin">
        <color indexed="64"/>
      </right>
      <top style="thin">
        <color indexed="14"/>
      </top>
      <bottom/>
      <diagonal/>
    </border>
    <border>
      <left style="thin">
        <color indexed="64"/>
      </left>
      <right/>
      <top/>
      <bottom/>
      <diagonal/>
    </border>
    <border>
      <left style="thin">
        <color indexed="64"/>
      </left>
      <right/>
      <top/>
      <bottom style="thin">
        <color indexed="14"/>
      </bottom>
      <diagonal/>
    </border>
    <border>
      <left style="thin">
        <color indexed="64"/>
      </left>
      <right style="thin">
        <color indexed="64"/>
      </right>
      <top/>
      <bottom style="thin">
        <color indexed="64"/>
      </bottom>
      <diagonal/>
    </border>
    <border>
      <left style="thin">
        <color indexed="64"/>
      </left>
      <right style="thin">
        <color indexed="64"/>
      </right>
      <top style="thin">
        <color indexed="14"/>
      </top>
      <bottom style="thin">
        <color indexed="14"/>
      </bottom>
      <diagonal/>
    </border>
    <border>
      <left style="thin">
        <color indexed="64"/>
      </left>
      <right style="thin">
        <color indexed="64"/>
      </right>
      <top/>
      <bottom style="thin">
        <color rgb="FFFF00FF"/>
      </bottom>
      <diagonal/>
    </border>
    <border>
      <left style="thin">
        <color indexed="64"/>
      </left>
      <right/>
      <top style="thin">
        <color rgb="FFFF00FF"/>
      </top>
      <bottom style="medium">
        <color rgb="FFFF00FF"/>
      </bottom>
      <diagonal/>
    </border>
    <border>
      <left/>
      <right style="thin">
        <color indexed="64"/>
      </right>
      <top style="thin">
        <color rgb="FFFF00FF"/>
      </top>
      <bottom style="medium">
        <color rgb="FFFF00FF"/>
      </bottom>
      <diagonal/>
    </border>
    <border>
      <left/>
      <right/>
      <top style="medium">
        <color rgb="FFFF00FF"/>
      </top>
      <bottom style="thin">
        <color indexed="64"/>
      </bottom>
      <diagonal/>
    </border>
    <border>
      <left/>
      <right style="thin">
        <color indexed="64"/>
      </right>
      <top style="thin">
        <color rgb="FFFF00FF"/>
      </top>
      <bottom/>
      <diagonal/>
    </border>
    <border>
      <left/>
      <right style="thin">
        <color indexed="64"/>
      </right>
      <top/>
      <bottom style="thin">
        <color rgb="FFB0B7BB"/>
      </bottom>
      <diagonal/>
    </border>
    <border>
      <left style="thin">
        <color auto="1"/>
      </left>
      <right style="thin">
        <color indexed="64"/>
      </right>
      <top/>
      <bottom style="medium">
        <color indexed="14"/>
      </bottom>
      <diagonal/>
    </border>
    <border>
      <left style="thin">
        <color indexed="64"/>
      </left>
      <right style="thin">
        <color indexed="64"/>
      </right>
      <top style="thin">
        <color rgb="FFFF00FF"/>
      </top>
      <bottom/>
      <diagonal/>
    </border>
    <border>
      <left style="thin">
        <color indexed="64"/>
      </left>
      <right style="thin">
        <color indexed="64"/>
      </right>
      <top style="thin">
        <color rgb="FFFF00FF"/>
      </top>
      <bottom style="medium">
        <color rgb="FFFF00FF"/>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ck">
        <color rgb="FFFF00FF"/>
      </top>
      <bottom style="thin">
        <color indexed="64"/>
      </bottom>
      <diagonal/>
    </border>
    <border>
      <left style="thin">
        <color indexed="64"/>
      </left>
      <right/>
      <top style="thick">
        <color rgb="FFFF00FF"/>
      </top>
      <bottom style="thin">
        <color indexed="64"/>
      </bottom>
      <diagonal/>
    </border>
    <border>
      <left style="thin">
        <color rgb="FFFF00FF"/>
      </left>
      <right style="thin">
        <color indexed="64"/>
      </right>
      <top style="thick">
        <color rgb="FFFF00FF"/>
      </top>
      <bottom style="thin">
        <color indexed="64"/>
      </bottom>
      <diagonal/>
    </border>
    <border>
      <left style="thin">
        <color indexed="64"/>
      </left>
      <right/>
      <top style="thin">
        <color indexed="64"/>
      </top>
      <bottom/>
      <diagonal/>
    </border>
    <border>
      <left style="thin">
        <color rgb="FFFF00FF"/>
      </left>
      <right style="thin">
        <color indexed="64"/>
      </right>
      <top style="thin">
        <color indexed="64"/>
      </top>
      <bottom/>
      <diagonal/>
    </border>
    <border>
      <left style="thin">
        <color rgb="FFFF00FF"/>
      </left>
      <right style="thin">
        <color indexed="64"/>
      </right>
      <top/>
      <bottom/>
      <diagonal/>
    </border>
    <border>
      <left style="thin">
        <color indexed="64"/>
      </left>
      <right/>
      <top/>
      <bottom style="thin">
        <color indexed="64"/>
      </bottom>
      <diagonal/>
    </border>
    <border>
      <left style="thin">
        <color rgb="FFFF00FF"/>
      </left>
      <right style="thin">
        <color indexed="64"/>
      </right>
      <top/>
      <bottom style="thin">
        <color indexed="64"/>
      </bottom>
      <diagonal/>
    </border>
    <border>
      <left/>
      <right/>
      <top style="thin">
        <color indexed="14"/>
      </top>
      <bottom/>
      <diagonal/>
    </border>
    <border>
      <left style="thin">
        <color indexed="64"/>
      </left>
      <right/>
      <top style="medium">
        <color rgb="FFFF00FF"/>
      </top>
      <bottom/>
      <diagonal/>
    </border>
    <border>
      <left/>
      <right style="thin">
        <color indexed="64"/>
      </right>
      <top style="medium">
        <color rgb="FFFF00FF"/>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14"/>
      </bottom>
      <diagonal/>
    </border>
    <border>
      <left/>
      <right/>
      <top style="thin">
        <color indexed="64"/>
      </top>
      <bottom/>
      <diagonal/>
    </border>
  </borders>
  <cellStyleXfs count="4">
    <xf numFmtId="0" fontId="0" fillId="0" borderId="0"/>
    <xf numFmtId="0" fontId="1" fillId="0" borderId="0" applyNumberFormat="0" applyFill="0" applyBorder="0" applyAlignment="0" applyProtection="0"/>
    <xf numFmtId="0" fontId="2" fillId="0" borderId="0"/>
    <xf numFmtId="43" fontId="19" fillId="0" borderId="0" applyFont="0" applyFill="0" applyBorder="0" applyAlignment="0" applyProtection="0"/>
  </cellStyleXfs>
  <cellXfs count="311">
    <xf numFmtId="0" fontId="0" fillId="0" borderId="0" xfId="0"/>
    <xf numFmtId="0" fontId="4" fillId="0" borderId="0" xfId="0" applyFont="1"/>
    <xf numFmtId="0" fontId="5" fillId="0" borderId="0" xfId="0" applyFont="1"/>
    <xf numFmtId="0" fontId="10" fillId="0" borderId="0" xfId="0" applyFont="1"/>
    <xf numFmtId="0" fontId="3" fillId="0" borderId="7" xfId="0" applyFont="1" applyBorder="1" applyAlignment="1">
      <alignment horizontal="center" vertical="center"/>
    </xf>
    <xf numFmtId="0" fontId="11" fillId="0" borderId="1" xfId="0" applyFont="1" applyBorder="1" applyAlignment="1">
      <alignment horizontal="center" vertical="center"/>
    </xf>
    <xf numFmtId="0" fontId="8" fillId="0" borderId="8" xfId="0" applyFont="1" applyBorder="1" applyAlignment="1">
      <alignment horizontal="left" vertical="center"/>
    </xf>
    <xf numFmtId="164" fontId="8" fillId="0" borderId="3" xfId="0" applyNumberFormat="1" applyFont="1" applyBorder="1" applyAlignment="1">
      <alignment horizontal="right" indent="1"/>
    </xf>
    <xf numFmtId="164" fontId="8" fillId="0" borderId="4" xfId="0" applyNumberFormat="1" applyFont="1" applyBorder="1" applyAlignment="1">
      <alignment horizontal="right" indent="1"/>
    </xf>
    <xf numFmtId="0" fontId="8" fillId="0" borderId="9" xfId="0" applyFont="1" applyBorder="1" applyAlignment="1">
      <alignment horizontal="left" vertical="center"/>
    </xf>
    <xf numFmtId="164" fontId="12" fillId="0" borderId="3" xfId="0" applyNumberFormat="1" applyFont="1" applyBorder="1" applyAlignment="1">
      <alignment horizontal="right" indent="1"/>
    </xf>
    <xf numFmtId="164" fontId="12" fillId="0" borderId="4" xfId="0" applyNumberFormat="1" applyFont="1" applyBorder="1" applyAlignment="1">
      <alignment horizontal="right" indent="1"/>
    </xf>
    <xf numFmtId="0" fontId="8" fillId="0" borderId="9" xfId="0" applyFont="1" applyBorder="1" applyAlignment="1">
      <alignment horizontal="left"/>
    </xf>
    <xf numFmtId="164" fontId="8" fillId="0" borderId="0" xfId="0" applyNumberFormat="1" applyFont="1" applyAlignment="1">
      <alignment horizontal="right" indent="1"/>
    </xf>
    <xf numFmtId="0" fontId="8" fillId="0" borderId="4" xfId="0" applyFont="1" applyBorder="1" applyAlignment="1">
      <alignment horizontal="left"/>
    </xf>
    <xf numFmtId="0" fontId="8" fillId="0" borderId="5" xfId="0" applyFont="1" applyBorder="1" applyAlignment="1">
      <alignment horizontal="left"/>
    </xf>
    <xf numFmtId="164" fontId="8" fillId="0" borderId="2" xfId="0" applyNumberFormat="1" applyFont="1" applyBorder="1" applyAlignment="1">
      <alignment horizontal="right" indent="1"/>
    </xf>
    <xf numFmtId="164" fontId="12" fillId="0" borderId="5" xfId="0" applyNumberFormat="1" applyFont="1" applyBorder="1" applyAlignment="1">
      <alignment horizontal="right" indent="1"/>
    </xf>
    <xf numFmtId="164" fontId="12" fillId="0" borderId="6" xfId="0" applyNumberFormat="1" applyFont="1" applyBorder="1" applyAlignment="1">
      <alignment horizontal="right" indent="1"/>
    </xf>
    <xf numFmtId="164" fontId="8" fillId="0" borderId="0" xfId="0" applyNumberFormat="1" applyFont="1"/>
    <xf numFmtId="0" fontId="3" fillId="0" borderId="0" xfId="0" applyFont="1"/>
    <xf numFmtId="0" fontId="5" fillId="0" borderId="0" xfId="0" applyFont="1" applyAlignment="1">
      <alignment horizontal="left"/>
    </xf>
    <xf numFmtId="0" fontId="3" fillId="0" borderId="0" xfId="0" applyFont="1" applyAlignment="1">
      <alignment horizontal="left"/>
    </xf>
    <xf numFmtId="3" fontId="13" fillId="0" borderId="10" xfId="0" applyNumberFormat="1" applyFont="1" applyBorder="1" applyAlignment="1">
      <alignment horizontal="center" vertical="center" wrapText="1"/>
    </xf>
    <xf numFmtId="0" fontId="13" fillId="0" borderId="10" xfId="0" applyFont="1" applyBorder="1" applyAlignment="1">
      <alignment horizontal="center" vertical="center" wrapText="1"/>
    </xf>
    <xf numFmtId="3" fontId="14" fillId="0" borderId="4" xfId="0" applyNumberFormat="1" applyFont="1" applyBorder="1" applyAlignment="1">
      <alignment horizontal="center" vertical="center" wrapText="1"/>
    </xf>
    <xf numFmtId="164" fontId="14" fillId="0" borderId="4" xfId="0" applyNumberFormat="1" applyFont="1" applyBorder="1" applyAlignment="1">
      <alignment horizontal="center" vertical="center" wrapText="1"/>
    </xf>
    <xf numFmtId="164" fontId="14" fillId="0" borderId="4" xfId="0" applyNumberFormat="1" applyFont="1" applyBorder="1" applyAlignment="1">
      <alignment horizontal="right" vertical="center" wrapText="1" indent="1"/>
    </xf>
    <xf numFmtId="0" fontId="15" fillId="0" borderId="14" xfId="0" applyFont="1" applyBorder="1" applyAlignment="1">
      <alignment horizontal="left" vertical="top" wrapText="1"/>
    </xf>
    <xf numFmtId="3" fontId="8" fillId="0" borderId="14" xfId="0" applyNumberFormat="1" applyFont="1" applyBorder="1" applyAlignment="1">
      <alignment horizontal="center" vertical="center" wrapText="1"/>
    </xf>
    <xf numFmtId="164" fontId="8" fillId="0" borderId="14" xfId="0" applyNumberFormat="1" applyFont="1" applyBorder="1" applyAlignment="1">
      <alignment horizontal="center" vertical="center" wrapText="1"/>
    </xf>
    <xf numFmtId="164" fontId="8" fillId="0" borderId="14" xfId="0" applyNumberFormat="1" applyFont="1" applyBorder="1" applyAlignment="1">
      <alignment horizontal="right" vertical="center" wrapText="1" indent="1"/>
    </xf>
    <xf numFmtId="0" fontId="15" fillId="0" borderId="9" xfId="0" applyFont="1" applyBorder="1" applyAlignment="1">
      <alignment horizontal="left" vertical="top" wrapText="1"/>
    </xf>
    <xf numFmtId="3" fontId="8"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64" fontId="8" fillId="0" borderId="4" xfId="0" applyNumberFormat="1" applyFont="1" applyBorder="1" applyAlignment="1">
      <alignment horizontal="right" vertical="center" wrapText="1" indent="1"/>
    </xf>
    <xf numFmtId="0" fontId="14" fillId="0" borderId="15" xfId="0" applyFont="1" applyBorder="1" applyAlignment="1">
      <alignment horizontal="left" vertical="top" wrapText="1"/>
    </xf>
    <xf numFmtId="3" fontId="14" fillId="0" borderId="15" xfId="0" applyNumberFormat="1" applyFont="1" applyBorder="1" applyAlignment="1">
      <alignment horizontal="center" vertical="center" wrapText="1"/>
    </xf>
    <xf numFmtId="164" fontId="14" fillId="0" borderId="15" xfId="0" applyNumberFormat="1" applyFont="1" applyBorder="1" applyAlignment="1">
      <alignment horizontal="center" vertical="center" wrapText="1"/>
    </xf>
    <xf numFmtId="164" fontId="14" fillId="0" borderId="15" xfId="0" applyNumberFormat="1" applyFont="1" applyBorder="1" applyAlignment="1">
      <alignment horizontal="right" vertical="center" wrapText="1" indent="1"/>
    </xf>
    <xf numFmtId="0" fontId="14" fillId="0" borderId="9" xfId="0" applyFont="1" applyBorder="1" applyAlignment="1">
      <alignment horizontal="left" vertical="top" wrapText="1"/>
    </xf>
    <xf numFmtId="3" fontId="14" fillId="0" borderId="11" xfId="0" applyNumberFormat="1" applyFont="1" applyBorder="1" applyAlignment="1">
      <alignment horizontal="center" vertical="center" wrapText="1"/>
    </xf>
    <xf numFmtId="164" fontId="14" fillId="0" borderId="11" xfId="0" applyNumberFormat="1" applyFont="1" applyBorder="1" applyAlignment="1">
      <alignment horizontal="center" vertical="center" wrapText="1"/>
    </xf>
    <xf numFmtId="164" fontId="14" fillId="0" borderId="11" xfId="0" applyNumberFormat="1" applyFont="1" applyBorder="1" applyAlignment="1">
      <alignment horizontal="right" vertical="center" wrapText="1" indent="1"/>
    </xf>
    <xf numFmtId="0" fontId="16" fillId="0" borderId="0" xfId="0" applyFont="1"/>
    <xf numFmtId="164" fontId="13" fillId="0" borderId="10" xfId="0" applyNumberFormat="1" applyFont="1" applyBorder="1" applyAlignment="1">
      <alignment horizontal="center" vertical="center" wrapText="1"/>
    </xf>
    <xf numFmtId="0" fontId="15" fillId="0" borderId="18" xfId="0" applyFont="1" applyBorder="1" applyAlignment="1">
      <alignment horizontal="left" vertical="top" wrapText="1"/>
    </xf>
    <xf numFmtId="3" fontId="15" fillId="0" borderId="18" xfId="0" applyNumberFormat="1" applyFont="1" applyBorder="1" applyAlignment="1">
      <alignment horizontal="right" vertical="center" wrapText="1" indent="1"/>
    </xf>
    <xf numFmtId="164" fontId="15" fillId="0" borderId="18" xfId="0" applyNumberFormat="1" applyFont="1" applyBorder="1" applyAlignment="1">
      <alignment horizontal="right" vertical="center" wrapText="1" indent="1"/>
    </xf>
    <xf numFmtId="3" fontId="15" fillId="0" borderId="9" xfId="0" applyNumberFormat="1" applyFont="1" applyBorder="1" applyAlignment="1">
      <alignment horizontal="right" vertical="center" wrapText="1" indent="1"/>
    </xf>
    <xf numFmtId="164" fontId="15" fillId="0" borderId="9" xfId="0" applyNumberFormat="1" applyFont="1" applyBorder="1" applyAlignment="1">
      <alignment horizontal="right" vertical="center" wrapText="1" indent="1"/>
    </xf>
    <xf numFmtId="164" fontId="8" fillId="0" borderId="9" xfId="0" applyNumberFormat="1" applyFont="1" applyBorder="1" applyAlignment="1">
      <alignment horizontal="right" vertical="center" wrapText="1" indent="1"/>
    </xf>
    <xf numFmtId="0" fontId="8" fillId="0" borderId="9" xfId="0" applyFont="1" applyBorder="1" applyAlignment="1">
      <alignment horizontal="left" vertical="top" wrapText="1"/>
    </xf>
    <xf numFmtId="3" fontId="8" fillId="0" borderId="9" xfId="0" applyNumberFormat="1" applyFont="1" applyBorder="1" applyAlignment="1">
      <alignment horizontal="right" vertical="center" wrapText="1" indent="1"/>
    </xf>
    <xf numFmtId="0" fontId="13" fillId="0" borderId="17" xfId="0" applyFont="1" applyBorder="1" applyAlignment="1">
      <alignment vertical="top" wrapText="1"/>
    </xf>
    <xf numFmtId="3" fontId="14" fillId="0" borderId="11" xfId="0" applyNumberFormat="1" applyFont="1" applyBorder="1" applyAlignment="1">
      <alignment horizontal="right" vertical="center" wrapText="1" indent="1"/>
    </xf>
    <xf numFmtId="0" fontId="8" fillId="0" borderId="0" xfId="0" applyFont="1" applyAlignment="1">
      <alignment horizontal="justify" vertical="center"/>
    </xf>
    <xf numFmtId="0" fontId="8" fillId="0" borderId="0" xfId="0" applyFont="1" applyAlignment="1">
      <alignment vertical="center"/>
    </xf>
    <xf numFmtId="0" fontId="8" fillId="0" borderId="0" xfId="0" applyFont="1"/>
    <xf numFmtId="0" fontId="6" fillId="0" borderId="0" xfId="0" applyFont="1" applyAlignment="1">
      <alignment vertical="center"/>
    </xf>
    <xf numFmtId="0" fontId="15" fillId="0" borderId="50" xfId="0" applyFont="1" applyBorder="1" applyAlignment="1">
      <alignment horizontal="left" vertical="top" wrapText="1"/>
    </xf>
    <xf numFmtId="3" fontId="15" fillId="0" borderId="8" xfId="0" applyNumberFormat="1" applyFont="1" applyBorder="1" applyAlignment="1">
      <alignment horizontal="right" vertical="center" wrapText="1" indent="1"/>
    </xf>
    <xf numFmtId="164" fontId="15" fillId="0" borderId="8" xfId="0" applyNumberFormat="1" applyFont="1" applyBorder="1" applyAlignment="1">
      <alignment horizontal="right" vertical="center" wrapText="1" indent="1"/>
    </xf>
    <xf numFmtId="0" fontId="15" fillId="0" borderId="3" xfId="0" applyFont="1" applyBorder="1" applyAlignment="1">
      <alignment horizontal="left" vertical="top" wrapText="1"/>
    </xf>
    <xf numFmtId="164" fontId="15" fillId="0" borderId="4" xfId="0" applyNumberFormat="1" applyFont="1" applyBorder="1" applyAlignment="1">
      <alignment horizontal="right" vertical="center" wrapText="1" indent="1"/>
    </xf>
    <xf numFmtId="0" fontId="14" fillId="0" borderId="51" xfId="0" applyFont="1" applyBorder="1" applyAlignment="1">
      <alignment horizontal="left" vertical="top" wrapText="1"/>
    </xf>
    <xf numFmtId="3" fontId="14" fillId="0" borderId="15" xfId="0" applyNumberFormat="1" applyFont="1" applyBorder="1" applyAlignment="1">
      <alignment horizontal="right" vertical="center" wrapText="1" indent="1"/>
    </xf>
    <xf numFmtId="0" fontId="14" fillId="0" borderId="3" xfId="0" applyFont="1" applyBorder="1" applyAlignment="1">
      <alignment horizontal="left" vertical="top" wrapText="1"/>
    </xf>
    <xf numFmtId="3" fontId="14" fillId="0" borderId="9" xfId="0" applyNumberFormat="1" applyFont="1" applyBorder="1" applyAlignment="1">
      <alignment horizontal="right" vertical="center" wrapText="1" indent="1"/>
    </xf>
    <xf numFmtId="164" fontId="14" fillId="0" borderId="9" xfId="0" applyNumberFormat="1" applyFont="1" applyBorder="1" applyAlignment="1">
      <alignment horizontal="right" vertical="center" wrapText="1" indent="1"/>
    </xf>
    <xf numFmtId="0" fontId="3" fillId="0" borderId="19" xfId="0" applyFont="1" applyBorder="1" applyAlignment="1">
      <alignment horizontal="left" vertical="top" wrapText="1"/>
    </xf>
    <xf numFmtId="0" fontId="3" fillId="0" borderId="20" xfId="0" applyFont="1" applyBorder="1" applyAlignment="1">
      <alignment horizontal="right" vertical="top" wrapText="1"/>
    </xf>
    <xf numFmtId="0" fontId="3" fillId="0" borderId="20" xfId="0" applyFont="1" applyBorder="1" applyAlignment="1">
      <alignment horizontal="left" vertical="top" wrapText="1"/>
    </xf>
    <xf numFmtId="3" fontId="14" fillId="0" borderId="26" xfId="0" applyNumberFormat="1" applyFont="1" applyBorder="1" applyAlignment="1">
      <alignment horizontal="right" vertical="center" wrapText="1" indent="1"/>
    </xf>
    <xf numFmtId="164" fontId="14" fillId="0" borderId="26" xfId="0" applyNumberFormat="1" applyFont="1" applyBorder="1" applyAlignment="1">
      <alignment horizontal="right" vertical="center" wrapText="1" indent="1"/>
    </xf>
    <xf numFmtId="0" fontId="15" fillId="0" borderId="22" xfId="0" applyFont="1" applyBorder="1" applyAlignment="1">
      <alignment horizontal="left" vertical="top" wrapText="1"/>
    </xf>
    <xf numFmtId="3" fontId="15" fillId="0" borderId="14" xfId="0" applyNumberFormat="1" applyFont="1" applyBorder="1" applyAlignment="1">
      <alignment horizontal="right" vertical="center" wrapText="1" indent="1"/>
    </xf>
    <xf numFmtId="164" fontId="15" fillId="0" borderId="14" xfId="0" applyNumberFormat="1" applyFont="1" applyBorder="1" applyAlignment="1">
      <alignment horizontal="right" vertical="center" wrapText="1" indent="1"/>
    </xf>
    <xf numFmtId="0" fontId="3" fillId="0" borderId="19" xfId="0" applyFont="1" applyBorder="1" applyAlignment="1">
      <alignment horizontal="left" vertical="center" wrapText="1"/>
    </xf>
    <xf numFmtId="0" fontId="3" fillId="0" borderId="20" xfId="0" applyFont="1" applyBorder="1" applyAlignment="1">
      <alignment horizontal="righ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46" xfId="0" applyFont="1" applyBorder="1" applyAlignment="1">
      <alignment horizontal="right" vertical="center" wrapText="1"/>
    </xf>
    <xf numFmtId="0" fontId="3" fillId="0" borderId="22" xfId="0" applyFont="1" applyBorder="1" applyAlignment="1">
      <alignment horizontal="left" vertical="center" wrapText="1"/>
    </xf>
    <xf numFmtId="3" fontId="14" fillId="0" borderId="14" xfId="0" applyNumberFormat="1" applyFont="1" applyBorder="1" applyAlignment="1">
      <alignment horizontal="right" vertical="center" wrapText="1" indent="1"/>
    </xf>
    <xf numFmtId="164" fontId="14" fillId="0" borderId="14" xfId="0" applyNumberFormat="1" applyFont="1" applyBorder="1" applyAlignment="1">
      <alignment horizontal="right" vertical="center" wrapText="1" indent="1"/>
    </xf>
    <xf numFmtId="0" fontId="8" fillId="2" borderId="8" xfId="0" applyFont="1" applyFill="1" applyBorder="1" applyAlignment="1">
      <alignment horizontal="left" vertical="top" wrapText="1"/>
    </xf>
    <xf numFmtId="3" fontId="8" fillId="2" borderId="9" xfId="0" applyNumberFormat="1" applyFont="1" applyFill="1" applyBorder="1" applyAlignment="1">
      <alignment horizontal="right" vertical="top" wrapText="1" indent="1"/>
    </xf>
    <xf numFmtId="164" fontId="8" fillId="2" borderId="9" xfId="0" applyNumberFormat="1" applyFont="1" applyFill="1" applyBorder="1" applyAlignment="1">
      <alignment horizontal="right" vertical="top" wrapText="1" indent="1"/>
    </xf>
    <xf numFmtId="164" fontId="8" fillId="2" borderId="4" xfId="0" applyNumberFormat="1" applyFont="1" applyFill="1" applyBorder="1" applyAlignment="1">
      <alignment horizontal="right" vertical="top" wrapText="1" indent="1"/>
    </xf>
    <xf numFmtId="0" fontId="8" fillId="2" borderId="9" xfId="0" applyFont="1" applyFill="1" applyBorder="1" applyAlignment="1">
      <alignment horizontal="left" vertical="top" wrapText="1"/>
    </xf>
    <xf numFmtId="0" fontId="8" fillId="2" borderId="34" xfId="0" applyFont="1" applyFill="1" applyBorder="1" applyAlignment="1">
      <alignment horizontal="left" vertical="top" wrapText="1"/>
    </xf>
    <xf numFmtId="3" fontId="8" fillId="2" borderId="34" xfId="0" applyNumberFormat="1" applyFont="1" applyFill="1" applyBorder="1" applyAlignment="1">
      <alignment horizontal="right" vertical="top" wrapText="1" indent="1"/>
    </xf>
    <xf numFmtId="164" fontId="8" fillId="2" borderId="34" xfId="0" applyNumberFormat="1" applyFont="1" applyFill="1" applyBorder="1" applyAlignment="1">
      <alignment horizontal="right" vertical="top" wrapText="1" indent="1"/>
    </xf>
    <xf numFmtId="0" fontId="8" fillId="0" borderId="27" xfId="0" applyFont="1" applyBorder="1" applyAlignment="1">
      <alignment horizontal="left" vertical="top" wrapText="1"/>
    </xf>
    <xf numFmtId="3" fontId="8" fillId="2" borderId="27" xfId="0" applyNumberFormat="1" applyFont="1" applyFill="1" applyBorder="1" applyAlignment="1">
      <alignment horizontal="right" vertical="top" wrapText="1" indent="1"/>
    </xf>
    <xf numFmtId="164" fontId="8" fillId="2" borderId="27" xfId="0" applyNumberFormat="1" applyFont="1" applyFill="1" applyBorder="1" applyAlignment="1">
      <alignment horizontal="right" vertical="top" wrapText="1" indent="1"/>
    </xf>
    <xf numFmtId="3" fontId="8" fillId="2" borderId="4" xfId="0" applyNumberFormat="1" applyFont="1" applyFill="1" applyBorder="1" applyAlignment="1">
      <alignment horizontal="right" vertical="top" wrapText="1" indent="1"/>
    </xf>
    <xf numFmtId="0" fontId="8" fillId="2" borderId="27"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 xfId="0" applyFont="1" applyFill="1" applyBorder="1" applyAlignment="1">
      <alignment horizontal="left" vertical="top" wrapText="1"/>
    </xf>
    <xf numFmtId="3" fontId="11" fillId="2" borderId="35" xfId="0" applyNumberFormat="1" applyFont="1" applyFill="1" applyBorder="1" applyAlignment="1">
      <alignment horizontal="right" vertical="top" wrapText="1" indent="1"/>
    </xf>
    <xf numFmtId="164" fontId="11" fillId="2" borderId="35" xfId="0" applyNumberFormat="1" applyFont="1" applyFill="1" applyBorder="1" applyAlignment="1">
      <alignment horizontal="right" vertical="top" wrapText="1" indent="1"/>
    </xf>
    <xf numFmtId="0" fontId="3" fillId="2" borderId="24" xfId="0" applyFont="1" applyFill="1" applyBorder="1" applyAlignment="1">
      <alignment horizontal="left" vertical="center" wrapText="1"/>
    </xf>
    <xf numFmtId="0" fontId="3" fillId="2" borderId="16" xfId="0" applyFont="1" applyFill="1" applyBorder="1" applyAlignment="1">
      <alignment vertical="top"/>
    </xf>
    <xf numFmtId="0" fontId="3" fillId="2" borderId="30" xfId="0" applyFont="1" applyFill="1" applyBorder="1" applyAlignment="1">
      <alignment vertical="top"/>
    </xf>
    <xf numFmtId="0" fontId="3" fillId="2" borderId="17" xfId="0" applyFont="1" applyFill="1" applyBorder="1" applyAlignment="1">
      <alignment vertical="top"/>
    </xf>
    <xf numFmtId="3" fontId="11" fillId="2" borderId="25" xfId="0" applyNumberFormat="1" applyFont="1" applyFill="1" applyBorder="1" applyAlignment="1">
      <alignment horizontal="right" vertical="top" wrapText="1" indent="1"/>
    </xf>
    <xf numFmtId="164" fontId="11" fillId="2" borderId="25" xfId="0" applyNumberFormat="1" applyFont="1" applyFill="1" applyBorder="1" applyAlignment="1">
      <alignment horizontal="right" vertical="top" wrapText="1" indent="1"/>
    </xf>
    <xf numFmtId="3" fontId="8" fillId="0" borderId="0" xfId="0" applyNumberFormat="1" applyFont="1"/>
    <xf numFmtId="165" fontId="8" fillId="0" borderId="0" xfId="0" applyNumberFormat="1" applyFont="1"/>
    <xf numFmtId="0" fontId="8" fillId="0" borderId="10" xfId="0" applyFont="1" applyBorder="1" applyAlignment="1">
      <alignment horizontal="center" vertical="center" wrapText="1"/>
    </xf>
    <xf numFmtId="0" fontId="8" fillId="0" borderId="36" xfId="0" applyFont="1" applyBorder="1" applyAlignment="1">
      <alignment horizontal="left"/>
    </xf>
    <xf numFmtId="3" fontId="8" fillId="0" borderId="36" xfId="0" applyNumberFormat="1" applyFont="1" applyBorder="1" applyAlignment="1">
      <alignment horizontal="right" indent="1"/>
    </xf>
    <xf numFmtId="164" fontId="8" fillId="0" borderId="36" xfId="0" applyNumberFormat="1" applyFont="1" applyBorder="1" applyAlignment="1">
      <alignment horizontal="right" indent="1"/>
    </xf>
    <xf numFmtId="3" fontId="8" fillId="0" borderId="36" xfId="0" applyNumberFormat="1" applyFont="1" applyBorder="1" applyAlignment="1" applyProtection="1">
      <alignment horizontal="right" indent="1"/>
      <protection locked="0"/>
    </xf>
    <xf numFmtId="3" fontId="8" fillId="0" borderId="36" xfId="0" applyNumberFormat="1" applyFont="1" applyBorder="1" applyAlignment="1">
      <alignment horizontal="right" wrapText="1" indent="1"/>
    </xf>
    <xf numFmtId="0" fontId="8" fillId="0" borderId="37" xfId="0" applyFont="1" applyBorder="1" applyAlignment="1">
      <alignment horizontal="left"/>
    </xf>
    <xf numFmtId="3" fontId="8" fillId="0" borderId="37" xfId="0" applyNumberFormat="1" applyFont="1" applyBorder="1" applyAlignment="1">
      <alignment horizontal="right" wrapText="1" indent="1"/>
    </xf>
    <xf numFmtId="164" fontId="8" fillId="0" borderId="37" xfId="0" applyNumberFormat="1" applyFont="1" applyBorder="1" applyAlignment="1">
      <alignment horizontal="right" indent="1"/>
    </xf>
    <xf numFmtId="166" fontId="8" fillId="0" borderId="37" xfId="0" applyNumberFormat="1" applyFont="1" applyBorder="1" applyAlignment="1">
      <alignment horizontal="right" wrapText="1" indent="1"/>
    </xf>
    <xf numFmtId="0" fontId="3" fillId="0" borderId="0" xfId="2" applyFont="1"/>
    <xf numFmtId="0" fontId="3" fillId="0" borderId="10" xfId="0" applyFont="1" applyBorder="1" applyAlignment="1">
      <alignment horizontal="center" vertical="center" wrapText="1"/>
    </xf>
    <xf numFmtId="0" fontId="3" fillId="0" borderId="34" xfId="0" applyFont="1" applyBorder="1"/>
    <xf numFmtId="0" fontId="8" fillId="0" borderId="34" xfId="0" applyFont="1" applyBorder="1"/>
    <xf numFmtId="3" fontId="8" fillId="0" borderId="34" xfId="0" applyNumberFormat="1" applyFont="1" applyBorder="1" applyAlignment="1">
      <alignment horizontal="center"/>
    </xf>
    <xf numFmtId="164" fontId="8" fillId="0" borderId="34" xfId="0" applyNumberFormat="1" applyFont="1" applyBorder="1" applyAlignment="1">
      <alignment horizontal="center"/>
    </xf>
    <xf numFmtId="0" fontId="3" fillId="0" borderId="4" xfId="0" applyFont="1" applyBorder="1"/>
    <xf numFmtId="0" fontId="8" fillId="0" borderId="4" xfId="0" applyFont="1" applyBorder="1"/>
    <xf numFmtId="3" fontId="8" fillId="0" borderId="4" xfId="0" applyNumberFormat="1" applyFont="1" applyBorder="1" applyAlignment="1">
      <alignment horizontal="center"/>
    </xf>
    <xf numFmtId="164" fontId="8" fillId="0" borderId="4" xfId="0" applyNumberFormat="1" applyFont="1" applyBorder="1" applyAlignment="1">
      <alignment horizontal="center"/>
    </xf>
    <xf numFmtId="0" fontId="11" fillId="0" borderId="4" xfId="0" applyFont="1" applyBorder="1"/>
    <xf numFmtId="3" fontId="11" fillId="0" borderId="4" xfId="0" applyNumberFormat="1" applyFont="1" applyBorder="1" applyAlignment="1">
      <alignment horizontal="center"/>
    </xf>
    <xf numFmtId="164" fontId="11" fillId="0" borderId="4" xfId="0" applyNumberFormat="1" applyFont="1" applyBorder="1" applyAlignment="1">
      <alignment horizontal="center"/>
    </xf>
    <xf numFmtId="0" fontId="11" fillId="0" borderId="34" xfId="0" applyFont="1" applyBorder="1"/>
    <xf numFmtId="3" fontId="11" fillId="0" borderId="34" xfId="0" applyNumberFormat="1" applyFont="1" applyBorder="1" applyAlignment="1">
      <alignment horizontal="center"/>
    </xf>
    <xf numFmtId="164" fontId="11" fillId="0" borderId="34" xfId="0" applyNumberFormat="1" applyFont="1" applyBorder="1" applyAlignment="1">
      <alignment horizontal="center"/>
    </xf>
    <xf numFmtId="0" fontId="3" fillId="0" borderId="17" xfId="0" applyFont="1" applyBorder="1"/>
    <xf numFmtId="3" fontId="11" fillId="0" borderId="11" xfId="0" applyNumberFormat="1" applyFont="1" applyBorder="1" applyAlignment="1">
      <alignment horizontal="center"/>
    </xf>
    <xf numFmtId="164" fontId="11" fillId="0" borderId="11" xfId="0" applyNumberFormat="1" applyFont="1" applyBorder="1" applyAlignment="1">
      <alignment horizontal="center"/>
    </xf>
    <xf numFmtId="0" fontId="5" fillId="0" borderId="10" xfId="0" applyFont="1" applyBorder="1" applyAlignment="1">
      <alignment vertical="center"/>
    </xf>
    <xf numFmtId="0" fontId="14" fillId="3" borderId="18" xfId="0" applyFont="1" applyFill="1" applyBorder="1"/>
    <xf numFmtId="0" fontId="15" fillId="3" borderId="25" xfId="0" applyFont="1" applyFill="1" applyBorder="1" applyAlignment="1">
      <alignment vertical="center" wrapText="1"/>
    </xf>
    <xf numFmtId="0" fontId="14" fillId="3" borderId="9" xfId="0" applyFont="1" applyFill="1" applyBorder="1" applyAlignment="1">
      <alignment vertical="center" wrapText="1"/>
    </xf>
    <xf numFmtId="0" fontId="14" fillId="3" borderId="9" xfId="0" applyFont="1" applyFill="1" applyBorder="1"/>
    <xf numFmtId="0" fontId="14" fillId="3" borderId="9" xfId="0" applyFont="1" applyFill="1" applyBorder="1" applyAlignment="1">
      <alignment horizontal="left"/>
    </xf>
    <xf numFmtId="0" fontId="8" fillId="0" borderId="8" xfId="0" applyFont="1" applyBorder="1" applyAlignment="1">
      <alignment wrapText="1"/>
    </xf>
    <xf numFmtId="0" fontId="8" fillId="0" borderId="9" xfId="0" applyFont="1" applyBorder="1" applyAlignment="1">
      <alignment wrapText="1"/>
    </xf>
    <xf numFmtId="0" fontId="17" fillId="0" borderId="9" xfId="1" quotePrefix="1" applyFont="1" applyBorder="1" applyAlignment="1">
      <alignment vertical="top" wrapText="1"/>
    </xf>
    <xf numFmtId="0" fontId="8" fillId="0" borderId="9" xfId="0" quotePrefix="1" applyFont="1" applyBorder="1" applyAlignment="1">
      <alignment wrapText="1"/>
    </xf>
    <xf numFmtId="0" fontId="18" fillId="0" borderId="9" xfId="0" applyFont="1" applyBorder="1" applyAlignment="1">
      <alignment vertical="top"/>
    </xf>
    <xf numFmtId="0" fontId="17" fillId="0" borderId="9" xfId="1" applyFont="1" applyBorder="1" applyAlignment="1">
      <alignment vertical="top"/>
    </xf>
    <xf numFmtId="0" fontId="15" fillId="3" borderId="9" xfId="0" applyFont="1" applyFill="1" applyBorder="1" applyAlignment="1">
      <alignment vertical="center" wrapText="1"/>
    </xf>
    <xf numFmtId="0" fontId="17" fillId="3" borderId="9" xfId="1" applyFont="1" applyFill="1" applyBorder="1" applyAlignment="1">
      <alignment vertical="center" wrapText="1"/>
    </xf>
    <xf numFmtId="0" fontId="17" fillId="3" borderId="25" xfId="1" applyFont="1" applyFill="1" applyBorder="1" applyAlignment="1">
      <alignment vertical="center" wrapText="1"/>
    </xf>
    <xf numFmtId="0" fontId="8" fillId="0" borderId="2" xfId="0" applyFont="1" applyBorder="1" applyAlignment="1">
      <alignment horizontal="right"/>
    </xf>
    <xf numFmtId="0" fontId="3" fillId="0" borderId="10" xfId="0" applyFont="1" applyBorder="1" applyAlignment="1">
      <alignment horizontal="center" vertical="center" wrapText="1"/>
    </xf>
    <xf numFmtId="0" fontId="3" fillId="0" borderId="0" xfId="0" applyFont="1" applyAlignment="1">
      <alignment horizontal="left" wrapText="1"/>
    </xf>
    <xf numFmtId="0" fontId="13" fillId="0" borderId="0" xfId="0" applyFont="1" applyBorder="1" applyAlignment="1">
      <alignment vertical="center" wrapText="1"/>
    </xf>
    <xf numFmtId="0" fontId="4" fillId="0" borderId="0" xfId="0" applyFont="1" applyBorder="1"/>
    <xf numFmtId="0" fontId="6" fillId="0" borderId="0" xfId="2" applyFont="1"/>
    <xf numFmtId="0" fontId="3" fillId="0" borderId="0" xfId="2" applyFont="1" applyAlignment="1">
      <alignment vertical="center"/>
    </xf>
    <xf numFmtId="0" fontId="14" fillId="0" borderId="0" xfId="2" applyFont="1" applyAlignment="1">
      <alignment vertical="center"/>
    </xf>
    <xf numFmtId="0" fontId="8" fillId="0" borderId="38" xfId="2" applyFont="1" applyBorder="1" applyAlignment="1">
      <alignment horizontal="center"/>
    </xf>
    <xf numFmtId="0" fontId="8" fillId="0" borderId="39" xfId="2" applyFont="1" applyBorder="1" applyAlignment="1">
      <alignment horizontal="center"/>
    </xf>
    <xf numFmtId="0" fontId="11" fillId="0" borderId="40" xfId="2" applyFont="1" applyBorder="1" applyAlignment="1">
      <alignment horizontal="center"/>
    </xf>
    <xf numFmtId="0" fontId="11" fillId="0" borderId="38" xfId="2" applyFont="1" applyBorder="1" applyAlignment="1">
      <alignment horizontal="center"/>
    </xf>
    <xf numFmtId="164" fontId="8" fillId="0" borderId="18" xfId="2" applyNumberFormat="1" applyFont="1" applyBorder="1" applyAlignment="1">
      <alignment vertical="center" wrapText="1"/>
    </xf>
    <xf numFmtId="164" fontId="8" fillId="0" borderId="41" xfId="2" applyNumberFormat="1" applyFont="1" applyBorder="1" applyAlignment="1">
      <alignment vertical="center" wrapText="1"/>
    </xf>
    <xf numFmtId="164" fontId="8" fillId="0" borderId="42" xfId="2" applyNumberFormat="1" applyFont="1" applyBorder="1" applyAlignment="1">
      <alignment vertical="center" wrapText="1"/>
    </xf>
    <xf numFmtId="164" fontId="8" fillId="0" borderId="8" xfId="2" applyNumberFormat="1" applyFont="1" applyBorder="1" applyAlignment="1">
      <alignment vertical="center" wrapText="1"/>
    </xf>
    <xf numFmtId="164" fontId="10" fillId="0" borderId="9" xfId="2" applyNumberFormat="1" applyFont="1" applyBorder="1" applyAlignment="1">
      <alignment vertical="center" wrapText="1"/>
    </xf>
    <xf numFmtId="164" fontId="10" fillId="0" borderId="23" xfId="2" applyNumberFormat="1" applyFont="1" applyBorder="1" applyAlignment="1">
      <alignment horizontal="right" vertical="center" wrapText="1"/>
    </xf>
    <xf numFmtId="164" fontId="10" fillId="0" borderId="43" xfId="2" applyNumberFormat="1" applyFont="1" applyBorder="1" applyAlignment="1">
      <alignment vertical="center" wrapText="1"/>
    </xf>
    <xf numFmtId="164" fontId="8" fillId="0" borderId="9" xfId="2" applyNumberFormat="1" applyFont="1" applyBorder="1" applyAlignment="1">
      <alignment vertical="center" wrapText="1"/>
    </xf>
    <xf numFmtId="164" fontId="8" fillId="0" borderId="23" xfId="2" applyNumberFormat="1" applyFont="1" applyBorder="1" applyAlignment="1">
      <alignment vertical="center" wrapText="1"/>
    </xf>
    <xf numFmtId="164" fontId="8" fillId="0" borderId="43" xfId="2" applyNumberFormat="1" applyFont="1" applyBorder="1" applyAlignment="1">
      <alignment vertical="center" wrapText="1"/>
    </xf>
    <xf numFmtId="164" fontId="14" fillId="0" borderId="8" xfId="2" applyNumberFormat="1" applyFont="1" applyBorder="1" applyAlignment="1">
      <alignment horizontal="left" vertical="center" wrapText="1"/>
    </xf>
    <xf numFmtId="164" fontId="14" fillId="0" borderId="41" xfId="2" applyNumberFormat="1" applyFont="1" applyBorder="1" applyAlignment="1">
      <alignment horizontal="left" vertical="center" wrapText="1"/>
    </xf>
    <xf numFmtId="164" fontId="14" fillId="0" borderId="42" xfId="2" applyNumberFormat="1" applyFont="1" applyBorder="1" applyAlignment="1">
      <alignment vertical="center" wrapText="1"/>
    </xf>
    <xf numFmtId="164" fontId="14" fillId="0" borderId="8" xfId="2" applyNumberFormat="1" applyFont="1" applyBorder="1" applyAlignment="1">
      <alignment vertical="center" wrapText="1"/>
    </xf>
    <xf numFmtId="164" fontId="21" fillId="0" borderId="9" xfId="2" applyNumberFormat="1" applyFont="1" applyBorder="1" applyAlignment="1">
      <alignment vertical="center" wrapText="1"/>
    </xf>
    <xf numFmtId="164" fontId="21" fillId="0" borderId="23" xfId="2" applyNumberFormat="1" applyFont="1" applyBorder="1" applyAlignment="1">
      <alignment horizontal="right" vertical="center" wrapText="1"/>
    </xf>
    <xf numFmtId="164" fontId="21" fillId="0" borderId="43" xfId="2" applyNumberFormat="1" applyFont="1" applyBorder="1" applyAlignment="1">
      <alignment vertical="center" wrapText="1"/>
    </xf>
    <xf numFmtId="164" fontId="14" fillId="0" borderId="9" xfId="2" applyNumberFormat="1" applyFont="1" applyBorder="1" applyAlignment="1">
      <alignment horizontal="left" vertical="center" wrapText="1"/>
    </xf>
    <xf numFmtId="164" fontId="14" fillId="0" borderId="23" xfId="2" applyNumberFormat="1" applyFont="1" applyBorder="1" applyAlignment="1">
      <alignment horizontal="left" vertical="center" wrapText="1"/>
    </xf>
    <xf numFmtId="164" fontId="14" fillId="0" borderId="43" xfId="2" applyNumberFormat="1" applyFont="1" applyBorder="1" applyAlignment="1">
      <alignment vertical="center" wrapText="1"/>
    </xf>
    <xf numFmtId="164" fontId="14" fillId="0" borderId="9" xfId="2" applyNumberFormat="1" applyFont="1" applyBorder="1" applyAlignment="1">
      <alignment vertical="center" wrapText="1"/>
    </xf>
    <xf numFmtId="164" fontId="11" fillId="0" borderId="9" xfId="2" applyNumberFormat="1" applyFont="1" applyBorder="1" applyAlignment="1">
      <alignment horizontal="left" vertical="center" wrapText="1"/>
    </xf>
    <xf numFmtId="164" fontId="11" fillId="0" borderId="23" xfId="2" applyNumberFormat="1" applyFont="1" applyBorder="1" applyAlignment="1">
      <alignment horizontal="left" vertical="center" wrapText="1"/>
    </xf>
    <xf numFmtId="164" fontId="11" fillId="0" borderId="43" xfId="2" applyNumberFormat="1" applyFont="1" applyBorder="1" applyAlignment="1">
      <alignment vertical="center" wrapText="1"/>
    </xf>
    <xf numFmtId="164" fontId="11" fillId="0" borderId="9" xfId="2" applyNumberFormat="1" applyFont="1" applyBorder="1" applyAlignment="1">
      <alignment vertical="center" wrapText="1"/>
    </xf>
    <xf numFmtId="164" fontId="11" fillId="0" borderId="25" xfId="2" applyNumberFormat="1" applyFont="1" applyBorder="1" applyAlignment="1">
      <alignment vertical="center" wrapText="1"/>
    </xf>
    <xf numFmtId="164" fontId="11" fillId="0" borderId="44" xfId="2" applyNumberFormat="1" applyFont="1" applyBorder="1" applyAlignment="1">
      <alignment vertical="center" wrapText="1"/>
    </xf>
    <xf numFmtId="164" fontId="11" fillId="0" borderId="45" xfId="2" applyNumberFormat="1" applyFont="1" applyBorder="1" applyAlignment="1">
      <alignment vertical="center" wrapText="1"/>
    </xf>
    <xf numFmtId="164" fontId="6" fillId="0" borderId="0" xfId="2" applyNumberFormat="1" applyFont="1"/>
    <xf numFmtId="167" fontId="8" fillId="0" borderId="42" xfId="3" applyNumberFormat="1" applyFont="1" applyBorder="1" applyAlignment="1">
      <alignment vertical="center" wrapText="1"/>
    </xf>
    <xf numFmtId="167" fontId="8" fillId="0" borderId="8" xfId="3" applyNumberFormat="1" applyFont="1" applyBorder="1" applyAlignment="1">
      <alignment vertical="center" wrapText="1"/>
    </xf>
    <xf numFmtId="167" fontId="10" fillId="0" borderId="43" xfId="3" applyNumberFormat="1" applyFont="1" applyBorder="1" applyAlignment="1">
      <alignment vertical="center" wrapText="1"/>
    </xf>
    <xf numFmtId="167" fontId="10" fillId="0" borderId="9" xfId="3" applyNumberFormat="1" applyFont="1" applyBorder="1" applyAlignment="1">
      <alignment vertical="center" wrapText="1"/>
    </xf>
    <xf numFmtId="167" fontId="8" fillId="0" borderId="43" xfId="3" applyNumberFormat="1" applyFont="1" applyBorder="1" applyAlignment="1">
      <alignment vertical="center" wrapText="1"/>
    </xf>
    <xf numFmtId="167" fontId="8" fillId="0" borderId="9" xfId="3" applyNumberFormat="1" applyFont="1" applyBorder="1" applyAlignment="1">
      <alignment vertical="center" wrapText="1"/>
    </xf>
    <xf numFmtId="167" fontId="14" fillId="0" borderId="42" xfId="2" applyNumberFormat="1" applyFont="1" applyBorder="1" applyAlignment="1">
      <alignment vertical="center" wrapText="1"/>
    </xf>
    <xf numFmtId="167" fontId="14" fillId="0" borderId="8" xfId="2" applyNumberFormat="1" applyFont="1" applyBorder="1" applyAlignment="1">
      <alignment vertical="center" wrapText="1"/>
    </xf>
    <xf numFmtId="167" fontId="21" fillId="0" borderId="43" xfId="2" applyNumberFormat="1" applyFont="1" applyBorder="1" applyAlignment="1">
      <alignment vertical="center" wrapText="1"/>
    </xf>
    <xf numFmtId="167" fontId="21" fillId="0" borderId="9" xfId="2" applyNumberFormat="1" applyFont="1" applyBorder="1" applyAlignment="1">
      <alignment vertical="center" wrapText="1"/>
    </xf>
    <xf numFmtId="167" fontId="14" fillId="0" borderId="43" xfId="2" applyNumberFormat="1" applyFont="1" applyBorder="1" applyAlignment="1">
      <alignment vertical="center" wrapText="1"/>
    </xf>
    <xf numFmtId="167" fontId="14" fillId="0" borderId="9" xfId="2" applyNumberFormat="1" applyFont="1" applyBorder="1" applyAlignment="1">
      <alignment vertical="center" wrapText="1"/>
    </xf>
    <xf numFmtId="167" fontId="11" fillId="0" borderId="43" xfId="2" applyNumberFormat="1" applyFont="1" applyBorder="1" applyAlignment="1">
      <alignment vertical="center" wrapText="1"/>
    </xf>
    <xf numFmtId="167" fontId="11" fillId="0" borderId="9" xfId="2" applyNumberFormat="1" applyFont="1" applyBorder="1" applyAlignment="1">
      <alignment vertical="center" wrapText="1"/>
    </xf>
    <xf numFmtId="167" fontId="11" fillId="0" borderId="45" xfId="2" applyNumberFormat="1" applyFont="1" applyBorder="1" applyAlignment="1">
      <alignment vertical="center" wrapText="1"/>
    </xf>
    <xf numFmtId="167" fontId="11" fillId="0" borderId="25" xfId="2" applyNumberFormat="1" applyFont="1" applyBorder="1" applyAlignment="1">
      <alignment vertical="center" wrapText="1"/>
    </xf>
    <xf numFmtId="0" fontId="11" fillId="0" borderId="16" xfId="0" applyFont="1" applyBorder="1"/>
    <xf numFmtId="0" fontId="3" fillId="0" borderId="18" xfId="0" applyFont="1" applyBorder="1"/>
    <xf numFmtId="0" fontId="8" fillId="0" borderId="18" xfId="0" applyFont="1" applyBorder="1"/>
    <xf numFmtId="0" fontId="8" fillId="0" borderId="2" xfId="0" applyFont="1" applyBorder="1" applyAlignment="1">
      <alignment horizontal="right"/>
    </xf>
    <xf numFmtId="0" fontId="6" fillId="0" borderId="0" xfId="0" applyFont="1" applyAlignment="1">
      <alignment horizontal="left" wrapText="1"/>
    </xf>
    <xf numFmtId="0" fontId="8" fillId="0" borderId="0" xfId="0" applyFont="1" applyAlignment="1">
      <alignment horizontal="left" wrapText="1"/>
    </xf>
    <xf numFmtId="0" fontId="6" fillId="0" borderId="0" xfId="0" applyFont="1" applyAlignment="1">
      <alignment horizontal="left"/>
    </xf>
    <xf numFmtId="0" fontId="8" fillId="0" borderId="0" xfId="0" applyFont="1" applyAlignment="1">
      <alignment horizontal="left"/>
    </xf>
    <xf numFmtId="0" fontId="6" fillId="0" borderId="0" xfId="0" applyFont="1" applyAlignment="1">
      <alignment wrapText="1"/>
    </xf>
    <xf numFmtId="0" fontId="3" fillId="0" borderId="0" xfId="0" applyFont="1" applyAlignment="1">
      <alignment horizontal="left" wrapText="1"/>
    </xf>
    <xf numFmtId="0" fontId="3" fillId="0" borderId="0" xfId="0" applyFont="1"/>
    <xf numFmtId="0" fontId="6" fillId="0" borderId="0" xfId="0" applyFont="1" applyBorder="1" applyAlignment="1">
      <alignment vertical="center"/>
    </xf>
    <xf numFmtId="0" fontId="8" fillId="0" borderId="0"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14" fillId="0" borderId="11"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9"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vertical="center" wrapText="1"/>
    </xf>
    <xf numFmtId="0" fontId="13" fillId="0" borderId="17" xfId="0" applyFont="1" applyBorder="1" applyAlignment="1">
      <alignment vertical="center" wrapText="1"/>
    </xf>
    <xf numFmtId="0" fontId="13" fillId="0" borderId="11" xfId="0" applyFont="1" applyBorder="1" applyAlignment="1">
      <alignment horizontal="center" vertical="top" wrapText="1"/>
    </xf>
    <xf numFmtId="0" fontId="13" fillId="0" borderId="10" xfId="0" applyFont="1" applyBorder="1" applyAlignment="1">
      <alignment horizontal="center" vertical="top" wrapText="1"/>
    </xf>
    <xf numFmtId="3" fontId="14" fillId="0" borderId="1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0" fontId="13" fillId="0" borderId="52" xfId="0" applyFont="1" applyBorder="1" applyAlignment="1">
      <alignment vertical="center" wrapText="1"/>
    </xf>
    <xf numFmtId="0" fontId="14"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Alignment="1">
      <alignment horizontal="left"/>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Alignment="1">
      <alignment wrapText="1"/>
    </xf>
    <xf numFmtId="0" fontId="8" fillId="3" borderId="52" xfId="2" applyFont="1" applyFill="1" applyBorder="1" applyAlignment="1">
      <alignment wrapText="1"/>
    </xf>
    <xf numFmtId="0" fontId="6" fillId="0" borderId="2" xfId="2" applyFont="1" applyBorder="1" applyAlignment="1">
      <alignment horizontal="justify" vertical="center" wrapText="1"/>
    </xf>
    <xf numFmtId="0" fontId="6" fillId="3" borderId="0" xfId="2" applyFont="1" applyFill="1" applyAlignment="1">
      <alignment wrapText="1"/>
    </xf>
    <xf numFmtId="0" fontId="8" fillId="3" borderId="0" xfId="2" applyFont="1" applyFill="1" applyAlignment="1">
      <alignment wrapText="1"/>
    </xf>
    <xf numFmtId="0" fontId="3" fillId="0" borderId="0" xfId="2" applyFont="1"/>
    <xf numFmtId="0" fontId="8" fillId="3" borderId="52" xfId="2" applyFont="1" applyFill="1" applyBorder="1"/>
    <xf numFmtId="164" fontId="14" fillId="0" borderId="11"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8" fillId="0" borderId="0" xfId="0" applyFont="1" applyAlignment="1">
      <alignment horizontal="justify" vertical="center"/>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21"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30" xfId="0" applyFont="1" applyBorder="1" applyAlignment="1">
      <alignment horizontal="left" vertical="center" wrapText="1"/>
    </xf>
    <xf numFmtId="0" fontId="13" fillId="0" borderId="17" xfId="0" applyFont="1" applyBorder="1" applyAlignment="1">
      <alignment horizontal="left" vertical="center" wrapText="1"/>
    </xf>
    <xf numFmtId="0" fontId="13" fillId="0" borderId="50" xfId="0" applyFont="1" applyBorder="1" applyAlignment="1">
      <alignment horizontal="right" vertical="center" wrapText="1"/>
    </xf>
    <xf numFmtId="0" fontId="13" fillId="0" borderId="3" xfId="0" applyFont="1" applyBorder="1" applyAlignment="1">
      <alignment horizontal="right" vertical="center" wrapText="1"/>
    </xf>
    <xf numFmtId="0" fontId="13" fillId="0" borderId="51" xfId="0" applyFont="1" applyBorder="1" applyAlignment="1">
      <alignment horizontal="right" vertical="center" wrapText="1"/>
    </xf>
    <xf numFmtId="0" fontId="13"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3" xfId="0" applyFont="1" applyBorder="1" applyAlignment="1">
      <alignment horizontal="right" vertical="center" wrapText="1"/>
    </xf>
    <xf numFmtId="0" fontId="3" fillId="0" borderId="51" xfId="0" applyFont="1" applyBorder="1" applyAlignment="1">
      <alignment horizontal="right" vertical="center" wrapText="1"/>
    </xf>
    <xf numFmtId="0" fontId="14" fillId="0" borderId="10" xfId="0" applyFont="1" applyBorder="1" applyAlignment="1">
      <alignment horizontal="center" vertical="center" wrapText="1"/>
    </xf>
    <xf numFmtId="0" fontId="3" fillId="0" borderId="9" xfId="0" applyFont="1" applyBorder="1" applyAlignment="1">
      <alignment vertical="top"/>
    </xf>
    <xf numFmtId="0" fontId="3" fillId="0" borderId="4" xfId="0" applyFont="1" applyBorder="1" applyAlignment="1">
      <alignment vertical="top"/>
    </xf>
    <xf numFmtId="0" fontId="3" fillId="0" borderId="15" xfId="0" applyFont="1" applyBorder="1" applyAlignment="1">
      <alignment vertical="top"/>
    </xf>
    <xf numFmtId="0" fontId="13" fillId="0" borderId="14" xfId="0" applyFont="1" applyBorder="1" applyAlignment="1">
      <alignment vertical="center" wrapText="1"/>
    </xf>
    <xf numFmtId="0" fontId="13" fillId="0" borderId="9" xfId="0" applyFont="1" applyBorder="1" applyAlignment="1">
      <alignment vertical="center" wrapText="1"/>
    </xf>
    <xf numFmtId="0" fontId="13" fillId="0" borderId="27" xfId="0" applyFont="1" applyBorder="1" applyAlignment="1">
      <alignment vertical="center" wrapText="1"/>
    </xf>
    <xf numFmtId="0" fontId="13" fillId="0" borderId="31" xfId="0" applyFont="1" applyBorder="1" applyAlignment="1">
      <alignment vertical="center" wrapText="1"/>
    </xf>
    <xf numFmtId="0" fontId="13" fillId="0" borderId="3" xfId="0" applyFont="1" applyBorder="1" applyAlignment="1">
      <alignment vertical="center" wrapText="1"/>
    </xf>
    <xf numFmtId="0" fontId="13" fillId="0" borderId="32" xfId="0" applyFont="1" applyBorder="1" applyAlignment="1">
      <alignment vertical="center" wrapText="1"/>
    </xf>
    <xf numFmtId="0" fontId="11" fillId="0" borderId="28" xfId="0" applyFont="1" applyBorder="1" applyAlignment="1">
      <alignment vertical="top" wrapText="1"/>
    </xf>
    <xf numFmtId="0" fontId="11" fillId="0" borderId="29" xfId="0" applyFont="1" applyBorder="1" applyAlignment="1">
      <alignment vertical="top" wrapText="1"/>
    </xf>
    <xf numFmtId="0" fontId="13" fillId="3" borderId="8"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0" fontId="3" fillId="0" borderId="8" xfId="0" applyFont="1" applyBorder="1" applyAlignment="1">
      <alignment horizontal="center" vertical="top"/>
    </xf>
    <xf numFmtId="0" fontId="3" fillId="0" borderId="4" xfId="0" applyFont="1" applyBorder="1" applyAlignment="1">
      <alignment horizontal="center" vertical="top"/>
    </xf>
    <xf numFmtId="0" fontId="3" fillId="0" borderId="33" xfId="0" applyFont="1" applyBorder="1" applyAlignment="1">
      <alignment horizontal="center" vertical="top"/>
    </xf>
    <xf numFmtId="0" fontId="13" fillId="0" borderId="27" xfId="0" applyFont="1" applyBorder="1" applyAlignment="1">
      <alignment horizontal="center" vertical="center" wrapText="1"/>
    </xf>
    <xf numFmtId="0" fontId="13" fillId="0" borderId="11" xfId="0" applyFont="1" applyBorder="1" applyAlignment="1">
      <alignment horizontal="center" vertical="center"/>
    </xf>
    <xf numFmtId="0" fontId="13" fillId="0" borderId="8" xfId="0" applyFont="1" applyBorder="1" applyAlignment="1">
      <alignment horizontal="center" vertical="center"/>
    </xf>
    <xf numFmtId="164" fontId="14" fillId="0" borderId="16" xfId="0" applyNumberFormat="1" applyFont="1" applyBorder="1" applyAlignment="1">
      <alignment horizontal="center" vertical="center" wrapText="1"/>
    </xf>
    <xf numFmtId="164" fontId="14" fillId="0" borderId="30" xfId="0" applyNumberFormat="1" applyFont="1" applyBorder="1" applyAlignment="1">
      <alignment horizontal="center" vertical="center" wrapText="1"/>
    </xf>
    <xf numFmtId="164" fontId="14" fillId="0" borderId="17"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6" fillId="0" borderId="0" xfId="0" applyFont="1" applyBorder="1"/>
    <xf numFmtId="0" fontId="8" fillId="0" borderId="0" xfId="0" applyFont="1" applyBorder="1"/>
    <xf numFmtId="0" fontId="13" fillId="0" borderId="7" xfId="0" applyFont="1" applyBorder="1" applyAlignment="1">
      <alignment horizontal="center" vertical="top" wrapText="1"/>
    </xf>
    <xf numFmtId="0" fontId="13" fillId="0" borderId="4" xfId="0" applyFont="1" applyBorder="1" applyAlignment="1">
      <alignment horizontal="center" vertical="top" wrapText="1"/>
    </xf>
    <xf numFmtId="0" fontId="3" fillId="0" borderId="52" xfId="0" applyFont="1" applyBorder="1" applyAlignment="1">
      <alignment vertical="top" wrapText="1"/>
    </xf>
    <xf numFmtId="0" fontId="3" fillId="0" borderId="0" xfId="0" applyFont="1" applyBorder="1"/>
  </cellXfs>
  <cellStyles count="4">
    <cellStyle name="Lien hypertexte" xfId="1" builtinId="8"/>
    <cellStyle name="Milliers" xfId="3" builtinId="3"/>
    <cellStyle name="Normal" xfId="0" builtinId="0"/>
    <cellStyle name="Normal 2" xfId="2"/>
  </cellStyles>
  <dxfs count="0"/>
  <tableStyles count="0" defaultTableStyle="TableStyleMedium2" defaultPivotStyle="PivotStyleLight16"/>
  <colors>
    <mruColors>
      <color rgb="FFFF00FF"/>
      <color rgb="FF9A003B"/>
      <color rgb="FF3CA2BE"/>
      <color rgb="FF3CA25A"/>
      <color rgb="FF3CB600"/>
      <color rgb="FFA9CA66"/>
      <color rgb="FF8FB83C"/>
      <color rgb="FF70902B"/>
      <color rgb="FF2C7230"/>
      <color rgb="FFC4C5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56794321164397E-2"/>
          <c:y val="1.2513950462074593E-2"/>
          <c:w val="0.92072774994034834"/>
          <c:h val="0.93536778490923933"/>
        </c:manualLayout>
      </c:layout>
      <c:lineChart>
        <c:grouping val="standard"/>
        <c:varyColors val="0"/>
        <c:ser>
          <c:idx val="1"/>
          <c:order val="0"/>
          <c:tx>
            <c:strRef>
              <c:f>'Figure 1'!$B$36</c:f>
              <c:strCache>
                <c:ptCount val="1"/>
                <c:pt idx="0">
                  <c:v>Général</c:v>
                </c:pt>
              </c:strCache>
            </c:strRef>
          </c:tx>
          <c:spPr>
            <a:ln w="12700">
              <a:solidFill>
                <a:srgbClr val="3CA2BE"/>
              </a:solidFill>
              <a:prstDash val="solid"/>
            </a:ln>
          </c:spPr>
          <c:marker>
            <c:symbol val="none"/>
          </c:marker>
          <c:cat>
            <c:strRef>
              <c:f>'Figure 1'!$A$37:$A$81</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2022p</c:v>
                </c:pt>
                <c:pt idx="43">
                  <c:v>2023p</c:v>
                </c:pt>
                <c:pt idx="44">
                  <c:v>2024p</c:v>
                </c:pt>
              </c:strCache>
            </c:strRef>
          </c:cat>
          <c:val>
            <c:numRef>
              <c:f>'Figure 1'!$B$37:$B$81</c:f>
              <c:numCache>
                <c:formatCode>0.0</c:formatCode>
                <c:ptCount val="45"/>
                <c:pt idx="0">
                  <c:v>18.600000000000001</c:v>
                </c:pt>
                <c:pt idx="1">
                  <c:v>18.7</c:v>
                </c:pt>
                <c:pt idx="2">
                  <c:v>19.399999999999999</c:v>
                </c:pt>
                <c:pt idx="3">
                  <c:v>19.7</c:v>
                </c:pt>
                <c:pt idx="4">
                  <c:v>19.5</c:v>
                </c:pt>
                <c:pt idx="5">
                  <c:v>19.8</c:v>
                </c:pt>
                <c:pt idx="6">
                  <c:v>21.1</c:v>
                </c:pt>
                <c:pt idx="7">
                  <c:v>21.7</c:v>
                </c:pt>
                <c:pt idx="8">
                  <c:v>24</c:v>
                </c:pt>
                <c:pt idx="9">
                  <c:v>25.8</c:v>
                </c:pt>
                <c:pt idx="10">
                  <c:v>27.9</c:v>
                </c:pt>
                <c:pt idx="11">
                  <c:v>30.6</c:v>
                </c:pt>
                <c:pt idx="12">
                  <c:v>32.4</c:v>
                </c:pt>
                <c:pt idx="13">
                  <c:v>34.9</c:v>
                </c:pt>
                <c:pt idx="14">
                  <c:v>36</c:v>
                </c:pt>
                <c:pt idx="15">
                  <c:v>37.200000000000003</c:v>
                </c:pt>
                <c:pt idx="16">
                  <c:v>34.4</c:v>
                </c:pt>
                <c:pt idx="17">
                  <c:v>34.4</c:v>
                </c:pt>
                <c:pt idx="18">
                  <c:v>33.799999999999997</c:v>
                </c:pt>
                <c:pt idx="19">
                  <c:v>32.200000000000003</c:v>
                </c:pt>
                <c:pt idx="20">
                  <c:v>33</c:v>
                </c:pt>
                <c:pt idx="21">
                  <c:v>32.5</c:v>
                </c:pt>
                <c:pt idx="22">
                  <c:v>32.4</c:v>
                </c:pt>
                <c:pt idx="23">
                  <c:v>33.1</c:v>
                </c:pt>
                <c:pt idx="24">
                  <c:v>31.6</c:v>
                </c:pt>
                <c:pt idx="25">
                  <c:v>32.799999999999997</c:v>
                </c:pt>
                <c:pt idx="26">
                  <c:v>33.700000000000003</c:v>
                </c:pt>
                <c:pt idx="27">
                  <c:v>33.700000000000003</c:v>
                </c:pt>
                <c:pt idx="28">
                  <c:v>33.6</c:v>
                </c:pt>
                <c:pt idx="29">
                  <c:v>34.799999999999997</c:v>
                </c:pt>
                <c:pt idx="30">
                  <c:v>34.299999999999997</c:v>
                </c:pt>
                <c:pt idx="31">
                  <c:v>35.9</c:v>
                </c:pt>
                <c:pt idx="32">
                  <c:v>37.9</c:v>
                </c:pt>
                <c:pt idx="33">
                  <c:v>38.6</c:v>
                </c:pt>
                <c:pt idx="34">
                  <c:v>38.200000000000003</c:v>
                </c:pt>
                <c:pt idx="35">
                  <c:v>39.799999999999997</c:v>
                </c:pt>
                <c:pt idx="36">
                  <c:v>40.4</c:v>
                </c:pt>
                <c:pt idx="37">
                  <c:v>41.6</c:v>
                </c:pt>
                <c:pt idx="38">
                  <c:v>42.4</c:v>
                </c:pt>
                <c:pt idx="39">
                  <c:v>42.1</c:v>
                </c:pt>
                <c:pt idx="40">
                  <c:v>46.1</c:v>
                </c:pt>
                <c:pt idx="41">
                  <c:v>45.1</c:v>
                </c:pt>
                <c:pt idx="42">
                  <c:v>43.5</c:v>
                </c:pt>
                <c:pt idx="43">
                  <c:v>43.8</c:v>
                </c:pt>
                <c:pt idx="44">
                  <c:v>43.1</c:v>
                </c:pt>
              </c:numCache>
            </c:numRef>
          </c:val>
          <c:smooth val="0"/>
          <c:extLst>
            <c:ext xmlns:c16="http://schemas.microsoft.com/office/drawing/2014/chart" uri="{C3380CC4-5D6E-409C-BE32-E72D297353CC}">
              <c16:uniqueId val="{00000000-2171-4962-A012-4FE209CFCF8A}"/>
            </c:ext>
          </c:extLst>
        </c:ser>
        <c:ser>
          <c:idx val="2"/>
          <c:order val="1"/>
          <c:tx>
            <c:strRef>
              <c:f>'Figure 1'!$C$36</c:f>
              <c:strCache>
                <c:ptCount val="1"/>
                <c:pt idx="0">
                  <c:v>Technologique</c:v>
                </c:pt>
              </c:strCache>
            </c:strRef>
          </c:tx>
          <c:spPr>
            <a:ln w="12700">
              <a:solidFill>
                <a:srgbClr val="9A003B"/>
              </a:solidFill>
              <a:prstDash val="solid"/>
            </a:ln>
          </c:spPr>
          <c:marker>
            <c:symbol val="none"/>
          </c:marker>
          <c:cat>
            <c:strRef>
              <c:f>'Figure 1'!$A$37:$A$81</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2022p</c:v>
                </c:pt>
                <c:pt idx="43">
                  <c:v>2023p</c:v>
                </c:pt>
                <c:pt idx="44">
                  <c:v>2024p</c:v>
                </c:pt>
              </c:strCache>
            </c:strRef>
          </c:cat>
          <c:val>
            <c:numRef>
              <c:f>'Figure 1'!$C$37:$C$81</c:f>
              <c:numCache>
                <c:formatCode>0.0</c:formatCode>
                <c:ptCount val="45"/>
                <c:pt idx="0">
                  <c:v>7.3</c:v>
                </c:pt>
                <c:pt idx="1">
                  <c:v>7.3</c:v>
                </c:pt>
                <c:pt idx="2">
                  <c:v>7.8</c:v>
                </c:pt>
                <c:pt idx="3">
                  <c:v>8.4</c:v>
                </c:pt>
                <c:pt idx="4">
                  <c:v>9.1</c:v>
                </c:pt>
                <c:pt idx="5">
                  <c:v>9.6</c:v>
                </c:pt>
                <c:pt idx="6">
                  <c:v>10.1</c:v>
                </c:pt>
                <c:pt idx="7">
                  <c:v>10.8</c:v>
                </c:pt>
                <c:pt idx="8">
                  <c:v>11.5</c:v>
                </c:pt>
                <c:pt idx="9">
                  <c:v>12.3</c:v>
                </c:pt>
                <c:pt idx="10">
                  <c:v>12.8</c:v>
                </c:pt>
                <c:pt idx="11">
                  <c:v>13</c:v>
                </c:pt>
                <c:pt idx="12">
                  <c:v>13.6</c:v>
                </c:pt>
                <c:pt idx="13">
                  <c:v>13.9</c:v>
                </c:pt>
                <c:pt idx="14">
                  <c:v>15.9</c:v>
                </c:pt>
                <c:pt idx="15">
                  <c:v>17.600000000000001</c:v>
                </c:pt>
                <c:pt idx="16">
                  <c:v>17.5</c:v>
                </c:pt>
                <c:pt idx="17">
                  <c:v>17.600000000000001</c:v>
                </c:pt>
                <c:pt idx="18">
                  <c:v>18.2</c:v>
                </c:pt>
                <c:pt idx="19">
                  <c:v>18.3</c:v>
                </c:pt>
                <c:pt idx="20">
                  <c:v>18.5</c:v>
                </c:pt>
                <c:pt idx="21">
                  <c:v>18.2</c:v>
                </c:pt>
                <c:pt idx="22">
                  <c:v>17.7</c:v>
                </c:pt>
                <c:pt idx="23">
                  <c:v>17.8</c:v>
                </c:pt>
                <c:pt idx="24">
                  <c:v>17.5</c:v>
                </c:pt>
                <c:pt idx="25">
                  <c:v>17</c:v>
                </c:pt>
                <c:pt idx="26">
                  <c:v>16.8</c:v>
                </c:pt>
                <c:pt idx="27">
                  <c:v>16.399999999999999</c:v>
                </c:pt>
                <c:pt idx="28">
                  <c:v>16.3</c:v>
                </c:pt>
                <c:pt idx="29">
                  <c:v>15.9</c:v>
                </c:pt>
                <c:pt idx="30">
                  <c:v>16.3</c:v>
                </c:pt>
                <c:pt idx="31">
                  <c:v>16.100000000000001</c:v>
                </c:pt>
                <c:pt idx="32">
                  <c:v>16.100000000000001</c:v>
                </c:pt>
                <c:pt idx="33">
                  <c:v>15.9</c:v>
                </c:pt>
                <c:pt idx="34">
                  <c:v>16.2</c:v>
                </c:pt>
                <c:pt idx="35">
                  <c:v>15.7</c:v>
                </c:pt>
                <c:pt idx="36">
                  <c:v>15.7</c:v>
                </c:pt>
                <c:pt idx="37">
                  <c:v>15.9</c:v>
                </c:pt>
                <c:pt idx="38">
                  <c:v>16.5</c:v>
                </c:pt>
                <c:pt idx="39">
                  <c:v>16.3</c:v>
                </c:pt>
                <c:pt idx="40">
                  <c:v>17.899999999999999</c:v>
                </c:pt>
                <c:pt idx="41">
                  <c:v>16.5</c:v>
                </c:pt>
                <c:pt idx="42">
                  <c:v>15.8</c:v>
                </c:pt>
                <c:pt idx="43">
                  <c:v>15.7</c:v>
                </c:pt>
                <c:pt idx="44">
                  <c:v>16.100000000000001</c:v>
                </c:pt>
              </c:numCache>
            </c:numRef>
          </c:val>
          <c:smooth val="0"/>
          <c:extLst>
            <c:ext xmlns:c16="http://schemas.microsoft.com/office/drawing/2014/chart" uri="{C3380CC4-5D6E-409C-BE32-E72D297353CC}">
              <c16:uniqueId val="{00000001-2171-4962-A012-4FE209CFCF8A}"/>
            </c:ext>
          </c:extLst>
        </c:ser>
        <c:ser>
          <c:idx val="3"/>
          <c:order val="2"/>
          <c:tx>
            <c:strRef>
              <c:f>'Figure 1'!$D$36</c:f>
              <c:strCache>
                <c:ptCount val="1"/>
                <c:pt idx="0">
                  <c:v>Professionnel</c:v>
                </c:pt>
              </c:strCache>
            </c:strRef>
          </c:tx>
          <c:spPr>
            <a:ln w="12700">
              <a:solidFill>
                <a:schemeClr val="tx2"/>
              </a:solidFill>
              <a:prstDash val="solid"/>
            </a:ln>
          </c:spPr>
          <c:marker>
            <c:symbol val="none"/>
          </c:marker>
          <c:cat>
            <c:strRef>
              <c:f>'Figure 1'!$A$37:$A$81</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2022p</c:v>
                </c:pt>
                <c:pt idx="43">
                  <c:v>2023p</c:v>
                </c:pt>
                <c:pt idx="44">
                  <c:v>2024p</c:v>
                </c:pt>
              </c:strCache>
            </c:strRef>
          </c:cat>
          <c:val>
            <c:numRef>
              <c:f>'Figure 1'!$D$37:$D$81</c:f>
              <c:numCache>
                <c:formatCode>0.0</c:formatCode>
                <c:ptCount val="45"/>
                <c:pt idx="7">
                  <c:v>0.1</c:v>
                </c:pt>
                <c:pt idx="8">
                  <c:v>0.8</c:v>
                </c:pt>
                <c:pt idx="9">
                  <c:v>1.7</c:v>
                </c:pt>
                <c:pt idx="10">
                  <c:v>2.8</c:v>
                </c:pt>
                <c:pt idx="11">
                  <c:v>3.9</c:v>
                </c:pt>
                <c:pt idx="12">
                  <c:v>5.0999999999999996</c:v>
                </c:pt>
                <c:pt idx="13">
                  <c:v>5.9</c:v>
                </c:pt>
                <c:pt idx="14">
                  <c:v>7</c:v>
                </c:pt>
                <c:pt idx="15">
                  <c:v>7.9</c:v>
                </c:pt>
                <c:pt idx="16">
                  <c:v>9.4</c:v>
                </c:pt>
                <c:pt idx="17">
                  <c:v>9.9</c:v>
                </c:pt>
                <c:pt idx="18">
                  <c:v>10.5</c:v>
                </c:pt>
                <c:pt idx="19">
                  <c:v>11.1</c:v>
                </c:pt>
                <c:pt idx="20">
                  <c:v>11.4</c:v>
                </c:pt>
                <c:pt idx="21">
                  <c:v>11.2</c:v>
                </c:pt>
                <c:pt idx="22">
                  <c:v>11.5</c:v>
                </c:pt>
                <c:pt idx="23">
                  <c:v>11.4</c:v>
                </c:pt>
                <c:pt idx="24">
                  <c:v>11.7</c:v>
                </c:pt>
                <c:pt idx="25">
                  <c:v>11.4</c:v>
                </c:pt>
                <c:pt idx="26">
                  <c:v>12.1</c:v>
                </c:pt>
                <c:pt idx="27">
                  <c:v>12.6</c:v>
                </c:pt>
                <c:pt idx="28">
                  <c:v>12.4</c:v>
                </c:pt>
                <c:pt idx="29">
                  <c:v>14.6</c:v>
                </c:pt>
                <c:pt idx="30">
                  <c:v>14.4</c:v>
                </c:pt>
                <c:pt idx="31">
                  <c:v>19.100000000000001</c:v>
                </c:pt>
                <c:pt idx="32">
                  <c:v>24.4</c:v>
                </c:pt>
                <c:pt idx="33">
                  <c:v>20.399999999999999</c:v>
                </c:pt>
                <c:pt idx="34">
                  <c:v>24.2</c:v>
                </c:pt>
                <c:pt idx="35">
                  <c:v>22.3</c:v>
                </c:pt>
                <c:pt idx="36">
                  <c:v>22.6</c:v>
                </c:pt>
                <c:pt idx="37">
                  <c:v>22.2</c:v>
                </c:pt>
                <c:pt idx="38">
                  <c:v>21.8</c:v>
                </c:pt>
                <c:pt idx="39">
                  <c:v>20.7</c:v>
                </c:pt>
                <c:pt idx="40">
                  <c:v>22.7</c:v>
                </c:pt>
                <c:pt idx="41">
                  <c:v>22</c:v>
                </c:pt>
                <c:pt idx="42">
                  <c:v>20.6</c:v>
                </c:pt>
                <c:pt idx="43">
                  <c:v>20.100000000000001</c:v>
                </c:pt>
                <c:pt idx="44">
                  <c:v>20.2</c:v>
                </c:pt>
              </c:numCache>
            </c:numRef>
          </c:val>
          <c:smooth val="0"/>
          <c:extLst>
            <c:ext xmlns:c16="http://schemas.microsoft.com/office/drawing/2014/chart" uri="{C3380CC4-5D6E-409C-BE32-E72D297353CC}">
              <c16:uniqueId val="{00000002-2171-4962-A012-4FE209CFCF8A}"/>
            </c:ext>
          </c:extLst>
        </c:ser>
        <c:ser>
          <c:idx val="0"/>
          <c:order val="3"/>
          <c:tx>
            <c:strRef>
              <c:f>'Figure 1'!$E$36</c:f>
              <c:strCache>
                <c:ptCount val="1"/>
                <c:pt idx="0">
                  <c:v>Total</c:v>
                </c:pt>
              </c:strCache>
            </c:strRef>
          </c:tx>
          <c:spPr>
            <a:ln>
              <a:solidFill>
                <a:schemeClr val="tx1"/>
              </a:solidFill>
            </a:ln>
          </c:spPr>
          <c:marker>
            <c:symbol val="none"/>
          </c:marker>
          <c:cat>
            <c:strRef>
              <c:f>'Figure 1'!$A$37:$A$81</c:f>
              <c:strCache>
                <c:ptCount val="4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2022p</c:v>
                </c:pt>
                <c:pt idx="43">
                  <c:v>2023p</c:v>
                </c:pt>
                <c:pt idx="44">
                  <c:v>2024p</c:v>
                </c:pt>
              </c:strCache>
            </c:strRef>
          </c:cat>
          <c:val>
            <c:numRef>
              <c:f>'Figure 1'!$E$37:$E$81</c:f>
              <c:numCache>
                <c:formatCode>0.0</c:formatCode>
                <c:ptCount val="45"/>
                <c:pt idx="0">
                  <c:v>25.9</c:v>
                </c:pt>
                <c:pt idx="1">
                  <c:v>26</c:v>
                </c:pt>
                <c:pt idx="2">
                  <c:v>27.2</c:v>
                </c:pt>
                <c:pt idx="3">
                  <c:v>28.1</c:v>
                </c:pt>
                <c:pt idx="4">
                  <c:v>28.6</c:v>
                </c:pt>
                <c:pt idx="5">
                  <c:v>29.4</c:v>
                </c:pt>
                <c:pt idx="6">
                  <c:v>31.2</c:v>
                </c:pt>
                <c:pt idx="7">
                  <c:v>32.6</c:v>
                </c:pt>
                <c:pt idx="8">
                  <c:v>36.299999999999997</c:v>
                </c:pt>
                <c:pt idx="9">
                  <c:v>39.799999999999997</c:v>
                </c:pt>
                <c:pt idx="10">
                  <c:v>43.5</c:v>
                </c:pt>
                <c:pt idx="11">
                  <c:v>47.5</c:v>
                </c:pt>
                <c:pt idx="12">
                  <c:v>51.1</c:v>
                </c:pt>
                <c:pt idx="13">
                  <c:v>54.7</c:v>
                </c:pt>
                <c:pt idx="14">
                  <c:v>58.9</c:v>
                </c:pt>
                <c:pt idx="15">
                  <c:v>62.7</c:v>
                </c:pt>
                <c:pt idx="16">
                  <c:v>61.3</c:v>
                </c:pt>
                <c:pt idx="17">
                  <c:v>61.8</c:v>
                </c:pt>
                <c:pt idx="18">
                  <c:v>62.6</c:v>
                </c:pt>
                <c:pt idx="19">
                  <c:v>61.6</c:v>
                </c:pt>
                <c:pt idx="20">
                  <c:v>62.9</c:v>
                </c:pt>
                <c:pt idx="21">
                  <c:v>61.9</c:v>
                </c:pt>
                <c:pt idx="22">
                  <c:v>61.6</c:v>
                </c:pt>
                <c:pt idx="23">
                  <c:v>62.3</c:v>
                </c:pt>
                <c:pt idx="24">
                  <c:v>60.8</c:v>
                </c:pt>
                <c:pt idx="25">
                  <c:v>61.1</c:v>
                </c:pt>
                <c:pt idx="26">
                  <c:v>62.6</c:v>
                </c:pt>
                <c:pt idx="27">
                  <c:v>62.7</c:v>
                </c:pt>
                <c:pt idx="28">
                  <c:v>62.3</c:v>
                </c:pt>
                <c:pt idx="29">
                  <c:v>65.2</c:v>
                </c:pt>
                <c:pt idx="30">
                  <c:v>65</c:v>
                </c:pt>
                <c:pt idx="31">
                  <c:v>71.2</c:v>
                </c:pt>
                <c:pt idx="32">
                  <c:v>78.3</c:v>
                </c:pt>
                <c:pt idx="33">
                  <c:v>74.900000000000006</c:v>
                </c:pt>
                <c:pt idx="34">
                  <c:v>78.599999999999994</c:v>
                </c:pt>
                <c:pt idx="35">
                  <c:v>77.7</c:v>
                </c:pt>
                <c:pt idx="36">
                  <c:v>78.7</c:v>
                </c:pt>
                <c:pt idx="37">
                  <c:v>79.599999999999994</c:v>
                </c:pt>
                <c:pt idx="38">
                  <c:v>80.599999999999994</c:v>
                </c:pt>
                <c:pt idx="39">
                  <c:v>79</c:v>
                </c:pt>
                <c:pt idx="40">
                  <c:v>86.7</c:v>
                </c:pt>
                <c:pt idx="41">
                  <c:v>83.6</c:v>
                </c:pt>
                <c:pt idx="42">
                  <c:v>79.900000000000006</c:v>
                </c:pt>
                <c:pt idx="43">
                  <c:v>79.599999999999994</c:v>
                </c:pt>
                <c:pt idx="44">
                  <c:v>79.400000000000006</c:v>
                </c:pt>
              </c:numCache>
            </c:numRef>
          </c:val>
          <c:smooth val="0"/>
          <c:extLst>
            <c:ext xmlns:c16="http://schemas.microsoft.com/office/drawing/2014/chart" uri="{C3380CC4-5D6E-409C-BE32-E72D297353CC}">
              <c16:uniqueId val="{00000003-2171-4962-A012-4FE209CFCF8A}"/>
            </c:ext>
          </c:extLst>
        </c:ser>
        <c:dLbls>
          <c:showLegendKey val="0"/>
          <c:showVal val="0"/>
          <c:showCatName val="0"/>
          <c:showSerName val="0"/>
          <c:showPercent val="0"/>
          <c:showBubbleSize val="0"/>
        </c:dLbls>
        <c:smooth val="0"/>
        <c:axId val="142080256"/>
        <c:axId val="145297408"/>
      </c:lineChart>
      <c:catAx>
        <c:axId val="1420802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a:pPr>
            <a:endParaRPr lang="fr-FR"/>
          </a:p>
        </c:txPr>
        <c:crossAx val="145297408"/>
        <c:crosses val="autoZero"/>
        <c:auto val="1"/>
        <c:lblAlgn val="ctr"/>
        <c:lblOffset val="100"/>
        <c:noMultiLvlLbl val="0"/>
      </c:catAx>
      <c:valAx>
        <c:axId val="145297408"/>
        <c:scaling>
          <c:orientation val="minMax"/>
          <c:max val="90"/>
          <c:min val="0"/>
        </c:scaling>
        <c:delete val="0"/>
        <c:axPos val="l"/>
        <c:majorGridlines>
          <c:spPr>
            <a:ln w="12700">
              <a:solidFill>
                <a:srgbClr val="C0C0C0"/>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a:pPr>
            <a:endParaRPr lang="fr-FR"/>
          </a:p>
        </c:txPr>
        <c:crossAx val="142080256"/>
        <c:crosses val="autoZero"/>
        <c:crossBetween val="midCat"/>
      </c:valAx>
      <c:spPr>
        <a:solidFill>
          <a:srgbClr val="FFFFFF"/>
        </a:solidFill>
        <a:ln w="12700">
          <a:solidFill>
            <a:srgbClr val="808080"/>
          </a:solidFill>
          <a:prstDash val="solid"/>
        </a:ln>
      </c:spPr>
    </c:plotArea>
    <c:plotVisOnly val="1"/>
    <c:dispBlanksAs val="zero"/>
    <c:showDLblsOverMax val="0"/>
  </c:chart>
  <c:spPr>
    <a:solidFill>
      <a:schemeClr val="bg2"/>
    </a:solidFill>
    <a:ln w="3175">
      <a:solidFill>
        <a:srgbClr val="000000"/>
      </a:solid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134888694468749E-2"/>
          <c:y val="1.4817513482456484E-2"/>
          <c:w val="0.91142870739483939"/>
          <c:h val="0.93456340345516509"/>
        </c:manualLayout>
      </c:layout>
      <c:lineChart>
        <c:grouping val="standard"/>
        <c:varyColors val="0"/>
        <c:ser>
          <c:idx val="0"/>
          <c:order val="0"/>
          <c:tx>
            <c:strRef>
              <c:f>'Figure 3 web '!$B$36</c:f>
              <c:strCache>
                <c:ptCount val="1"/>
                <c:pt idx="0">
                  <c:v>Voie générale </c:v>
                </c:pt>
              </c:strCache>
            </c:strRef>
          </c:tx>
          <c:spPr>
            <a:ln w="19050">
              <a:solidFill>
                <a:srgbClr val="3CA2BE"/>
              </a:solidFill>
              <a:prstDash val="solid"/>
            </a:ln>
          </c:spPr>
          <c:marker>
            <c:symbol val="none"/>
          </c:marker>
          <c:dLbls>
            <c:dLbl>
              <c:idx val="29"/>
              <c:layout>
                <c:manualLayout>
                  <c:x val="-2.0680364745200466E-3"/>
                  <c:y val="-1.4877181204924874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835754840268387E-2"/>
                      <c:h val="5.1198910970942133E-2"/>
                    </c:manualLayout>
                  </c15:layout>
                </c:ext>
                <c:ext xmlns:c16="http://schemas.microsoft.com/office/drawing/2014/chart" uri="{C3380CC4-5D6E-409C-BE32-E72D297353CC}">
                  <c16:uniqueId val="{00000001-9942-4E8F-B6BF-88BA20FB233A}"/>
                </c:ext>
              </c:extLst>
            </c:dLbl>
            <c:numFmt formatCode="#,##0.0" sourceLinked="0"/>
            <c:spPr>
              <a:noFill/>
              <a:ln>
                <a:noFill/>
              </a:ln>
              <a:effectLst/>
            </c:spPr>
            <c:txPr>
              <a:bodyPr/>
              <a:lstStyle/>
              <a:p>
                <a:pPr>
                  <a:defRPr b="1">
                    <a:solidFill>
                      <a:srgbClr val="3CA2BE"/>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 web '!$A$38:$A$67</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('Figure 3 web '!$D$38:$D$53,'Figure 3 web '!$P$54:$P$67)</c:f>
              <c:numCache>
                <c:formatCode>0.0</c:formatCode>
                <c:ptCount val="30"/>
                <c:pt idx="0">
                  <c:v>75.099999999999994</c:v>
                </c:pt>
                <c:pt idx="1">
                  <c:v>74.5</c:v>
                </c:pt>
                <c:pt idx="2">
                  <c:v>76.599999999999994</c:v>
                </c:pt>
                <c:pt idx="3">
                  <c:v>79.2</c:v>
                </c:pt>
                <c:pt idx="4">
                  <c:v>78.400000000000006</c:v>
                </c:pt>
                <c:pt idx="5">
                  <c:v>79.900000000000006</c:v>
                </c:pt>
                <c:pt idx="6">
                  <c:v>79.400000000000006</c:v>
                </c:pt>
                <c:pt idx="7">
                  <c:v>80.3</c:v>
                </c:pt>
                <c:pt idx="8">
                  <c:v>83.7</c:v>
                </c:pt>
                <c:pt idx="9">
                  <c:v>82.5</c:v>
                </c:pt>
                <c:pt idx="10">
                  <c:v>84.1</c:v>
                </c:pt>
                <c:pt idx="11">
                  <c:v>86.6</c:v>
                </c:pt>
                <c:pt idx="12">
                  <c:v>87.7</c:v>
                </c:pt>
                <c:pt idx="13">
                  <c:v>87.9</c:v>
                </c:pt>
                <c:pt idx="14">
                  <c:v>88.9</c:v>
                </c:pt>
                <c:pt idx="15">
                  <c:v>87.3</c:v>
                </c:pt>
                <c:pt idx="16">
                  <c:v>88.3</c:v>
                </c:pt>
                <c:pt idx="17">
                  <c:v>89.6</c:v>
                </c:pt>
                <c:pt idx="18">
                  <c:v>92</c:v>
                </c:pt>
                <c:pt idx="19">
                  <c:v>91</c:v>
                </c:pt>
                <c:pt idx="20">
                  <c:v>91.5</c:v>
                </c:pt>
                <c:pt idx="21">
                  <c:v>91.5</c:v>
                </c:pt>
                <c:pt idx="22">
                  <c:v>90.6</c:v>
                </c:pt>
                <c:pt idx="23">
                  <c:v>91</c:v>
                </c:pt>
                <c:pt idx="24">
                  <c:v>91.1</c:v>
                </c:pt>
                <c:pt idx="25">
                  <c:v>97.6</c:v>
                </c:pt>
                <c:pt idx="26">
                  <c:v>97.5</c:v>
                </c:pt>
                <c:pt idx="27">
                  <c:v>96</c:v>
                </c:pt>
                <c:pt idx="28">
                  <c:v>95.5</c:v>
                </c:pt>
                <c:pt idx="29" formatCode="#\ ##0.0">
                  <c:v>95.9</c:v>
                </c:pt>
              </c:numCache>
            </c:numRef>
          </c:val>
          <c:smooth val="0"/>
          <c:extLst>
            <c:ext xmlns:c16="http://schemas.microsoft.com/office/drawing/2014/chart" uri="{C3380CC4-5D6E-409C-BE32-E72D297353CC}">
              <c16:uniqueId val="{00000001-FE08-458B-A2FD-979025932079}"/>
            </c:ext>
          </c:extLst>
        </c:ser>
        <c:ser>
          <c:idx val="1"/>
          <c:order val="1"/>
          <c:tx>
            <c:strRef>
              <c:f>'Figure 3 web '!$E$36</c:f>
              <c:strCache>
                <c:ptCount val="1"/>
                <c:pt idx="0">
                  <c:v>Voie technologique</c:v>
                </c:pt>
              </c:strCache>
            </c:strRef>
          </c:tx>
          <c:spPr>
            <a:ln w="19050">
              <a:solidFill>
                <a:srgbClr val="9A003B"/>
              </a:solidFill>
              <a:prstDash val="solid"/>
            </a:ln>
          </c:spPr>
          <c:marker>
            <c:symbol val="none"/>
          </c:marker>
          <c:dLbls>
            <c:dLbl>
              <c:idx val="29"/>
              <c:layout>
                <c:manualLayout>
                  <c:x val="-5.6908158446735031E-4"/>
                  <c:y val="1.6274972256014016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114464248454297E-2"/>
                      <c:h val="3.2507330899800936E-2"/>
                    </c:manualLayout>
                  </c15:layout>
                </c:ext>
                <c:ext xmlns:c16="http://schemas.microsoft.com/office/drawing/2014/chart" uri="{C3380CC4-5D6E-409C-BE32-E72D297353CC}">
                  <c16:uniqueId val="{00000005-9942-4E8F-B6BF-88BA20FB233A}"/>
                </c:ext>
              </c:extLst>
            </c:dLbl>
            <c:numFmt formatCode="#,##0.0" sourceLinked="0"/>
            <c:spPr>
              <a:noFill/>
              <a:ln>
                <a:noFill/>
              </a:ln>
              <a:effectLst/>
            </c:spPr>
            <c:txPr>
              <a:bodyPr/>
              <a:lstStyle/>
              <a:p>
                <a:pPr>
                  <a:defRPr b="1">
                    <a:solidFill>
                      <a:srgbClr val="9A003B"/>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 web '!$A$38:$A$67</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('Figure 3 web '!$G$38:$G$53,'Figure 3 web '!$S$54:$S$67)</c:f>
              <c:numCache>
                <c:formatCode>0.0</c:formatCode>
                <c:ptCount val="30"/>
                <c:pt idx="0">
                  <c:v>75.5</c:v>
                </c:pt>
                <c:pt idx="1">
                  <c:v>77.400000000000006</c:v>
                </c:pt>
                <c:pt idx="2">
                  <c:v>77.7</c:v>
                </c:pt>
                <c:pt idx="3">
                  <c:v>79.5</c:v>
                </c:pt>
                <c:pt idx="4">
                  <c:v>78.5</c:v>
                </c:pt>
                <c:pt idx="5">
                  <c:v>79.099999999999994</c:v>
                </c:pt>
                <c:pt idx="6">
                  <c:v>78.099999999999994</c:v>
                </c:pt>
                <c:pt idx="7">
                  <c:v>76.8</c:v>
                </c:pt>
                <c:pt idx="8">
                  <c:v>76.7</c:v>
                </c:pt>
                <c:pt idx="9">
                  <c:v>76.900000000000006</c:v>
                </c:pt>
                <c:pt idx="10">
                  <c:v>76.2</c:v>
                </c:pt>
                <c:pt idx="11">
                  <c:v>77.3</c:v>
                </c:pt>
                <c:pt idx="12">
                  <c:v>79.3</c:v>
                </c:pt>
                <c:pt idx="13">
                  <c:v>80.3</c:v>
                </c:pt>
                <c:pt idx="14">
                  <c:v>79.8</c:v>
                </c:pt>
                <c:pt idx="15">
                  <c:v>81.599999999999994</c:v>
                </c:pt>
                <c:pt idx="16">
                  <c:v>82.3</c:v>
                </c:pt>
                <c:pt idx="17">
                  <c:v>83.2</c:v>
                </c:pt>
                <c:pt idx="18">
                  <c:v>86.5</c:v>
                </c:pt>
                <c:pt idx="19">
                  <c:v>90.7</c:v>
                </c:pt>
                <c:pt idx="20">
                  <c:v>90.7</c:v>
                </c:pt>
                <c:pt idx="21">
                  <c:v>90.7</c:v>
                </c:pt>
                <c:pt idx="22">
                  <c:v>90.4</c:v>
                </c:pt>
                <c:pt idx="23">
                  <c:v>88.8</c:v>
                </c:pt>
                <c:pt idx="24">
                  <c:v>88</c:v>
                </c:pt>
                <c:pt idx="25">
                  <c:v>94.8</c:v>
                </c:pt>
                <c:pt idx="26">
                  <c:v>93.9</c:v>
                </c:pt>
                <c:pt idx="27">
                  <c:v>90.4</c:v>
                </c:pt>
                <c:pt idx="28">
                  <c:v>89.5</c:v>
                </c:pt>
                <c:pt idx="29" formatCode="#\ ##0.0">
                  <c:v>90</c:v>
                </c:pt>
              </c:numCache>
            </c:numRef>
          </c:val>
          <c:smooth val="0"/>
          <c:extLst>
            <c:ext xmlns:c16="http://schemas.microsoft.com/office/drawing/2014/chart" uri="{C3380CC4-5D6E-409C-BE32-E72D297353CC}">
              <c16:uniqueId val="{00000003-FE08-458B-A2FD-979025932079}"/>
            </c:ext>
          </c:extLst>
        </c:ser>
        <c:ser>
          <c:idx val="2"/>
          <c:order val="2"/>
          <c:tx>
            <c:strRef>
              <c:f>'Figure 3 web '!$H$36</c:f>
              <c:strCache>
                <c:ptCount val="1"/>
                <c:pt idx="0">
                  <c:v>Voie professionnelle</c:v>
                </c:pt>
              </c:strCache>
            </c:strRef>
          </c:tx>
          <c:spPr>
            <a:ln w="19050">
              <a:solidFill>
                <a:schemeClr val="tx2"/>
              </a:solidFill>
              <a:prstDash val="solid"/>
            </a:ln>
          </c:spPr>
          <c:marker>
            <c:symbol val="none"/>
          </c:marker>
          <c:dLbls>
            <c:dLbl>
              <c:idx val="29"/>
              <c:layout>
                <c:manualLayout>
                  <c:x val="-9.3155719551792429E-4"/>
                  <c:y val="7.921660769313249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108713398272917E-2"/>
                      <c:h val="4.5095499829839202E-2"/>
                    </c:manualLayout>
                  </c15:layout>
                </c:ext>
                <c:ext xmlns:c16="http://schemas.microsoft.com/office/drawing/2014/chart" uri="{C3380CC4-5D6E-409C-BE32-E72D297353CC}">
                  <c16:uniqueId val="{00000007-9942-4E8F-B6BF-88BA20FB233A}"/>
                </c:ext>
              </c:extLst>
            </c:dLbl>
            <c:numFmt formatCode="#,##0.0" sourceLinked="0"/>
            <c:spPr>
              <a:noFill/>
              <a:ln>
                <a:noFill/>
              </a:ln>
              <a:effectLst/>
            </c:spPr>
            <c:txPr>
              <a:bodyPr/>
              <a:lstStyle/>
              <a:p>
                <a:pPr>
                  <a:defRPr b="1">
                    <a:solidFill>
                      <a:schemeClr val="tx2"/>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 web '!$A$38:$A$67</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('Figure 3 web '!$J$38:$J$53,'Figure 3 web '!$V$54:$V$67)</c:f>
              <c:numCache>
                <c:formatCode>0.0</c:formatCode>
                <c:ptCount val="30"/>
                <c:pt idx="0">
                  <c:v>72.7</c:v>
                </c:pt>
                <c:pt idx="1">
                  <c:v>77.900000000000006</c:v>
                </c:pt>
                <c:pt idx="2">
                  <c:v>79.099999999999994</c:v>
                </c:pt>
                <c:pt idx="3">
                  <c:v>76.7</c:v>
                </c:pt>
                <c:pt idx="4">
                  <c:v>77.7</c:v>
                </c:pt>
                <c:pt idx="5">
                  <c:v>79.099999999999994</c:v>
                </c:pt>
                <c:pt idx="6">
                  <c:v>77.5</c:v>
                </c:pt>
                <c:pt idx="7">
                  <c:v>76.599999999999994</c:v>
                </c:pt>
                <c:pt idx="8">
                  <c:v>75.900000000000006</c:v>
                </c:pt>
                <c:pt idx="9">
                  <c:v>76.900000000000006</c:v>
                </c:pt>
                <c:pt idx="10">
                  <c:v>74.7</c:v>
                </c:pt>
                <c:pt idx="11">
                  <c:v>77.3</c:v>
                </c:pt>
                <c:pt idx="12">
                  <c:v>78.5</c:v>
                </c:pt>
                <c:pt idx="13">
                  <c:v>77</c:v>
                </c:pt>
                <c:pt idx="14">
                  <c:v>87.3</c:v>
                </c:pt>
                <c:pt idx="15">
                  <c:v>86.5</c:v>
                </c:pt>
                <c:pt idx="16">
                  <c:v>84</c:v>
                </c:pt>
                <c:pt idx="17">
                  <c:v>78.400000000000006</c:v>
                </c:pt>
                <c:pt idx="18">
                  <c:v>78.900000000000006</c:v>
                </c:pt>
                <c:pt idx="19">
                  <c:v>82.2</c:v>
                </c:pt>
                <c:pt idx="20">
                  <c:v>80.5</c:v>
                </c:pt>
                <c:pt idx="21">
                  <c:v>82.5</c:v>
                </c:pt>
                <c:pt idx="22">
                  <c:v>81.5</c:v>
                </c:pt>
                <c:pt idx="23">
                  <c:v>82.8</c:v>
                </c:pt>
                <c:pt idx="24">
                  <c:v>82.4</c:v>
                </c:pt>
                <c:pt idx="25">
                  <c:v>90.4</c:v>
                </c:pt>
                <c:pt idx="26">
                  <c:v>86.6</c:v>
                </c:pt>
                <c:pt idx="27">
                  <c:v>82.2</c:v>
                </c:pt>
                <c:pt idx="28">
                  <c:v>82.6</c:v>
                </c:pt>
                <c:pt idx="29" formatCode="#\ ##0.0">
                  <c:v>83.3</c:v>
                </c:pt>
              </c:numCache>
            </c:numRef>
          </c:val>
          <c:smooth val="0"/>
          <c:extLst>
            <c:ext xmlns:c16="http://schemas.microsoft.com/office/drawing/2014/chart" uri="{C3380CC4-5D6E-409C-BE32-E72D297353CC}">
              <c16:uniqueId val="{00000005-FE08-458B-A2FD-979025932079}"/>
            </c:ext>
          </c:extLst>
        </c:ser>
        <c:ser>
          <c:idx val="3"/>
          <c:order val="3"/>
          <c:tx>
            <c:strRef>
              <c:f>'Figure 3 web '!$K$36</c:f>
              <c:strCache>
                <c:ptCount val="1"/>
                <c:pt idx="0">
                  <c:v>Total baccalauréat</c:v>
                </c:pt>
              </c:strCache>
            </c:strRef>
          </c:tx>
          <c:spPr>
            <a:ln w="50800">
              <a:solidFill>
                <a:srgbClr val="000000"/>
              </a:solidFill>
              <a:prstDash val="solid"/>
            </a:ln>
          </c:spPr>
          <c:marker>
            <c:symbol val="none"/>
          </c:marker>
          <c:dLbls>
            <c:dLbl>
              <c:idx val="29"/>
              <c:layout>
                <c:manualLayout>
                  <c:x val="-5.7993169263882488E-3"/>
                  <c:y val="-1.4879045980708894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0092394308452031E-2"/>
                      <c:h val="3.8737733271795735E-2"/>
                    </c:manualLayout>
                  </c15:layout>
                </c:ext>
                <c:ext xmlns:c16="http://schemas.microsoft.com/office/drawing/2014/chart" uri="{C3380CC4-5D6E-409C-BE32-E72D297353CC}">
                  <c16:uniqueId val="{00000003-9942-4E8F-B6BF-88BA20FB233A}"/>
                </c:ext>
              </c:extLst>
            </c:dLbl>
            <c:numFmt formatCode="#,##0.0" sourceLinked="0"/>
            <c:spPr>
              <a:noFill/>
              <a:ln>
                <a:noFill/>
              </a:ln>
              <a:effectLst/>
            </c:spPr>
            <c:txPr>
              <a:bodyPr/>
              <a:lstStyle/>
              <a:p>
                <a:pPr>
                  <a:defRPr b="1"/>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 web '!$A$38:$A$67</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('Figure 3 web '!$M$38:$M$53,'Figure 3 web '!$Y$54:$Y$67)</c:f>
              <c:numCache>
                <c:formatCode>0.0</c:formatCode>
                <c:ptCount val="30"/>
                <c:pt idx="0">
                  <c:v>74.900000000000006</c:v>
                </c:pt>
                <c:pt idx="1">
                  <c:v>75.8</c:v>
                </c:pt>
                <c:pt idx="2">
                  <c:v>77.3</c:v>
                </c:pt>
                <c:pt idx="3">
                  <c:v>78.900000000000006</c:v>
                </c:pt>
                <c:pt idx="4">
                  <c:v>78.3</c:v>
                </c:pt>
                <c:pt idx="5">
                  <c:v>79.5</c:v>
                </c:pt>
                <c:pt idx="6">
                  <c:v>78.599999999999994</c:v>
                </c:pt>
                <c:pt idx="7">
                  <c:v>78.599999999999994</c:v>
                </c:pt>
                <c:pt idx="8">
                  <c:v>80.099999999999994</c:v>
                </c:pt>
                <c:pt idx="9">
                  <c:v>79.7</c:v>
                </c:pt>
                <c:pt idx="10">
                  <c:v>79.900000000000006</c:v>
                </c:pt>
                <c:pt idx="11">
                  <c:v>82.1</c:v>
                </c:pt>
                <c:pt idx="12">
                  <c:v>83.4</c:v>
                </c:pt>
                <c:pt idx="13">
                  <c:v>83.5</c:v>
                </c:pt>
                <c:pt idx="14">
                  <c:v>86.2</c:v>
                </c:pt>
                <c:pt idx="15">
                  <c:v>85.6</c:v>
                </c:pt>
                <c:pt idx="16">
                  <c:v>85.7</c:v>
                </c:pt>
                <c:pt idx="17">
                  <c:v>84.5</c:v>
                </c:pt>
                <c:pt idx="18">
                  <c:v>86.9</c:v>
                </c:pt>
                <c:pt idx="19">
                  <c:v>88</c:v>
                </c:pt>
                <c:pt idx="20">
                  <c:v>87.9</c:v>
                </c:pt>
                <c:pt idx="21">
                  <c:v>88.6</c:v>
                </c:pt>
                <c:pt idx="22">
                  <c:v>87.9</c:v>
                </c:pt>
                <c:pt idx="23">
                  <c:v>88.2</c:v>
                </c:pt>
                <c:pt idx="24">
                  <c:v>88</c:v>
                </c:pt>
                <c:pt idx="25">
                  <c:v>95</c:v>
                </c:pt>
                <c:pt idx="26">
                  <c:v>93.7</c:v>
                </c:pt>
                <c:pt idx="27">
                  <c:v>91</c:v>
                </c:pt>
                <c:pt idx="28">
                  <c:v>90.7</c:v>
                </c:pt>
                <c:pt idx="29" formatCode="#\ ##0.0">
                  <c:v>91.2</c:v>
                </c:pt>
              </c:numCache>
            </c:numRef>
          </c:val>
          <c:smooth val="0"/>
          <c:extLst>
            <c:ext xmlns:c16="http://schemas.microsoft.com/office/drawing/2014/chart" uri="{C3380CC4-5D6E-409C-BE32-E72D297353CC}">
              <c16:uniqueId val="{00000007-FE08-458B-A2FD-979025932079}"/>
            </c:ext>
          </c:extLst>
        </c:ser>
        <c:dLbls>
          <c:showLegendKey val="0"/>
          <c:showVal val="0"/>
          <c:showCatName val="0"/>
          <c:showSerName val="0"/>
          <c:showPercent val="0"/>
          <c:showBubbleSize val="0"/>
        </c:dLbls>
        <c:smooth val="0"/>
        <c:axId val="145464320"/>
        <c:axId val="145486592"/>
      </c:lineChart>
      <c:catAx>
        <c:axId val="145464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45486592"/>
        <c:crosses val="autoZero"/>
        <c:auto val="1"/>
        <c:lblAlgn val="ctr"/>
        <c:lblOffset val="100"/>
        <c:tickLblSkip val="5"/>
        <c:tickMarkSkip val="1"/>
        <c:noMultiLvlLbl val="0"/>
      </c:catAx>
      <c:valAx>
        <c:axId val="145486592"/>
        <c:scaling>
          <c:orientation val="minMax"/>
          <c:max val="100"/>
          <c:min val="70"/>
        </c:scaling>
        <c:delete val="0"/>
        <c:axPos val="l"/>
        <c:majorGridlines>
          <c:spPr>
            <a:ln w="12700">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45464320"/>
        <c:crosses val="autoZero"/>
        <c:crossBetween val="midCat"/>
      </c:valAx>
      <c:spPr>
        <a:solidFill>
          <a:schemeClr val="bg1"/>
        </a:solidFill>
        <a:ln w="3175">
          <a:solidFill>
            <a:sysClr val="windowText" lastClr="000000"/>
          </a:solidFill>
        </a:ln>
      </c:spPr>
    </c:plotArea>
    <c:legend>
      <c:legendPos val="r"/>
      <c:layout>
        <c:manualLayout>
          <c:xMode val="edge"/>
          <c:yMode val="edge"/>
          <c:x val="6.2716260885799319E-2"/>
          <c:y val="4.3947310324527193E-2"/>
          <c:w val="0.86962987367164879"/>
          <c:h val="6.1360414060391992E-2"/>
        </c:manualLayout>
      </c:layout>
      <c:overlay val="0"/>
      <c:spPr>
        <a:noFill/>
        <a:ln w="25400">
          <a:noFill/>
        </a:ln>
      </c:spPr>
    </c:legend>
    <c:plotVisOnly val="1"/>
    <c:dispBlanksAs val="gap"/>
    <c:showDLblsOverMax val="0"/>
  </c:chart>
  <c:spPr>
    <a:solidFill>
      <a:schemeClr val="bg1">
        <a:lumMod val="95000"/>
      </a:schemeClr>
    </a:solidFill>
    <a:ln w="3175">
      <a:solidFill>
        <a:srgbClr val="000000"/>
      </a:solidFill>
      <a:prstDash val="solid"/>
    </a:ln>
  </c:spPr>
  <c:txPr>
    <a:bodyPr/>
    <a:lstStyle/>
    <a:p>
      <a:pPr>
        <a:defRPr sz="8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Voie générale</a:t>
            </a:r>
          </a:p>
        </c:rich>
      </c:tx>
      <c:layout>
        <c:manualLayout>
          <c:xMode val="edge"/>
          <c:yMode val="edge"/>
          <c:x val="0.40194541231126596"/>
          <c:y val="9.2592592592592587E-3"/>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319204001938777E-2"/>
          <c:y val="8.9953703703703702E-2"/>
          <c:w val="0.85748972834091941"/>
          <c:h val="0.70588837853601638"/>
        </c:manualLayout>
      </c:layout>
      <c:lineChart>
        <c:grouping val="standard"/>
        <c:varyColors val="0"/>
        <c:ser>
          <c:idx val="0"/>
          <c:order val="0"/>
          <c:tx>
            <c:strRef>
              <c:f>'Figure 4 web '!$B$44</c:f>
              <c:strCache>
                <c:ptCount val="1"/>
                <c:pt idx="0">
                  <c:v>Très bien</c:v>
                </c:pt>
              </c:strCache>
            </c:strRef>
          </c:tx>
          <c:spPr>
            <a:ln w="28575" cap="rnd">
              <a:solidFill>
                <a:srgbClr val="A9CA66"/>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D-459A-8DAD-953F4CA77934}"/>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'!$C$44:$AD$44</c:f>
              <c:numCache>
                <c:formatCode>0.0</c:formatCode>
                <c:ptCount val="28"/>
                <c:pt idx="0">
                  <c:v>1.0848668339490122</c:v>
                </c:pt>
                <c:pt idx="1">
                  <c:v>1.2606323592039685</c:v>
                </c:pt>
                <c:pt idx="2">
                  <c:v>1.3830134857062113</c:v>
                </c:pt>
                <c:pt idx="3">
                  <c:v>1.5074547704637868</c:v>
                </c:pt>
                <c:pt idx="4">
                  <c:v>1.3445749284621118</c:v>
                </c:pt>
                <c:pt idx="5">
                  <c:v>1.4181397489643848</c:v>
                </c:pt>
                <c:pt idx="6">
                  <c:v>2.4679694052864125</c:v>
                </c:pt>
                <c:pt idx="7">
                  <c:v>2.6909313717749095</c:v>
                </c:pt>
                <c:pt idx="8">
                  <c:v>2.8840073172161262</c:v>
                </c:pt>
                <c:pt idx="9">
                  <c:v>4.2445985906438839</c:v>
                </c:pt>
                <c:pt idx="10">
                  <c:v>5.2173967182699164</c:v>
                </c:pt>
                <c:pt idx="11">
                  <c:v>5.681514567623382</c:v>
                </c:pt>
                <c:pt idx="12">
                  <c:v>6.6216953524130746</c:v>
                </c:pt>
                <c:pt idx="13">
                  <c:v>6.0611920885098733</c:v>
                </c:pt>
                <c:pt idx="14">
                  <c:v>6.6203520861774612</c:v>
                </c:pt>
                <c:pt idx="15">
                  <c:v>7.9592023417489939</c:v>
                </c:pt>
                <c:pt idx="16">
                  <c:v>10.50681638824798</c:v>
                </c:pt>
                <c:pt idx="17">
                  <c:v>10.717016838603518</c:v>
                </c:pt>
                <c:pt idx="18">
                  <c:v>10.805952751907119</c:v>
                </c:pt>
                <c:pt idx="19">
                  <c:v>12.752726835528689</c:v>
                </c:pt>
                <c:pt idx="20">
                  <c:v>12.97852649650603</c:v>
                </c:pt>
                <c:pt idx="21">
                  <c:v>12.690554471433597</c:v>
                </c:pt>
                <c:pt idx="22">
                  <c:v>11.682184470609885</c:v>
                </c:pt>
                <c:pt idx="23">
                  <c:v>16.510378038992574</c:v>
                </c:pt>
                <c:pt idx="24">
                  <c:v>13.596339326007786</c:v>
                </c:pt>
                <c:pt idx="25">
                  <c:v>14.223815099633955</c:v>
                </c:pt>
                <c:pt idx="26">
                  <c:v>14.0319747735163</c:v>
                </c:pt>
                <c:pt idx="27">
                  <c:v>13.6</c:v>
                </c:pt>
              </c:numCache>
            </c:numRef>
          </c:val>
          <c:smooth val="0"/>
          <c:extLst>
            <c:ext xmlns:c16="http://schemas.microsoft.com/office/drawing/2014/chart" uri="{C3380CC4-5D6E-409C-BE32-E72D297353CC}">
              <c16:uniqueId val="{00000001-423A-4C98-86DA-3B3B5D2B1A97}"/>
            </c:ext>
          </c:extLst>
        </c:ser>
        <c:ser>
          <c:idx val="1"/>
          <c:order val="1"/>
          <c:tx>
            <c:strRef>
              <c:f>'Figure 4 web '!$B$46</c:f>
              <c:strCache>
                <c:ptCount val="1"/>
                <c:pt idx="0">
                  <c:v>Bien</c:v>
                </c:pt>
              </c:strCache>
            </c:strRef>
          </c:tx>
          <c:spPr>
            <a:ln w="28575" cap="rnd">
              <a:solidFill>
                <a:srgbClr val="8FB83C"/>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D-459A-8DAD-953F4CA77934}"/>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'!$C$46:$AD$46</c:f>
              <c:numCache>
                <c:formatCode>0.0</c:formatCode>
                <c:ptCount val="28"/>
                <c:pt idx="0">
                  <c:v>5.4810126942805955</c:v>
                </c:pt>
                <c:pt idx="1">
                  <c:v>6.2755378045832808</c:v>
                </c:pt>
                <c:pt idx="2">
                  <c:v>6.22974273829605</c:v>
                </c:pt>
                <c:pt idx="3">
                  <c:v>6.4623725617302137</c:v>
                </c:pt>
                <c:pt idx="4">
                  <c:v>6.3462464461081245</c:v>
                </c:pt>
                <c:pt idx="5">
                  <c:v>6.7280779230472589</c:v>
                </c:pt>
                <c:pt idx="6">
                  <c:v>8.5716334745828782</c:v>
                </c:pt>
                <c:pt idx="7">
                  <c:v>8.8592282838364085</c:v>
                </c:pt>
                <c:pt idx="8">
                  <c:v>9.0126385474153761</c:v>
                </c:pt>
                <c:pt idx="9">
                  <c:v>11.681370418215101</c:v>
                </c:pt>
                <c:pt idx="10">
                  <c:v>12.673355477177003</c:v>
                </c:pt>
                <c:pt idx="11">
                  <c:v>13.085871809943514</c:v>
                </c:pt>
                <c:pt idx="12">
                  <c:v>14.283765686225882</c:v>
                </c:pt>
                <c:pt idx="13">
                  <c:v>12.828878623318372</c:v>
                </c:pt>
                <c:pt idx="14">
                  <c:v>13.618850075722474</c:v>
                </c:pt>
                <c:pt idx="15">
                  <c:v>15.193926088547384</c:v>
                </c:pt>
                <c:pt idx="16">
                  <c:v>17.008741121827502</c:v>
                </c:pt>
                <c:pt idx="17">
                  <c:v>16.23873384651549</c:v>
                </c:pt>
                <c:pt idx="18">
                  <c:v>16.936721716349872</c:v>
                </c:pt>
                <c:pt idx="19">
                  <c:v>17.61196032982058</c:v>
                </c:pt>
                <c:pt idx="20">
                  <c:v>16.83544134018268</c:v>
                </c:pt>
                <c:pt idx="21">
                  <c:v>17.292715459747861</c:v>
                </c:pt>
                <c:pt idx="22">
                  <c:v>16.75641690797427</c:v>
                </c:pt>
                <c:pt idx="23">
                  <c:v>22.469241788497293</c:v>
                </c:pt>
                <c:pt idx="24">
                  <c:v>25.897851662940923</c:v>
                </c:pt>
                <c:pt idx="25">
                  <c:v>24.450404548667152</c:v>
                </c:pt>
                <c:pt idx="26">
                  <c:v>23.318833583269992</c:v>
                </c:pt>
                <c:pt idx="27">
                  <c:v>24.4</c:v>
                </c:pt>
              </c:numCache>
            </c:numRef>
          </c:val>
          <c:smooth val="0"/>
          <c:extLst>
            <c:ext xmlns:c16="http://schemas.microsoft.com/office/drawing/2014/chart" uri="{C3380CC4-5D6E-409C-BE32-E72D297353CC}">
              <c16:uniqueId val="{00000003-423A-4C98-86DA-3B3B5D2B1A97}"/>
            </c:ext>
          </c:extLst>
        </c:ser>
        <c:ser>
          <c:idx val="2"/>
          <c:order val="2"/>
          <c:tx>
            <c:strRef>
              <c:f>'Figure 4 web '!$B$47</c:f>
              <c:strCache>
                <c:ptCount val="1"/>
                <c:pt idx="0">
                  <c:v>Assez bien</c:v>
                </c:pt>
              </c:strCache>
            </c:strRef>
          </c:tx>
          <c:spPr>
            <a:ln w="28575" cap="rnd">
              <a:solidFill>
                <a:srgbClr val="70902B"/>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D-459A-8DAD-953F4CA77934}"/>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'!$C$47:$AD$47</c:f>
              <c:numCache>
                <c:formatCode>0.0</c:formatCode>
                <c:ptCount val="28"/>
                <c:pt idx="0">
                  <c:v>16.251641256269529</c:v>
                </c:pt>
                <c:pt idx="1">
                  <c:v>18.111267135507187</c:v>
                </c:pt>
                <c:pt idx="2">
                  <c:v>17.265001045061275</c:v>
                </c:pt>
                <c:pt idx="3">
                  <c:v>17.94979079497908</c:v>
                </c:pt>
                <c:pt idx="4">
                  <c:v>17.779427144833171</c:v>
                </c:pt>
                <c:pt idx="5">
                  <c:v>18.462562354609577</c:v>
                </c:pt>
                <c:pt idx="6">
                  <c:v>20.496462525217567</c:v>
                </c:pt>
                <c:pt idx="7">
                  <c:v>20.275788881905381</c:v>
                </c:pt>
                <c:pt idx="8">
                  <c:v>21.208821379103981</c:v>
                </c:pt>
                <c:pt idx="9">
                  <c:v>23.951401090995915</c:v>
                </c:pt>
                <c:pt idx="10">
                  <c:v>24.525188881590623</c:v>
                </c:pt>
                <c:pt idx="11">
                  <c:v>24.222897682444984</c:v>
                </c:pt>
                <c:pt idx="12">
                  <c:v>25.544057834432817</c:v>
                </c:pt>
                <c:pt idx="13">
                  <c:v>23.39042473884659</c:v>
                </c:pt>
                <c:pt idx="14">
                  <c:v>24.364288846250727</c:v>
                </c:pt>
                <c:pt idx="15">
                  <c:v>25.368642517380167</c:v>
                </c:pt>
                <c:pt idx="16">
                  <c:v>26.356500418682266</c:v>
                </c:pt>
                <c:pt idx="17">
                  <c:v>25.060329154677703</c:v>
                </c:pt>
                <c:pt idx="18">
                  <c:v>25.610797585661693</c:v>
                </c:pt>
                <c:pt idx="19">
                  <c:v>24.994338024152171</c:v>
                </c:pt>
                <c:pt idx="20">
                  <c:v>23.433346298804942</c:v>
                </c:pt>
                <c:pt idx="21">
                  <c:v>23.959938951700469</c:v>
                </c:pt>
                <c:pt idx="22">
                  <c:v>24.026825397231075</c:v>
                </c:pt>
                <c:pt idx="23">
                  <c:v>29.302339757591767</c:v>
                </c:pt>
                <c:pt idx="24">
                  <c:v>33.928927510678712</c:v>
                </c:pt>
                <c:pt idx="25">
                  <c:v>30.276274565650812</c:v>
                </c:pt>
                <c:pt idx="26">
                  <c:v>29.641375130959961</c:v>
                </c:pt>
                <c:pt idx="27">
                  <c:v>30.4</c:v>
                </c:pt>
              </c:numCache>
            </c:numRef>
          </c:val>
          <c:smooth val="0"/>
          <c:extLst>
            <c:ext xmlns:c16="http://schemas.microsoft.com/office/drawing/2014/chart" uri="{C3380CC4-5D6E-409C-BE32-E72D297353CC}">
              <c16:uniqueId val="{00000005-423A-4C98-86DA-3B3B5D2B1A97}"/>
            </c:ext>
          </c:extLst>
        </c:ser>
        <c:ser>
          <c:idx val="3"/>
          <c:order val="3"/>
          <c:tx>
            <c:strRef>
              <c:f>'Figure 4 web '!$B$48</c:f>
              <c:strCache>
                <c:ptCount val="1"/>
                <c:pt idx="0">
                  <c:v>Admis sans mention</c:v>
                </c:pt>
              </c:strCache>
            </c:strRef>
          </c:tx>
          <c:spPr>
            <a:ln w="28575" cap="rnd">
              <a:solidFill>
                <a:srgbClr val="2C7230"/>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D-459A-8DAD-953F4CA77934}"/>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'!$C$48:$AD$48</c:f>
              <c:numCache>
                <c:formatCode>0.0</c:formatCode>
                <c:ptCount val="28"/>
                <c:pt idx="0">
                  <c:v>53.760577380426824</c:v>
                </c:pt>
                <c:pt idx="1">
                  <c:v>53.51630390994579</c:v>
                </c:pt>
                <c:pt idx="2">
                  <c:v>53.512141845725402</c:v>
                </c:pt>
                <c:pt idx="3">
                  <c:v>53.977547292120924</c:v>
                </c:pt>
                <c:pt idx="4">
                  <c:v>53.899236622491571</c:v>
                </c:pt>
                <c:pt idx="5">
                  <c:v>53.687785338425364</c:v>
                </c:pt>
                <c:pt idx="6">
                  <c:v>52.13324228506216</c:v>
                </c:pt>
                <c:pt idx="7">
                  <c:v>50.650782170368799</c:v>
                </c:pt>
                <c:pt idx="8">
                  <c:v>50.959844771367841</c:v>
                </c:pt>
                <c:pt idx="9">
                  <c:v>46.688441688043739</c:v>
                </c:pt>
                <c:pt idx="10">
                  <c:v>45.287688375727278</c:v>
                </c:pt>
                <c:pt idx="11">
                  <c:v>44.927185457837346</c:v>
                </c:pt>
                <c:pt idx="12">
                  <c:v>42.447981250930013</c:v>
                </c:pt>
                <c:pt idx="13">
                  <c:v>44.978898742034389</c:v>
                </c:pt>
                <c:pt idx="14">
                  <c:v>43.657815274482303</c:v>
                </c:pt>
                <c:pt idx="15">
                  <c:v>41.073606537382609</c:v>
                </c:pt>
                <c:pt idx="16">
                  <c:v>38.092254679301433</c:v>
                </c:pt>
                <c:pt idx="17">
                  <c:v>38.936481062150186</c:v>
                </c:pt>
                <c:pt idx="18">
                  <c:v>38.123059700631281</c:v>
                </c:pt>
                <c:pt idx="19">
                  <c:v>36.093208704623805</c:v>
                </c:pt>
                <c:pt idx="20">
                  <c:v>37.344850248802928</c:v>
                </c:pt>
                <c:pt idx="21">
                  <c:v>37.035715280045153</c:v>
                </c:pt>
                <c:pt idx="22">
                  <c:v>38.618246688356663</c:v>
                </c:pt>
                <c:pt idx="23">
                  <c:v>29.290402218858262</c:v>
                </c:pt>
                <c:pt idx="24">
                  <c:v>24.103460218506974</c:v>
                </c:pt>
                <c:pt idx="25">
                  <c:v>27.015886578689198</c:v>
                </c:pt>
                <c:pt idx="26">
                  <c:v>28.487900326629553</c:v>
                </c:pt>
                <c:pt idx="27">
                  <c:v>27.6</c:v>
                </c:pt>
              </c:numCache>
            </c:numRef>
          </c:val>
          <c:smooth val="0"/>
          <c:extLst>
            <c:ext xmlns:c16="http://schemas.microsoft.com/office/drawing/2014/chart" uri="{C3380CC4-5D6E-409C-BE32-E72D297353CC}">
              <c16:uniqueId val="{00000007-423A-4C98-86DA-3B3B5D2B1A97}"/>
            </c:ext>
          </c:extLst>
        </c:ser>
        <c:ser>
          <c:idx val="4"/>
          <c:order val="4"/>
          <c:tx>
            <c:strRef>
              <c:f>'Figure 4 web '!$B$49</c:f>
              <c:strCache>
                <c:ptCount val="1"/>
                <c:pt idx="0">
                  <c:v>Refusé</c:v>
                </c:pt>
              </c:strCache>
            </c:strRef>
          </c:tx>
          <c:spPr>
            <a:ln w="28575" cap="rnd">
              <a:solidFill>
                <a:srgbClr val="C4C5C7"/>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D-459A-8DAD-953F4CA77934}"/>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'!$C$49:$AD$49</c:f>
              <c:numCache>
                <c:formatCode>0.0</c:formatCode>
                <c:ptCount val="28"/>
                <c:pt idx="0">
                  <c:v>23.421901835074038</c:v>
                </c:pt>
                <c:pt idx="1">
                  <c:v>20.836258790759775</c:v>
                </c:pt>
                <c:pt idx="2">
                  <c:v>21.610100885211057</c:v>
                </c:pt>
                <c:pt idx="3">
                  <c:v>20.102834580705995</c:v>
                </c:pt>
                <c:pt idx="4">
                  <c:v>20.63051485810502</c:v>
                </c:pt>
                <c:pt idx="5">
                  <c:v>19.703434634953414</c:v>
                </c:pt>
                <c:pt idx="6">
                  <c:v>16.330692309850985</c:v>
                </c:pt>
                <c:pt idx="7">
                  <c:v>17.523269292114499</c:v>
                </c:pt>
                <c:pt idx="8">
                  <c:v>15.934687984896673</c:v>
                </c:pt>
                <c:pt idx="9">
                  <c:v>13.434188212101361</c:v>
                </c:pt>
                <c:pt idx="10">
                  <c:v>12.296370547235185</c:v>
                </c:pt>
                <c:pt idx="11">
                  <c:v>12.082530482150771</c:v>
                </c:pt>
                <c:pt idx="12">
                  <c:v>11.102499875998214</c:v>
                </c:pt>
                <c:pt idx="13">
                  <c:v>12.740605807290773</c:v>
                </c:pt>
                <c:pt idx="14">
                  <c:v>11.738693717367035</c:v>
                </c:pt>
                <c:pt idx="15">
                  <c:v>10.404622514940847</c:v>
                </c:pt>
                <c:pt idx="16">
                  <c:v>8.0356873919408187</c:v>
                </c:pt>
                <c:pt idx="17">
                  <c:v>9.0474390980531023</c:v>
                </c:pt>
                <c:pt idx="18">
                  <c:v>8.5234682454500348</c:v>
                </c:pt>
                <c:pt idx="19">
                  <c:v>8.5477661058747536</c:v>
                </c:pt>
                <c:pt idx="20">
                  <c:v>9.4078356157034211</c:v>
                </c:pt>
                <c:pt idx="21">
                  <c:v>9.0210758370729209</c:v>
                </c:pt>
                <c:pt idx="22">
                  <c:v>8.9163265358281087</c:v>
                </c:pt>
                <c:pt idx="23">
                  <c:v>2.4276381960601041</c:v>
                </c:pt>
                <c:pt idx="24">
                  <c:v>2.4734212818656003</c:v>
                </c:pt>
                <c:pt idx="25">
                  <c:v>4.0336192073588828</c:v>
                </c:pt>
                <c:pt idx="26">
                  <c:v>4.519916185624191</c:v>
                </c:pt>
                <c:pt idx="27">
                  <c:v>4.0999999999999996</c:v>
                </c:pt>
              </c:numCache>
            </c:numRef>
          </c:val>
          <c:smooth val="0"/>
          <c:extLst>
            <c:ext xmlns:c16="http://schemas.microsoft.com/office/drawing/2014/chart" uri="{C3380CC4-5D6E-409C-BE32-E72D297353CC}">
              <c16:uniqueId val="{00000009-423A-4C98-86DA-3B3B5D2B1A97}"/>
            </c:ext>
          </c:extLst>
        </c:ser>
        <c:dLbls>
          <c:showLegendKey val="0"/>
          <c:showVal val="0"/>
          <c:showCatName val="0"/>
          <c:showSerName val="0"/>
          <c:showPercent val="0"/>
          <c:showBubbleSize val="0"/>
        </c:dLbls>
        <c:smooth val="0"/>
        <c:axId val="393867624"/>
        <c:axId val="653130264"/>
      </c:lineChart>
      <c:catAx>
        <c:axId val="39386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53130264"/>
        <c:crosses val="autoZero"/>
        <c:auto val="1"/>
        <c:lblAlgn val="ctr"/>
        <c:lblOffset val="100"/>
        <c:tickLblSkip val="3"/>
        <c:noMultiLvlLbl val="0"/>
      </c:catAx>
      <c:valAx>
        <c:axId val="653130264"/>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393867624"/>
        <c:crosses val="autoZero"/>
        <c:crossBetween val="midCat"/>
      </c:valAx>
      <c:spPr>
        <a:noFill/>
        <a:ln>
          <a:noFill/>
        </a:ln>
        <a:effectLst/>
      </c:spPr>
    </c:plotArea>
    <c:legend>
      <c:legendPos val="b"/>
      <c:layout>
        <c:manualLayout>
          <c:xMode val="edge"/>
          <c:yMode val="edge"/>
          <c:x val="4.4004906470407846E-3"/>
          <c:y val="0.8666003248212758"/>
          <c:w val="0.99517888173361957"/>
          <c:h val="0.13339967517872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Voie technologique</a:t>
            </a:r>
          </a:p>
        </c:rich>
      </c:tx>
      <c:layout>
        <c:manualLayout>
          <c:xMode val="edge"/>
          <c:yMode val="edge"/>
          <c:x val="0.40194541231126596"/>
          <c:y val="9.2592592592592587E-3"/>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319204001938777E-2"/>
          <c:y val="8.9953703703703702E-2"/>
          <c:w val="0.84688767032236612"/>
          <c:h val="0.70588837853601638"/>
        </c:manualLayout>
      </c:layout>
      <c:lineChart>
        <c:grouping val="standard"/>
        <c:varyColors val="0"/>
        <c:ser>
          <c:idx val="0"/>
          <c:order val="0"/>
          <c:tx>
            <c:strRef>
              <c:f>'Figure 4 web '!$B$51</c:f>
              <c:strCache>
                <c:ptCount val="1"/>
                <c:pt idx="0">
                  <c:v>Très bien</c:v>
                </c:pt>
              </c:strCache>
            </c:strRef>
          </c:tx>
          <c:spPr>
            <a:ln w="28575" cap="rnd">
              <a:solidFill>
                <a:srgbClr val="A9CA66"/>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58-4AFF-ACBA-8F1D05F5774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'!$C$51:$AD$51</c:f>
              <c:numCache>
                <c:formatCode>0.0</c:formatCode>
                <c:ptCount val="28"/>
                <c:pt idx="0">
                  <c:v>0.21322934126956977</c:v>
                </c:pt>
                <c:pt idx="1">
                  <c:v>0.28663994289165889</c:v>
                </c:pt>
                <c:pt idx="2">
                  <c:v>0.25548098905382483</c:v>
                </c:pt>
                <c:pt idx="3">
                  <c:v>0.32261906611360541</c:v>
                </c:pt>
                <c:pt idx="4">
                  <c:v>0.31023293850739969</c:v>
                </c:pt>
                <c:pt idx="5">
                  <c:v>0.27654059085521937</c:v>
                </c:pt>
                <c:pt idx="6">
                  <c:v>0.38996406529480959</c:v>
                </c:pt>
                <c:pt idx="7">
                  <c:v>0.38009953453912931</c:v>
                </c:pt>
                <c:pt idx="8">
                  <c:v>0.45836309717081197</c:v>
                </c:pt>
                <c:pt idx="9">
                  <c:v>0.43143720802418245</c:v>
                </c:pt>
                <c:pt idx="10">
                  <c:v>0.50361577688783887</c:v>
                </c:pt>
                <c:pt idx="11">
                  <c:v>0.57756312108726104</c:v>
                </c:pt>
                <c:pt idx="12">
                  <c:v>0.55126323577571046</c:v>
                </c:pt>
                <c:pt idx="13">
                  <c:v>0.7763548002567473</c:v>
                </c:pt>
                <c:pt idx="14">
                  <c:v>0.73009876684537556</c:v>
                </c:pt>
                <c:pt idx="15">
                  <c:v>0.87762456284988632</c:v>
                </c:pt>
                <c:pt idx="16">
                  <c:v>1.2438017673619768</c:v>
                </c:pt>
                <c:pt idx="17">
                  <c:v>1.7219472815976975</c:v>
                </c:pt>
                <c:pt idx="18">
                  <c:v>2.2554320253953528</c:v>
                </c:pt>
                <c:pt idx="19">
                  <c:v>2.1839162844036699</c:v>
                </c:pt>
                <c:pt idx="20">
                  <c:v>2.4022735426324417</c:v>
                </c:pt>
                <c:pt idx="21">
                  <c:v>2.2841322028032534</c:v>
                </c:pt>
                <c:pt idx="22">
                  <c:v>2.4816153082775645</c:v>
                </c:pt>
                <c:pt idx="23">
                  <c:v>4.4220438602035008</c:v>
                </c:pt>
                <c:pt idx="24">
                  <c:v>2.3538329026701121</c:v>
                </c:pt>
                <c:pt idx="25">
                  <c:v>2.1023841186712549</c:v>
                </c:pt>
                <c:pt idx="26">
                  <c:v>2.2219399862298546</c:v>
                </c:pt>
                <c:pt idx="27">
                  <c:v>2.2000000000000002</c:v>
                </c:pt>
              </c:numCache>
            </c:numRef>
          </c:val>
          <c:smooth val="0"/>
          <c:extLst>
            <c:ext xmlns:c16="http://schemas.microsoft.com/office/drawing/2014/chart" uri="{C3380CC4-5D6E-409C-BE32-E72D297353CC}">
              <c16:uniqueId val="{00000001-FEE0-40AE-AEE1-49E6BD4C22C9}"/>
            </c:ext>
          </c:extLst>
        </c:ser>
        <c:ser>
          <c:idx val="1"/>
          <c:order val="1"/>
          <c:tx>
            <c:strRef>
              <c:f>'Figure 4 web '!$B$53</c:f>
              <c:strCache>
                <c:ptCount val="1"/>
                <c:pt idx="0">
                  <c:v>Bien</c:v>
                </c:pt>
              </c:strCache>
            </c:strRef>
          </c:tx>
          <c:spPr>
            <a:ln w="28575" cap="rnd">
              <a:solidFill>
                <a:srgbClr val="8FB83C"/>
              </a:solidFill>
              <a:round/>
            </a:ln>
            <a:effectLst/>
          </c:spPr>
          <c:marker>
            <c:symbol val="none"/>
          </c:marker>
          <c:dLbls>
            <c:dLbl>
              <c:idx val="27"/>
              <c:layout>
                <c:manualLayout>
                  <c:x val="0"/>
                  <c:y val="-1.3793108441708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58-4AFF-ACBA-8F1D05F5774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'!$C$53:$AD$53</c:f>
              <c:numCache>
                <c:formatCode>0.0</c:formatCode>
                <c:ptCount val="28"/>
                <c:pt idx="0">
                  <c:v>3.0541967411258963</c:v>
                </c:pt>
                <c:pt idx="1">
                  <c:v>3.4665861292625335</c:v>
                </c:pt>
                <c:pt idx="2">
                  <c:v>3.5593506041993699</c:v>
                </c:pt>
                <c:pt idx="3">
                  <c:v>3.9874266598310779</c:v>
                </c:pt>
                <c:pt idx="4">
                  <c:v>3.4589917429498511</c:v>
                </c:pt>
                <c:pt idx="5">
                  <c:v>3.1361110058825759</c:v>
                </c:pt>
                <c:pt idx="6">
                  <c:v>3.4409225926701796</c:v>
                </c:pt>
                <c:pt idx="7">
                  <c:v>3.8707876328066702</c:v>
                </c:pt>
                <c:pt idx="8">
                  <c:v>3.913132887416932</c:v>
                </c:pt>
                <c:pt idx="9">
                  <c:v>3.7191536136301182</c:v>
                </c:pt>
                <c:pt idx="10">
                  <c:v>4.1095969345126626</c:v>
                </c:pt>
                <c:pt idx="11">
                  <c:v>4.6293723656441577</c:v>
                </c:pt>
                <c:pt idx="12">
                  <c:v>4.1972418644705085</c:v>
                </c:pt>
                <c:pt idx="13">
                  <c:v>5.7560289757618364</c:v>
                </c:pt>
                <c:pt idx="14">
                  <c:v>5.3924280871793897</c:v>
                </c:pt>
                <c:pt idx="15">
                  <c:v>6.0615932875018288</c:v>
                </c:pt>
                <c:pt idx="16">
                  <c:v>7.6380232139394444</c:v>
                </c:pt>
                <c:pt idx="17">
                  <c:v>10.288863149766593</c:v>
                </c:pt>
                <c:pt idx="18">
                  <c:v>11.070605458841264</c:v>
                </c:pt>
                <c:pt idx="19">
                  <c:v>10.65223623853211</c:v>
                </c:pt>
                <c:pt idx="20">
                  <c:v>11.698333532643487</c:v>
                </c:pt>
                <c:pt idx="21">
                  <c:v>10.893849378016188</c:v>
                </c:pt>
                <c:pt idx="22">
                  <c:v>11.017455914908776</c:v>
                </c:pt>
                <c:pt idx="23">
                  <c:v>16.86911458004171</c:v>
                </c:pt>
                <c:pt idx="24">
                  <c:v>14.384840654608096</c:v>
                </c:pt>
                <c:pt idx="25">
                  <c:v>11.538777916398185</c:v>
                </c:pt>
                <c:pt idx="26">
                  <c:v>10.953281773273886</c:v>
                </c:pt>
                <c:pt idx="27">
                  <c:v>11.3</c:v>
                </c:pt>
              </c:numCache>
            </c:numRef>
          </c:val>
          <c:smooth val="0"/>
          <c:extLst>
            <c:ext xmlns:c16="http://schemas.microsoft.com/office/drawing/2014/chart" uri="{C3380CC4-5D6E-409C-BE32-E72D297353CC}">
              <c16:uniqueId val="{00000003-FEE0-40AE-AEE1-49E6BD4C22C9}"/>
            </c:ext>
          </c:extLst>
        </c:ser>
        <c:ser>
          <c:idx val="2"/>
          <c:order val="2"/>
          <c:tx>
            <c:strRef>
              <c:f>'Figure 4 web '!$B$54</c:f>
              <c:strCache>
                <c:ptCount val="1"/>
                <c:pt idx="0">
                  <c:v>Assez bien</c:v>
                </c:pt>
              </c:strCache>
            </c:strRef>
          </c:tx>
          <c:spPr>
            <a:ln w="28575" cap="rnd">
              <a:solidFill>
                <a:srgbClr val="70902B"/>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58-4AFF-ACBA-8F1D05F5774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'!$C$54:$AD$54</c:f>
              <c:numCache>
                <c:formatCode>0.0</c:formatCode>
                <c:ptCount val="28"/>
                <c:pt idx="0">
                  <c:v>17.447177276821858</c:v>
                </c:pt>
                <c:pt idx="1">
                  <c:v>18.82378782054802</c:v>
                </c:pt>
                <c:pt idx="2">
                  <c:v>18.058555189161286</c:v>
                </c:pt>
                <c:pt idx="3">
                  <c:v>19.245288881293792</c:v>
                </c:pt>
                <c:pt idx="4">
                  <c:v>17.267523148758805</c:v>
                </c:pt>
                <c:pt idx="5">
                  <c:v>16.033942516357023</c:v>
                </c:pt>
                <c:pt idx="6">
                  <c:v>16.027737939850997</c:v>
                </c:pt>
                <c:pt idx="7">
                  <c:v>16.942883065706756</c:v>
                </c:pt>
                <c:pt idx="8">
                  <c:v>16.762452107279692</c:v>
                </c:pt>
                <c:pt idx="9">
                  <c:v>16.36328661720253</c:v>
                </c:pt>
                <c:pt idx="10">
                  <c:v>18.332420985911433</c:v>
                </c:pt>
                <c:pt idx="11">
                  <c:v>19.374080007566846</c:v>
                </c:pt>
                <c:pt idx="12">
                  <c:v>18.207454485912162</c:v>
                </c:pt>
                <c:pt idx="13">
                  <c:v>21.546596570590214</c:v>
                </c:pt>
                <c:pt idx="14">
                  <c:v>21.72552610993456</c:v>
                </c:pt>
                <c:pt idx="15">
                  <c:v>22.16002021195963</c:v>
                </c:pt>
                <c:pt idx="16">
                  <c:v>25.060250976481342</c:v>
                </c:pt>
                <c:pt idx="17">
                  <c:v>30.376610157593625</c:v>
                </c:pt>
                <c:pt idx="18">
                  <c:v>29.790981170911305</c:v>
                </c:pt>
                <c:pt idx="19">
                  <c:v>29.445240825688074</c:v>
                </c:pt>
                <c:pt idx="20">
                  <c:v>29.372454399009545</c:v>
                </c:pt>
                <c:pt idx="21">
                  <c:v>28.174809174982215</c:v>
                </c:pt>
                <c:pt idx="22">
                  <c:v>26.661619888546781</c:v>
                </c:pt>
                <c:pt idx="23">
                  <c:v>33.207988371358148</c:v>
                </c:pt>
                <c:pt idx="24">
                  <c:v>37.008785529715759</c:v>
                </c:pt>
                <c:pt idx="25">
                  <c:v>30.800235807022112</c:v>
                </c:pt>
                <c:pt idx="26">
                  <c:v>27.945373966403519</c:v>
                </c:pt>
                <c:pt idx="27">
                  <c:v>29.1</c:v>
                </c:pt>
              </c:numCache>
            </c:numRef>
          </c:val>
          <c:smooth val="0"/>
          <c:extLst>
            <c:ext xmlns:c16="http://schemas.microsoft.com/office/drawing/2014/chart" uri="{C3380CC4-5D6E-409C-BE32-E72D297353CC}">
              <c16:uniqueId val="{00000005-FEE0-40AE-AEE1-49E6BD4C22C9}"/>
            </c:ext>
          </c:extLst>
        </c:ser>
        <c:ser>
          <c:idx val="3"/>
          <c:order val="3"/>
          <c:tx>
            <c:strRef>
              <c:f>'Figure 4 web '!$B$55</c:f>
              <c:strCache>
                <c:ptCount val="1"/>
                <c:pt idx="0">
                  <c:v>Admis sans mention</c:v>
                </c:pt>
              </c:strCache>
            </c:strRef>
          </c:tx>
          <c:spPr>
            <a:ln w="28575" cap="rnd">
              <a:solidFill>
                <a:srgbClr val="2C7230"/>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58-4AFF-ACBA-8F1D05F5774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'!$C$55:$AD$55</c:f>
              <c:numCache>
                <c:formatCode>0.0</c:formatCode>
                <c:ptCount val="28"/>
                <c:pt idx="0">
                  <c:v>56.939645834045997</c:v>
                </c:pt>
                <c:pt idx="1">
                  <c:v>56.95184229311954</c:v>
                </c:pt>
                <c:pt idx="2">
                  <c:v>56.668843961693653</c:v>
                </c:pt>
                <c:pt idx="3">
                  <c:v>55.560388799991713</c:v>
                </c:pt>
                <c:pt idx="4">
                  <c:v>57.019547840768197</c:v>
                </c:pt>
                <c:pt idx="5">
                  <c:v>57.39110199531342</c:v>
                </c:pt>
                <c:pt idx="6">
                  <c:v>56.844513914626873</c:v>
                </c:pt>
                <c:pt idx="7">
                  <c:v>55.726457182431673</c:v>
                </c:pt>
                <c:pt idx="8">
                  <c:v>55.076628352490424</c:v>
                </c:pt>
                <c:pt idx="9">
                  <c:v>56.818906292937619</c:v>
                </c:pt>
                <c:pt idx="10">
                  <c:v>56.345040191304847</c:v>
                </c:pt>
                <c:pt idx="11">
                  <c:v>55.749324599932606</c:v>
                </c:pt>
                <c:pt idx="12">
                  <c:v>56.85410020983177</c:v>
                </c:pt>
                <c:pt idx="13">
                  <c:v>53.487789222728246</c:v>
                </c:pt>
                <c:pt idx="14">
                  <c:v>54.492842106602055</c:v>
                </c:pt>
                <c:pt idx="15">
                  <c:v>54.089597489461859</c:v>
                </c:pt>
                <c:pt idx="16">
                  <c:v>52.523615612620851</c:v>
                </c:pt>
                <c:pt idx="17">
                  <c:v>48.31490646168966</c:v>
                </c:pt>
                <c:pt idx="18">
                  <c:v>47.581498499760833</c:v>
                </c:pt>
                <c:pt idx="19">
                  <c:v>48.44251720183486</c:v>
                </c:pt>
                <c:pt idx="20">
                  <c:v>46.91151332681472</c:v>
                </c:pt>
                <c:pt idx="21">
                  <c:v>47.455345984503275</c:v>
                </c:pt>
                <c:pt idx="22">
                  <c:v>47.808468408865366</c:v>
                </c:pt>
                <c:pt idx="23">
                  <c:v>40.281868166592936</c:v>
                </c:pt>
                <c:pt idx="24">
                  <c:v>40.168819982773471</c:v>
                </c:pt>
                <c:pt idx="25">
                  <c:v>45.972087029242815</c:v>
                </c:pt>
                <c:pt idx="26">
                  <c:v>48.361954291138311</c:v>
                </c:pt>
                <c:pt idx="27">
                  <c:v>47.3</c:v>
                </c:pt>
              </c:numCache>
            </c:numRef>
          </c:val>
          <c:smooth val="0"/>
          <c:extLst>
            <c:ext xmlns:c16="http://schemas.microsoft.com/office/drawing/2014/chart" uri="{C3380CC4-5D6E-409C-BE32-E72D297353CC}">
              <c16:uniqueId val="{00000007-FEE0-40AE-AEE1-49E6BD4C22C9}"/>
            </c:ext>
          </c:extLst>
        </c:ser>
        <c:ser>
          <c:idx val="4"/>
          <c:order val="4"/>
          <c:tx>
            <c:strRef>
              <c:f>'Figure 4 web '!$B$56</c:f>
              <c:strCache>
                <c:ptCount val="1"/>
                <c:pt idx="0">
                  <c:v>Refusé</c:v>
                </c:pt>
              </c:strCache>
            </c:strRef>
          </c:tx>
          <c:spPr>
            <a:ln w="28575" cap="rnd">
              <a:solidFill>
                <a:srgbClr val="C4C5C7"/>
              </a:solidFill>
              <a:round/>
            </a:ln>
            <a:effectLst/>
          </c:spPr>
          <c:marker>
            <c:symbol val="none"/>
          </c:marker>
          <c:dLbls>
            <c:dLbl>
              <c:idx val="27"/>
              <c:layout>
                <c:manualLayout>
                  <c:x val="0"/>
                  <c:y val="1.3793108441708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58-4AFF-ACBA-8F1D05F5774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'!$C$56:$AD$56</c:f>
              <c:numCache>
                <c:formatCode>0.0</c:formatCode>
                <c:ptCount val="28"/>
                <c:pt idx="0">
                  <c:v>22.345750806736678</c:v>
                </c:pt>
                <c:pt idx="1">
                  <c:v>20.471143814178244</c:v>
                </c:pt>
                <c:pt idx="2">
                  <c:v>21.457769255891865</c:v>
                </c:pt>
                <c:pt idx="3">
                  <c:v>20.884276592769812</c:v>
                </c:pt>
                <c:pt idx="4">
                  <c:v>21.943704329015748</c:v>
                </c:pt>
                <c:pt idx="5">
                  <c:v>23.162303891591758</c:v>
                </c:pt>
                <c:pt idx="6">
                  <c:v>23.296861487557138</c:v>
                </c:pt>
                <c:pt idx="7">
                  <c:v>23.079772584515776</c:v>
                </c:pt>
                <c:pt idx="8">
                  <c:v>23.789423555642141</c:v>
                </c:pt>
                <c:pt idx="9">
                  <c:v>22.66721626820555</c:v>
                </c:pt>
                <c:pt idx="10">
                  <c:v>20.709326111383216</c:v>
                </c:pt>
                <c:pt idx="11">
                  <c:v>19.66965990576913</c:v>
                </c:pt>
                <c:pt idx="12">
                  <c:v>20.189940204009847</c:v>
                </c:pt>
                <c:pt idx="13">
                  <c:v>18.43323043066296</c:v>
                </c:pt>
                <c:pt idx="14">
                  <c:v>17.659104929438627</c:v>
                </c:pt>
                <c:pt idx="15">
                  <c:v>16.811164448226801</c:v>
                </c:pt>
                <c:pt idx="16">
                  <c:v>13.534308429596388</c:v>
                </c:pt>
                <c:pt idx="17">
                  <c:v>9.2976729493524264</c:v>
                </c:pt>
                <c:pt idx="18">
                  <c:v>9.3014828450912468</c:v>
                </c:pt>
                <c:pt idx="19">
                  <c:v>9.2760894495412849</c:v>
                </c:pt>
                <c:pt idx="20">
                  <c:v>9.6154251988998087</c:v>
                </c:pt>
                <c:pt idx="21">
                  <c:v>11.191863259695065</c:v>
                </c:pt>
                <c:pt idx="22">
                  <c:v>12.030840479401512</c:v>
                </c:pt>
                <c:pt idx="23">
                  <c:v>5.2189850218037037</c:v>
                </c:pt>
                <c:pt idx="24">
                  <c:v>6.0837209302325581</c:v>
                </c:pt>
                <c:pt idx="25">
                  <c:v>9.5865151286656332</c:v>
                </c:pt>
                <c:pt idx="26">
                  <c:v>10.517449982954432</c:v>
                </c:pt>
                <c:pt idx="27">
                  <c:v>10</c:v>
                </c:pt>
              </c:numCache>
            </c:numRef>
          </c:val>
          <c:smooth val="0"/>
          <c:extLst>
            <c:ext xmlns:c16="http://schemas.microsoft.com/office/drawing/2014/chart" uri="{C3380CC4-5D6E-409C-BE32-E72D297353CC}">
              <c16:uniqueId val="{00000009-FEE0-40AE-AEE1-49E6BD4C22C9}"/>
            </c:ext>
          </c:extLst>
        </c:ser>
        <c:dLbls>
          <c:showLegendKey val="0"/>
          <c:showVal val="0"/>
          <c:showCatName val="0"/>
          <c:showSerName val="0"/>
          <c:showPercent val="0"/>
          <c:showBubbleSize val="0"/>
        </c:dLbls>
        <c:smooth val="0"/>
        <c:axId val="393867624"/>
        <c:axId val="653130264"/>
      </c:lineChart>
      <c:catAx>
        <c:axId val="39386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53130264"/>
        <c:crosses val="autoZero"/>
        <c:auto val="1"/>
        <c:lblAlgn val="ctr"/>
        <c:lblOffset val="100"/>
        <c:tickLblSkip val="3"/>
        <c:noMultiLvlLbl val="0"/>
      </c:catAx>
      <c:valAx>
        <c:axId val="653130264"/>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393867624"/>
        <c:crosses val="autoZero"/>
        <c:crossBetween val="midCat"/>
      </c:valAx>
      <c:spPr>
        <a:noFill/>
        <a:ln>
          <a:noFill/>
        </a:ln>
        <a:effectLst/>
      </c:spPr>
    </c:plotArea>
    <c:legend>
      <c:legendPos val="b"/>
      <c:layout>
        <c:manualLayout>
          <c:xMode val="edge"/>
          <c:yMode val="edge"/>
          <c:x val="7.6459163855668007E-3"/>
          <c:y val="0.86667023863525694"/>
          <c:w val="0.99193345599509364"/>
          <c:h val="0.1333297613647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Voie professionnelle</a:t>
            </a:r>
          </a:p>
        </c:rich>
      </c:tx>
      <c:layout>
        <c:manualLayout>
          <c:xMode val="edge"/>
          <c:yMode val="edge"/>
          <c:x val="0.40194541231126596"/>
          <c:y val="9.2592592592592587E-3"/>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319204001938777E-2"/>
          <c:y val="8.9953703703703702E-2"/>
          <c:w val="0.85748972834091941"/>
          <c:h val="0.70588837853601638"/>
        </c:manualLayout>
      </c:layout>
      <c:lineChart>
        <c:grouping val="standard"/>
        <c:varyColors val="0"/>
        <c:ser>
          <c:idx val="0"/>
          <c:order val="0"/>
          <c:tx>
            <c:strRef>
              <c:f>'Figure 4 web '!$B$58</c:f>
              <c:strCache>
                <c:ptCount val="1"/>
                <c:pt idx="0">
                  <c:v>Très bien</c:v>
                </c:pt>
              </c:strCache>
            </c:strRef>
          </c:tx>
          <c:spPr>
            <a:ln w="28575" cap="rnd">
              <a:solidFill>
                <a:srgbClr val="A9CA66"/>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67-434B-8C7F-AA57A4C4EB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'!$C$58:$AD$58</c:f>
              <c:numCache>
                <c:formatCode>0.0</c:formatCode>
                <c:ptCount val="28"/>
                <c:pt idx="0">
                  <c:v>0.49398758327661241</c:v>
                </c:pt>
                <c:pt idx="1">
                  <c:v>0.26974444768179556</c:v>
                </c:pt>
                <c:pt idx="2">
                  <c:v>0.35906010736601252</c:v>
                </c:pt>
                <c:pt idx="3">
                  <c:v>0.39822592912262111</c:v>
                </c:pt>
                <c:pt idx="4">
                  <c:v>0.38434485530546625</c:v>
                </c:pt>
                <c:pt idx="5">
                  <c:v>0.44883450456205876</c:v>
                </c:pt>
                <c:pt idx="6">
                  <c:v>0.41611405835543769</c:v>
                </c:pt>
                <c:pt idx="7">
                  <c:v>0.38699120474534671</c:v>
                </c:pt>
                <c:pt idx="8">
                  <c:v>0.37141096142609004</c:v>
                </c:pt>
                <c:pt idx="9">
                  <c:v>0.48370848297023156</c:v>
                </c:pt>
                <c:pt idx="10">
                  <c:v>0.56598977180967192</c:v>
                </c:pt>
                <c:pt idx="11">
                  <c:v>0.46712609424473833</c:v>
                </c:pt>
                <c:pt idx="12">
                  <c:v>0.89769463914990266</c:v>
                </c:pt>
                <c:pt idx="13">
                  <c:v>0.74434625236256957</c:v>
                </c:pt>
                <c:pt idx="14">
                  <c:v>0.74102376442224904</c:v>
                </c:pt>
                <c:pt idx="15">
                  <c:v>0.63223277997559801</c:v>
                </c:pt>
                <c:pt idx="16">
                  <c:v>0.94397589764427225</c:v>
                </c:pt>
                <c:pt idx="17">
                  <c:v>1.2877384900297171</c:v>
                </c:pt>
                <c:pt idx="18">
                  <c:v>1.331965811965812</c:v>
                </c:pt>
                <c:pt idx="19">
                  <c:v>1.445599680793979</c:v>
                </c:pt>
                <c:pt idx="20">
                  <c:v>1.5953782708928423</c:v>
                </c:pt>
                <c:pt idx="21">
                  <c:v>1.7239149313575137</c:v>
                </c:pt>
                <c:pt idx="22">
                  <c:v>2.038510472645791</c:v>
                </c:pt>
                <c:pt idx="23">
                  <c:v>4.5450410987758936</c:v>
                </c:pt>
                <c:pt idx="24">
                  <c:v>4.2945049476524968</c:v>
                </c:pt>
                <c:pt idx="25">
                  <c:v>4.1498024361402459</c:v>
                </c:pt>
                <c:pt idx="26">
                  <c:v>4.3989787300517955</c:v>
                </c:pt>
                <c:pt idx="27">
                  <c:v>4.5999999999999996</c:v>
                </c:pt>
              </c:numCache>
            </c:numRef>
          </c:val>
          <c:smooth val="0"/>
          <c:extLst>
            <c:ext xmlns:c16="http://schemas.microsoft.com/office/drawing/2014/chart" uri="{C3380CC4-5D6E-409C-BE32-E72D297353CC}">
              <c16:uniqueId val="{00000001-D955-4EA8-8243-BD22A730AECE}"/>
            </c:ext>
          </c:extLst>
        </c:ser>
        <c:ser>
          <c:idx val="1"/>
          <c:order val="1"/>
          <c:tx>
            <c:strRef>
              <c:f>'Figure 4 web '!$B$60</c:f>
              <c:strCache>
                <c:ptCount val="1"/>
                <c:pt idx="0">
                  <c:v>Bien</c:v>
                </c:pt>
              </c:strCache>
            </c:strRef>
          </c:tx>
          <c:spPr>
            <a:ln w="28575" cap="rnd">
              <a:solidFill>
                <a:srgbClr val="8FB83C"/>
              </a:solidFill>
              <a:round/>
            </a:ln>
            <a:effectLst/>
          </c:spPr>
          <c:marker>
            <c:symbol val="none"/>
          </c:marker>
          <c:dLbls>
            <c:dLbl>
              <c:idx val="27"/>
              <c:layout>
                <c:manualLayout>
                  <c:x val="0"/>
                  <c:y val="1.8454440599769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67-434B-8C7F-AA57A4C4EB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'!$C$60:$AD$60</c:f>
              <c:numCache>
                <c:formatCode>0.0</c:formatCode>
                <c:ptCount val="28"/>
                <c:pt idx="0">
                  <c:v>7.3757812016583131</c:v>
                </c:pt>
                <c:pt idx="1">
                  <c:v>4.8826564658777976</c:v>
                </c:pt>
                <c:pt idx="2">
                  <c:v>5.750242013552759</c:v>
                </c:pt>
                <c:pt idx="3">
                  <c:v>6.1981387637904959</c:v>
                </c:pt>
                <c:pt idx="4">
                  <c:v>5.3138397642015009</c:v>
                </c:pt>
                <c:pt idx="5">
                  <c:v>6.1493603289268925</c:v>
                </c:pt>
                <c:pt idx="6">
                  <c:v>5.5213859416445628</c:v>
                </c:pt>
                <c:pt idx="7">
                  <c:v>5.5046021681325428</c:v>
                </c:pt>
                <c:pt idx="8">
                  <c:v>5.1933498226992931</c:v>
                </c:pt>
                <c:pt idx="9">
                  <c:v>5.9067803778924457</c:v>
                </c:pt>
                <c:pt idx="10">
                  <c:v>6.9488889553488651</c:v>
                </c:pt>
                <c:pt idx="11">
                  <c:v>5.8431737753771653</c:v>
                </c:pt>
                <c:pt idx="12">
                  <c:v>9.510788973040226</c:v>
                </c:pt>
                <c:pt idx="13">
                  <c:v>8.2228368349229743</c:v>
                </c:pt>
                <c:pt idx="14">
                  <c:v>7.9801317375581196</c:v>
                </c:pt>
                <c:pt idx="15">
                  <c:v>6.412705455113116</c:v>
                </c:pt>
                <c:pt idx="16">
                  <c:v>7.5850073833285432</c:v>
                </c:pt>
                <c:pt idx="17">
                  <c:v>9.9539170506912438</c:v>
                </c:pt>
                <c:pt idx="18">
                  <c:v>9.0858119658119652</c:v>
                </c:pt>
                <c:pt idx="19">
                  <c:v>10.195330236056522</c:v>
                </c:pt>
                <c:pt idx="20">
                  <c:v>10.098551576549685</c:v>
                </c:pt>
                <c:pt idx="21">
                  <c:v>10.569372332366365</c:v>
                </c:pt>
                <c:pt idx="22">
                  <c:v>11.296785097130703</c:v>
                </c:pt>
                <c:pt idx="23">
                  <c:v>18.94612876818567</c:v>
                </c:pt>
                <c:pt idx="24">
                  <c:v>17.600053591593777</c:v>
                </c:pt>
                <c:pt idx="25">
                  <c:v>15.771460434352077</c:v>
                </c:pt>
                <c:pt idx="26">
                  <c:v>15.57534306761764</c:v>
                </c:pt>
                <c:pt idx="27">
                  <c:v>16.3</c:v>
                </c:pt>
              </c:numCache>
            </c:numRef>
          </c:val>
          <c:smooth val="0"/>
          <c:extLst>
            <c:ext xmlns:c16="http://schemas.microsoft.com/office/drawing/2014/chart" uri="{C3380CC4-5D6E-409C-BE32-E72D297353CC}">
              <c16:uniqueId val="{00000003-D955-4EA8-8243-BD22A730AECE}"/>
            </c:ext>
          </c:extLst>
        </c:ser>
        <c:ser>
          <c:idx val="2"/>
          <c:order val="2"/>
          <c:tx>
            <c:strRef>
              <c:f>'Figure 4 web '!$B$61</c:f>
              <c:strCache>
                <c:ptCount val="1"/>
                <c:pt idx="0">
                  <c:v>Assez bien</c:v>
                </c:pt>
              </c:strCache>
            </c:strRef>
          </c:tx>
          <c:spPr>
            <a:ln w="28575" cap="rnd">
              <a:solidFill>
                <a:srgbClr val="70902B"/>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67-434B-8C7F-AA57A4C4EB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'!$C$61:$AD$61</c:f>
              <c:numCache>
                <c:formatCode>0.0</c:formatCode>
                <c:ptCount val="28"/>
                <c:pt idx="0">
                  <c:v>28.451209702369901</c:v>
                </c:pt>
                <c:pt idx="1">
                  <c:v>25.913324623814582</c:v>
                </c:pt>
                <c:pt idx="2">
                  <c:v>26.524685382381413</c:v>
                </c:pt>
                <c:pt idx="3">
                  <c:v>28.399661593416454</c:v>
                </c:pt>
                <c:pt idx="4">
                  <c:v>26.74755493033226</c:v>
                </c:pt>
                <c:pt idx="5">
                  <c:v>26.958736711058691</c:v>
                </c:pt>
                <c:pt idx="6">
                  <c:v>25.770059681697614</c:v>
                </c:pt>
                <c:pt idx="7">
                  <c:v>26.628758437308242</c:v>
                </c:pt>
                <c:pt idx="8">
                  <c:v>24.794883493824493</c:v>
                </c:pt>
                <c:pt idx="9">
                  <c:v>26.806216692172228</c:v>
                </c:pt>
                <c:pt idx="10">
                  <c:v>28.096868738224124</c:v>
                </c:pt>
                <c:pt idx="11">
                  <c:v>26.093499720618365</c:v>
                </c:pt>
                <c:pt idx="12">
                  <c:v>30.961423001526299</c:v>
                </c:pt>
                <c:pt idx="13">
                  <c:v>30.328461027635679</c:v>
                </c:pt>
                <c:pt idx="14">
                  <c:v>28.361245049078697</c:v>
                </c:pt>
                <c:pt idx="15">
                  <c:v>24.348561968261009</c:v>
                </c:pt>
                <c:pt idx="16">
                  <c:v>25.055251082723011</c:v>
                </c:pt>
                <c:pt idx="17">
                  <c:v>28.380205865885696</c:v>
                </c:pt>
                <c:pt idx="18">
                  <c:v>26.640227920227922</c:v>
                </c:pt>
                <c:pt idx="19">
                  <c:v>28.421260221701424</c:v>
                </c:pt>
                <c:pt idx="20">
                  <c:v>27.776298024376132</c:v>
                </c:pt>
                <c:pt idx="21">
                  <c:v>28.236728811367122</c:v>
                </c:pt>
                <c:pt idx="22">
                  <c:v>28.311273997835212</c:v>
                </c:pt>
                <c:pt idx="23">
                  <c:v>34.224724372507623</c:v>
                </c:pt>
                <c:pt idx="24">
                  <c:v>32.264053438474939</c:v>
                </c:pt>
                <c:pt idx="25">
                  <c:v>29.882615341722989</c:v>
                </c:pt>
                <c:pt idx="26">
                  <c:v>29.064698329940491</c:v>
                </c:pt>
                <c:pt idx="27">
                  <c:v>30</c:v>
                </c:pt>
              </c:numCache>
            </c:numRef>
          </c:val>
          <c:smooth val="0"/>
          <c:extLst>
            <c:ext xmlns:c16="http://schemas.microsoft.com/office/drawing/2014/chart" uri="{C3380CC4-5D6E-409C-BE32-E72D297353CC}">
              <c16:uniqueId val="{00000005-D955-4EA8-8243-BD22A730AECE}"/>
            </c:ext>
          </c:extLst>
        </c:ser>
        <c:ser>
          <c:idx val="3"/>
          <c:order val="3"/>
          <c:tx>
            <c:strRef>
              <c:f>'Figure 4 web '!$B$62</c:f>
              <c:strCache>
                <c:ptCount val="1"/>
                <c:pt idx="0">
                  <c:v>Admis sans mention</c:v>
                </c:pt>
              </c:strCache>
            </c:strRef>
          </c:tx>
          <c:spPr>
            <a:ln w="28575" cap="rnd">
              <a:solidFill>
                <a:srgbClr val="2C7230"/>
              </a:solidFill>
              <a:round/>
            </a:ln>
            <a:effectLst/>
          </c:spPr>
          <c:marker>
            <c:symbol val="none"/>
          </c:marker>
          <c:dLbls>
            <c:dLbl>
              <c:idx val="27"/>
              <c:layout>
                <c:manualLayout>
                  <c:x val="0"/>
                  <c:y val="-9.22722029988470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67-434B-8C7F-AA57A4C4EB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'!$C$62:$AD$62</c:f>
              <c:numCache>
                <c:formatCode>0.0</c:formatCode>
                <c:ptCount val="28"/>
                <c:pt idx="0">
                  <c:v>42.805725718293012</c:v>
                </c:pt>
                <c:pt idx="1">
                  <c:v>45.602789552337001</c:v>
                </c:pt>
                <c:pt idx="2">
                  <c:v>45.070843967262164</c:v>
                </c:pt>
                <c:pt idx="3">
                  <c:v>44.150949845751548</c:v>
                </c:pt>
                <c:pt idx="4">
                  <c:v>45.008540996784568</c:v>
                </c:pt>
                <c:pt idx="5">
                  <c:v>43.088112437957641</c:v>
                </c:pt>
                <c:pt idx="6">
                  <c:v>44.168600795755971</c:v>
                </c:pt>
                <c:pt idx="7">
                  <c:v>44.352628349355697</c:v>
                </c:pt>
                <c:pt idx="8">
                  <c:v>44.297160787327201</c:v>
                </c:pt>
                <c:pt idx="9">
                  <c:v>44.136668794266249</c:v>
                </c:pt>
                <c:pt idx="10">
                  <c:v>42.875407482728711</c:v>
                </c:pt>
                <c:pt idx="11">
                  <c:v>44.564723412181038</c:v>
                </c:pt>
                <c:pt idx="12">
                  <c:v>45.960374123825439</c:v>
                </c:pt>
                <c:pt idx="13">
                  <c:v>47.242634985733361</c:v>
                </c:pt>
                <c:pt idx="14">
                  <c:v>46.901907180988459</c:v>
                </c:pt>
                <c:pt idx="15">
                  <c:v>47.02924538765852</c:v>
                </c:pt>
                <c:pt idx="16">
                  <c:v>45.323726747470346</c:v>
                </c:pt>
                <c:pt idx="17">
                  <c:v>42.540591756750935</c:v>
                </c:pt>
                <c:pt idx="18">
                  <c:v>43.464387464387464</c:v>
                </c:pt>
                <c:pt idx="19">
                  <c:v>42.418169059947438</c:v>
                </c:pt>
                <c:pt idx="20">
                  <c:v>42.075920534180774</c:v>
                </c:pt>
                <c:pt idx="21">
                  <c:v>42.276103545758581</c:v>
                </c:pt>
                <c:pt idx="22">
                  <c:v>40.80296614192666</c:v>
                </c:pt>
                <c:pt idx="23">
                  <c:v>32.687529621278493</c:v>
                </c:pt>
                <c:pt idx="24">
                  <c:v>32.458801462284917</c:v>
                </c:pt>
                <c:pt idx="25">
                  <c:v>32.418258553890233</c:v>
                </c:pt>
                <c:pt idx="26">
                  <c:v>33.583280854117547</c:v>
                </c:pt>
                <c:pt idx="27">
                  <c:v>32.4</c:v>
                </c:pt>
              </c:numCache>
            </c:numRef>
          </c:val>
          <c:smooth val="0"/>
          <c:extLst>
            <c:ext xmlns:c16="http://schemas.microsoft.com/office/drawing/2014/chart" uri="{C3380CC4-5D6E-409C-BE32-E72D297353CC}">
              <c16:uniqueId val="{00000007-D955-4EA8-8243-BD22A730AECE}"/>
            </c:ext>
          </c:extLst>
        </c:ser>
        <c:ser>
          <c:idx val="4"/>
          <c:order val="4"/>
          <c:tx>
            <c:strRef>
              <c:f>'Figure 4 web '!$B$63</c:f>
              <c:strCache>
                <c:ptCount val="1"/>
                <c:pt idx="0">
                  <c:v>Refusé</c:v>
                </c:pt>
              </c:strCache>
            </c:strRef>
          </c:tx>
          <c:spPr>
            <a:ln w="28575" cap="rnd">
              <a:solidFill>
                <a:srgbClr val="C4C5C7"/>
              </a:solidFill>
              <a:round/>
            </a:ln>
            <a:effectLst/>
          </c:spPr>
          <c:marker>
            <c:symbol val="none"/>
          </c:marker>
          <c:dLbls>
            <c:dLbl>
              <c:idx val="27"/>
              <c:layout>
                <c:manualLayout>
                  <c:x val="0"/>
                  <c:y val="-1.3840830449827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67-434B-8C7F-AA57A4C4EB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'!$C$63:$AD$63</c:f>
              <c:numCache>
                <c:formatCode>0.0</c:formatCode>
                <c:ptCount val="28"/>
                <c:pt idx="0">
                  <c:v>20.873295794402161</c:v>
                </c:pt>
                <c:pt idx="1">
                  <c:v>23.331484910288825</c:v>
                </c:pt>
                <c:pt idx="2">
                  <c:v>22.29516852943765</c:v>
                </c:pt>
                <c:pt idx="3">
                  <c:v>20.853023867918886</c:v>
                </c:pt>
                <c:pt idx="4">
                  <c:v>22.545719453376204</c:v>
                </c:pt>
                <c:pt idx="5">
                  <c:v>23.354956017494718</c:v>
                </c:pt>
                <c:pt idx="6">
                  <c:v>24.123839522546419</c:v>
                </c:pt>
                <c:pt idx="7">
                  <c:v>23.127019840458171</c:v>
                </c:pt>
                <c:pt idx="8">
                  <c:v>25.343194934722924</c:v>
                </c:pt>
                <c:pt idx="9">
                  <c:v>22.666625652698848</c:v>
                </c:pt>
                <c:pt idx="10">
                  <c:v>21.512845051888625</c:v>
                </c:pt>
                <c:pt idx="11">
                  <c:v>23.031476997578693</c:v>
                </c:pt>
                <c:pt idx="12">
                  <c:v>12.669719262458136</c:v>
                </c:pt>
                <c:pt idx="13">
                  <c:v>13.461720899345414</c:v>
                </c:pt>
                <c:pt idx="14">
                  <c:v>16.01569226795247</c:v>
                </c:pt>
                <c:pt idx="15">
                  <c:v>21.577254408991756</c:v>
                </c:pt>
                <c:pt idx="16">
                  <c:v>21.09203888883383</c:v>
                </c:pt>
                <c:pt idx="17">
                  <c:v>17.837546836642407</c:v>
                </c:pt>
                <c:pt idx="18">
                  <c:v>19.477606837606839</c:v>
                </c:pt>
                <c:pt idx="19">
                  <c:v>17.519640801500636</c:v>
                </c:pt>
                <c:pt idx="20">
                  <c:v>18.453851594000568</c:v>
                </c:pt>
                <c:pt idx="21">
                  <c:v>17.193880379150421</c:v>
                </c:pt>
                <c:pt idx="22">
                  <c:v>17.550464290461633</c:v>
                </c:pt>
                <c:pt idx="23">
                  <c:v>9.5965761392523223</c:v>
                </c:pt>
                <c:pt idx="24">
                  <c:v>13.382586559993875</c:v>
                </c:pt>
                <c:pt idx="25">
                  <c:v>17.777863233894461</c:v>
                </c:pt>
                <c:pt idx="26">
                  <c:v>17.37769901827253</c:v>
                </c:pt>
                <c:pt idx="27">
                  <c:v>16.7</c:v>
                </c:pt>
              </c:numCache>
            </c:numRef>
          </c:val>
          <c:smooth val="0"/>
          <c:extLst>
            <c:ext xmlns:c16="http://schemas.microsoft.com/office/drawing/2014/chart" uri="{C3380CC4-5D6E-409C-BE32-E72D297353CC}">
              <c16:uniqueId val="{00000009-D955-4EA8-8243-BD22A730AECE}"/>
            </c:ext>
          </c:extLst>
        </c:ser>
        <c:dLbls>
          <c:showLegendKey val="0"/>
          <c:showVal val="0"/>
          <c:showCatName val="0"/>
          <c:showSerName val="0"/>
          <c:showPercent val="0"/>
          <c:showBubbleSize val="0"/>
        </c:dLbls>
        <c:smooth val="0"/>
        <c:axId val="393867624"/>
        <c:axId val="653130264"/>
      </c:lineChart>
      <c:catAx>
        <c:axId val="39386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53130264"/>
        <c:crosses val="autoZero"/>
        <c:auto val="1"/>
        <c:lblAlgn val="ctr"/>
        <c:lblOffset val="100"/>
        <c:tickLblSkip val="3"/>
        <c:noMultiLvlLbl val="0"/>
      </c:catAx>
      <c:valAx>
        <c:axId val="653130264"/>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393867624"/>
        <c:crosses val="autoZero"/>
        <c:crossBetween val="midCat"/>
      </c:valAx>
      <c:spPr>
        <a:noFill/>
        <a:ln>
          <a:noFill/>
        </a:ln>
        <a:effectLst/>
      </c:spPr>
    </c:plotArea>
    <c:legend>
      <c:legendPos val="b"/>
      <c:layout>
        <c:manualLayout>
          <c:xMode val="edge"/>
          <c:yMode val="edge"/>
          <c:x val="1.7382193601144843E-2"/>
          <c:y val="0.86656508986825853"/>
          <c:w val="0.97895175304098947"/>
          <c:h val="0.133434910131741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r>
              <a:rPr lang="fr-FR"/>
              <a:t>Toutes voies</a:t>
            </a:r>
          </a:p>
        </c:rich>
      </c:tx>
      <c:layout>
        <c:manualLayout>
          <c:xMode val="edge"/>
          <c:yMode val="edge"/>
          <c:x val="0.40194541231126596"/>
          <c:y val="9.2592592592592587E-3"/>
        </c:manualLayout>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319204001938777E-2"/>
          <c:y val="8.9953703703703702E-2"/>
          <c:w val="0.85040489642184558"/>
          <c:h val="0.70588837853601638"/>
        </c:manualLayout>
      </c:layout>
      <c:lineChart>
        <c:grouping val="standard"/>
        <c:varyColors val="0"/>
        <c:ser>
          <c:idx val="0"/>
          <c:order val="0"/>
          <c:tx>
            <c:strRef>
              <c:f>'Figure 4 web '!$B$65</c:f>
              <c:strCache>
                <c:ptCount val="1"/>
                <c:pt idx="0">
                  <c:v>Très bien</c:v>
                </c:pt>
              </c:strCache>
            </c:strRef>
          </c:tx>
          <c:spPr>
            <a:ln w="28575" cap="rnd">
              <a:solidFill>
                <a:srgbClr val="A9CA66"/>
              </a:solidFill>
              <a:round/>
            </a:ln>
            <a:effectLst/>
          </c:spPr>
          <c:marker>
            <c:symbol val="none"/>
          </c:marker>
          <c:dLbls>
            <c:dLbl>
              <c:idx val="27"/>
              <c:layout>
                <c:manualLayout>
                  <c:x val="0"/>
                  <c:y val="2.768166089965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47-447E-B0B1-6AA80BA25CB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'!$C$65:$AD$65</c:f>
              <c:numCache>
                <c:formatCode>0.0</c:formatCode>
                <c:ptCount val="28"/>
                <c:pt idx="0">
                  <c:v>0.74775409123498116</c:v>
                </c:pt>
                <c:pt idx="1">
                  <c:v>0.81599796236346966</c:v>
                </c:pt>
                <c:pt idx="2">
                  <c:v>0.8693002218729059</c:v>
                </c:pt>
                <c:pt idx="3">
                  <c:v>0.95534144411291044</c:v>
                </c:pt>
                <c:pt idx="4">
                  <c:v>0.85526212185634876</c:v>
                </c:pt>
                <c:pt idx="5">
                  <c:v>0.89414011218522493</c:v>
                </c:pt>
                <c:pt idx="6">
                  <c:v>1.4570053544110149</c:v>
                </c:pt>
                <c:pt idx="7">
                  <c:v>1.5518843853331648</c:v>
                </c:pt>
                <c:pt idx="8">
                  <c:v>1.6816957045768626</c:v>
                </c:pt>
                <c:pt idx="9">
                  <c:v>2.3925055702477529</c:v>
                </c:pt>
                <c:pt idx="10">
                  <c:v>2.9260523828767626</c:v>
                </c:pt>
                <c:pt idx="11">
                  <c:v>3.1662646958027163</c:v>
                </c:pt>
                <c:pt idx="12">
                  <c:v>3.7573136565805729</c:v>
                </c:pt>
                <c:pt idx="13">
                  <c:v>3.4966959909210176</c:v>
                </c:pt>
                <c:pt idx="14">
                  <c:v>3.5830354241143971</c:v>
                </c:pt>
                <c:pt idx="15">
                  <c:v>4.0125299775973309</c:v>
                </c:pt>
                <c:pt idx="16">
                  <c:v>5.6890633386218736</c:v>
                </c:pt>
                <c:pt idx="17">
                  <c:v>5.833537352367606</c:v>
                </c:pt>
                <c:pt idx="18">
                  <c:v>6.1775782052392998</c:v>
                </c:pt>
                <c:pt idx="19">
                  <c:v>7.2438864109841861</c:v>
                </c:pt>
                <c:pt idx="20">
                  <c:v>7.5435105418891331</c:v>
                </c:pt>
                <c:pt idx="21">
                  <c:v>7.4824065220279987</c:v>
                </c:pt>
                <c:pt idx="22">
                  <c:v>7.1009378075143159</c:v>
                </c:pt>
                <c:pt idx="23">
                  <c:v>10.711286182381679</c:v>
                </c:pt>
                <c:pt idx="24">
                  <c:v>8.7332793830627882</c:v>
                </c:pt>
                <c:pt idx="25">
                  <c:v>8.9530271284838161</c:v>
                </c:pt>
                <c:pt idx="26">
                  <c:v>9.0042130790967292</c:v>
                </c:pt>
                <c:pt idx="27">
                  <c:v>8.8000000000000007</c:v>
                </c:pt>
              </c:numCache>
            </c:numRef>
          </c:val>
          <c:smooth val="0"/>
          <c:extLst>
            <c:ext xmlns:c16="http://schemas.microsoft.com/office/drawing/2014/chart" uri="{C3380CC4-5D6E-409C-BE32-E72D297353CC}">
              <c16:uniqueId val="{00000001-03B7-4582-A5F7-029A1C6BE209}"/>
            </c:ext>
          </c:extLst>
        </c:ser>
        <c:ser>
          <c:idx val="1"/>
          <c:order val="1"/>
          <c:tx>
            <c:strRef>
              <c:f>'Figure 4 web '!$B$67</c:f>
              <c:strCache>
                <c:ptCount val="1"/>
                <c:pt idx="0">
                  <c:v>Bien</c:v>
                </c:pt>
              </c:strCache>
            </c:strRef>
          </c:tx>
          <c:spPr>
            <a:ln w="28575" cap="rnd">
              <a:solidFill>
                <a:srgbClr val="8FB83C"/>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47-447E-B0B1-6AA80BA25CB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'!$C$67:$AD$67</c:f>
              <c:numCache>
                <c:formatCode>0.0</c:formatCode>
                <c:ptCount val="28"/>
                <c:pt idx="0">
                  <c:v>5.0929720418241864</c:v>
                </c:pt>
                <c:pt idx="1">
                  <c:v>5.2382666882589053</c:v>
                </c:pt>
                <c:pt idx="2">
                  <c:v>5.3568235636178185</c:v>
                </c:pt>
                <c:pt idx="3">
                  <c:v>5.6789313724584529</c:v>
                </c:pt>
                <c:pt idx="4">
                  <c:v>5.2903103888127747</c:v>
                </c:pt>
                <c:pt idx="5">
                  <c:v>5.5594541910331383</c:v>
                </c:pt>
                <c:pt idx="6">
                  <c:v>6.4630609382967874</c:v>
                </c:pt>
                <c:pt idx="7">
                  <c:v>6.7168870808544403</c:v>
                </c:pt>
                <c:pt idx="8">
                  <c:v>6.7733213016892684</c:v>
                </c:pt>
                <c:pt idx="9">
                  <c:v>8.2372338376697503</c:v>
                </c:pt>
                <c:pt idx="10">
                  <c:v>9.0906342776591575</c:v>
                </c:pt>
                <c:pt idx="11">
                  <c:v>9.2201228920663976</c:v>
                </c:pt>
                <c:pt idx="12">
                  <c:v>10.571140442982646</c:v>
                </c:pt>
                <c:pt idx="13">
                  <c:v>9.9503392545254066</c:v>
                </c:pt>
                <c:pt idx="14">
                  <c:v>10.096113337907292</c:v>
                </c:pt>
                <c:pt idx="15">
                  <c:v>10.32947301773787</c:v>
                </c:pt>
                <c:pt idx="16">
                  <c:v>12.209449775581101</c:v>
                </c:pt>
                <c:pt idx="17">
                  <c:v>12.992917021941192</c:v>
                </c:pt>
                <c:pt idx="18">
                  <c:v>13.340313005629669</c:v>
                </c:pt>
                <c:pt idx="19">
                  <c:v>13.993232756812684</c:v>
                </c:pt>
                <c:pt idx="20">
                  <c:v>13.836570692347166</c:v>
                </c:pt>
                <c:pt idx="21">
                  <c:v>14.095886734739075</c:v>
                </c:pt>
                <c:pt idx="22">
                  <c:v>14.053017279422903</c:v>
                </c:pt>
                <c:pt idx="23">
                  <c:v>20.337314496085213</c:v>
                </c:pt>
                <c:pt idx="24">
                  <c:v>21.266788621479915</c:v>
                </c:pt>
                <c:pt idx="25">
                  <c:v>19.418254435932692</c:v>
                </c:pt>
                <c:pt idx="26">
                  <c:v>18.69967225632298</c:v>
                </c:pt>
                <c:pt idx="27">
                  <c:v>19.5</c:v>
                </c:pt>
              </c:numCache>
            </c:numRef>
          </c:val>
          <c:smooth val="0"/>
          <c:extLst>
            <c:ext xmlns:c16="http://schemas.microsoft.com/office/drawing/2014/chart" uri="{C3380CC4-5D6E-409C-BE32-E72D297353CC}">
              <c16:uniqueId val="{00000003-03B7-4582-A5F7-029A1C6BE209}"/>
            </c:ext>
          </c:extLst>
        </c:ser>
        <c:ser>
          <c:idx val="2"/>
          <c:order val="2"/>
          <c:tx>
            <c:strRef>
              <c:f>'Figure 4 web '!$B$68</c:f>
              <c:strCache>
                <c:ptCount val="1"/>
                <c:pt idx="0">
                  <c:v>Assez bien</c:v>
                </c:pt>
              </c:strCache>
            </c:strRef>
          </c:tx>
          <c:spPr>
            <a:ln w="28575" cap="rnd">
              <a:solidFill>
                <a:srgbClr val="70902B"/>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47-447E-B0B1-6AA80BA25CB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'!$C$68:$AD$68</c:f>
              <c:numCache>
                <c:formatCode>0.0</c:formatCode>
                <c:ptCount val="28"/>
                <c:pt idx="0">
                  <c:v>18.485340844022218</c:v>
                </c:pt>
                <c:pt idx="1">
                  <c:v>19.620427306216207</c:v>
                </c:pt>
                <c:pt idx="2">
                  <c:v>19.135177661580848</c:v>
                </c:pt>
                <c:pt idx="3">
                  <c:v>20.217673123881841</c:v>
                </c:pt>
                <c:pt idx="4">
                  <c:v>19.313239161588008</c:v>
                </c:pt>
                <c:pt idx="5">
                  <c:v>19.399132752516213</c:v>
                </c:pt>
                <c:pt idx="6">
                  <c:v>20.184535951045387</c:v>
                </c:pt>
                <c:pt idx="7">
                  <c:v>20.524834789341412</c:v>
                </c:pt>
                <c:pt idx="8">
                  <c:v>20.619387774419295</c:v>
                </c:pt>
                <c:pt idx="9">
                  <c:v>22.370866547354542</c:v>
                </c:pt>
                <c:pt idx="10">
                  <c:v>23.575317488854875</c:v>
                </c:pt>
                <c:pt idx="11">
                  <c:v>23.307177070444926</c:v>
                </c:pt>
                <c:pt idx="12">
                  <c:v>24.807539558871241</c:v>
                </c:pt>
                <c:pt idx="13">
                  <c:v>24.435340421593168</c:v>
                </c:pt>
                <c:pt idx="14">
                  <c:v>24.857515136195669</c:v>
                </c:pt>
                <c:pt idx="15">
                  <c:v>24.356009858836863</c:v>
                </c:pt>
                <c:pt idx="16">
                  <c:v>25.693309898613379</c:v>
                </c:pt>
                <c:pt idx="17">
                  <c:v>27.210511060645715</c:v>
                </c:pt>
                <c:pt idx="18">
                  <c:v>26.750943605289589</c:v>
                </c:pt>
                <c:pt idx="19">
                  <c:v>26.90734189958194</c:v>
                </c:pt>
                <c:pt idx="20">
                  <c:v>25.876352539115814</c:v>
                </c:pt>
                <c:pt idx="21">
                  <c:v>26.022844815232656</c:v>
                </c:pt>
                <c:pt idx="22">
                  <c:v>25.761318173495049</c:v>
                </c:pt>
                <c:pt idx="23">
                  <c:v>31.466037882163366</c:v>
                </c:pt>
                <c:pt idx="24">
                  <c:v>34.06361144924481</c:v>
                </c:pt>
                <c:pt idx="25">
                  <c:v>30.268829524869595</c:v>
                </c:pt>
                <c:pt idx="26">
                  <c:v>29.14149439286761</c:v>
                </c:pt>
                <c:pt idx="27">
                  <c:v>30</c:v>
                </c:pt>
              </c:numCache>
            </c:numRef>
          </c:val>
          <c:smooth val="0"/>
          <c:extLst>
            <c:ext xmlns:c16="http://schemas.microsoft.com/office/drawing/2014/chart" uri="{C3380CC4-5D6E-409C-BE32-E72D297353CC}">
              <c16:uniqueId val="{00000005-03B7-4582-A5F7-029A1C6BE209}"/>
            </c:ext>
          </c:extLst>
        </c:ser>
        <c:ser>
          <c:idx val="3"/>
          <c:order val="3"/>
          <c:tx>
            <c:strRef>
              <c:f>'Figure 4 web '!$B$69</c:f>
              <c:strCache>
                <c:ptCount val="1"/>
                <c:pt idx="0">
                  <c:v>Admis sans mention</c:v>
                </c:pt>
              </c:strCache>
            </c:strRef>
          </c:tx>
          <c:spPr>
            <a:ln w="28575" cap="rnd">
              <a:solidFill>
                <a:srgbClr val="2C7230"/>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47-447E-B0B1-6AA80BA25CB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'!$C$69:$AD$69</c:f>
              <c:numCache>
                <c:formatCode>0.0</c:formatCode>
                <c:ptCount val="28"/>
                <c:pt idx="0">
                  <c:v>52.951158601818541</c:v>
                </c:pt>
                <c:pt idx="1">
                  <c:v>53.176181664101279</c:v>
                </c:pt>
                <c:pt idx="2">
                  <c:v>52.952526661286988</c:v>
                </c:pt>
                <c:pt idx="3">
                  <c:v>52.677727380501487</c:v>
                </c:pt>
                <c:pt idx="4">
                  <c:v>53.158532936489188</c:v>
                </c:pt>
                <c:pt idx="5">
                  <c:v>52.717348927875243</c:v>
                </c:pt>
                <c:pt idx="6">
                  <c:v>51.999776899541054</c:v>
                </c:pt>
                <c:pt idx="7">
                  <c:v>50.931754520397178</c:v>
                </c:pt>
                <c:pt idx="8">
                  <c:v>50.846842639978291</c:v>
                </c:pt>
                <c:pt idx="9">
                  <c:v>49.054975957511104</c:v>
                </c:pt>
                <c:pt idx="10">
                  <c:v>47.827456620728498</c:v>
                </c:pt>
                <c:pt idx="11">
                  <c:v>47.794362539640659</c:v>
                </c:pt>
                <c:pt idx="12">
                  <c:v>47.020439083094004</c:v>
                </c:pt>
                <c:pt idx="13">
                  <c:v>47.718905692876056</c:v>
                </c:pt>
                <c:pt idx="14">
                  <c:v>47.128185221295396</c:v>
                </c:pt>
                <c:pt idx="15">
                  <c:v>45.794408061081562</c:v>
                </c:pt>
                <c:pt idx="16">
                  <c:v>43.316681313366637</c:v>
                </c:pt>
                <c:pt idx="17">
                  <c:v>41.993730284022639</c:v>
                </c:pt>
                <c:pt idx="18">
                  <c:v>41.641510961731605</c:v>
                </c:pt>
                <c:pt idx="19">
                  <c:v>40.430502929209602</c:v>
                </c:pt>
                <c:pt idx="20">
                  <c:v>40.607018463319029</c:v>
                </c:pt>
                <c:pt idx="21">
                  <c:v>40.63161953794485</c:v>
                </c:pt>
                <c:pt idx="22">
                  <c:v>41.127582132257338</c:v>
                </c:pt>
                <c:pt idx="23">
                  <c:v>32.508973716965485</c:v>
                </c:pt>
                <c:pt idx="24">
                  <c:v>29.649436582363702</c:v>
                </c:pt>
                <c:pt idx="25">
                  <c:v>32.321062223095225</c:v>
                </c:pt>
                <c:pt idx="26">
                  <c:v>33.887862729440741</c:v>
                </c:pt>
                <c:pt idx="27">
                  <c:v>33</c:v>
                </c:pt>
              </c:numCache>
            </c:numRef>
          </c:val>
          <c:smooth val="0"/>
          <c:extLst>
            <c:ext xmlns:c16="http://schemas.microsoft.com/office/drawing/2014/chart" uri="{C3380CC4-5D6E-409C-BE32-E72D297353CC}">
              <c16:uniqueId val="{00000007-03B7-4582-A5F7-029A1C6BE209}"/>
            </c:ext>
          </c:extLst>
        </c:ser>
        <c:ser>
          <c:idx val="4"/>
          <c:order val="4"/>
          <c:tx>
            <c:strRef>
              <c:f>'Figure 4 web '!$B$70</c:f>
              <c:strCache>
                <c:ptCount val="1"/>
                <c:pt idx="0">
                  <c:v>Refusé</c:v>
                </c:pt>
              </c:strCache>
            </c:strRef>
          </c:tx>
          <c:spPr>
            <a:ln w="28575" cap="rnd">
              <a:solidFill>
                <a:srgbClr val="C4C5C7"/>
              </a:solidFill>
              <a:round/>
            </a:ln>
            <a:effectLst/>
          </c:spPr>
          <c:marker>
            <c:symbol val="none"/>
          </c:marker>
          <c:dLbls>
            <c:dLbl>
              <c:idx val="27"/>
              <c:layout>
                <c:manualLayout>
                  <c:x val="0"/>
                  <c:y val="-4.61361014994241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47-447E-B0B1-6AA80BA25CB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4 web '!$C$43:$AD$43</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'Figure 4 web '!$C$70:$AD$70</c:f>
              <c:numCache>
                <c:formatCode>0.0</c:formatCode>
                <c:ptCount val="28"/>
                <c:pt idx="0">
                  <c:v>22.722774421100073</c:v>
                </c:pt>
                <c:pt idx="1">
                  <c:v>21.149126379060139</c:v>
                </c:pt>
                <c:pt idx="2">
                  <c:v>21.68617189164144</c:v>
                </c:pt>
                <c:pt idx="3">
                  <c:v>20.470326679045304</c:v>
                </c:pt>
                <c:pt idx="4">
                  <c:v>21.382655391253682</c:v>
                </c:pt>
                <c:pt idx="5">
                  <c:v>21.429924016390181</c:v>
                </c:pt>
                <c:pt idx="6">
                  <c:v>19.895620856705762</c:v>
                </c:pt>
                <c:pt idx="7">
                  <c:v>20.274639224073805</c:v>
                </c:pt>
                <c:pt idx="8">
                  <c:v>20.078752579336282</c:v>
                </c:pt>
                <c:pt idx="9">
                  <c:v>17.94441808721685</c:v>
                </c:pt>
                <c:pt idx="10">
                  <c:v>16.580539229880706</c:v>
                </c:pt>
                <c:pt idx="11">
                  <c:v>16.512072802045306</c:v>
                </c:pt>
                <c:pt idx="12">
                  <c:v>13.843567258471536</c:v>
                </c:pt>
                <c:pt idx="13">
                  <c:v>14.398718640084351</c:v>
                </c:pt>
                <c:pt idx="14">
                  <c:v>14.335150880487246</c:v>
                </c:pt>
                <c:pt idx="15">
                  <c:v>15.507579084746373</c:v>
                </c:pt>
                <c:pt idx="16">
                  <c:v>13.091495673817009</c:v>
                </c:pt>
                <c:pt idx="17">
                  <c:v>11.969304281022852</c:v>
                </c:pt>
                <c:pt idx="18">
                  <c:v>12.089654222109841</c:v>
                </c:pt>
                <c:pt idx="19">
                  <c:v>11.425036003411586</c:v>
                </c:pt>
                <c:pt idx="20">
                  <c:v>12.136547763328856</c:v>
                </c:pt>
                <c:pt idx="21">
                  <c:v>11.767242390055419</c:v>
                </c:pt>
                <c:pt idx="22">
                  <c:v>11.957144607310394</c:v>
                </c:pt>
                <c:pt idx="23">
                  <c:v>4.9763877224042599</c:v>
                </c:pt>
                <c:pt idx="24">
                  <c:v>6.2868839638487852</c:v>
                </c:pt>
                <c:pt idx="25">
                  <c:v>9.0388266876186734</c:v>
                </c:pt>
                <c:pt idx="26">
                  <c:v>9.266757542271943</c:v>
                </c:pt>
                <c:pt idx="27">
                  <c:v>8.8000000000000007</c:v>
                </c:pt>
              </c:numCache>
            </c:numRef>
          </c:val>
          <c:smooth val="0"/>
          <c:extLst>
            <c:ext xmlns:c16="http://schemas.microsoft.com/office/drawing/2014/chart" uri="{C3380CC4-5D6E-409C-BE32-E72D297353CC}">
              <c16:uniqueId val="{00000009-03B7-4582-A5F7-029A1C6BE209}"/>
            </c:ext>
          </c:extLst>
        </c:ser>
        <c:dLbls>
          <c:showLegendKey val="0"/>
          <c:showVal val="0"/>
          <c:showCatName val="0"/>
          <c:showSerName val="0"/>
          <c:showPercent val="0"/>
          <c:showBubbleSize val="0"/>
        </c:dLbls>
        <c:smooth val="0"/>
        <c:axId val="393867624"/>
        <c:axId val="653130264"/>
      </c:lineChart>
      <c:catAx>
        <c:axId val="39386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53130264"/>
        <c:crosses val="autoZero"/>
        <c:auto val="1"/>
        <c:lblAlgn val="ctr"/>
        <c:lblOffset val="100"/>
        <c:tickLblSkip val="3"/>
        <c:noMultiLvlLbl val="0"/>
      </c:catAx>
      <c:valAx>
        <c:axId val="653130264"/>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393867624"/>
        <c:crosses val="autoZero"/>
        <c:crossBetween val="midCat"/>
      </c:valAx>
      <c:spPr>
        <a:noFill/>
        <a:ln>
          <a:noFill/>
        </a:ln>
        <a:effectLst/>
      </c:spPr>
    </c:plotArea>
    <c:legend>
      <c:legendPos val="b"/>
      <c:layout>
        <c:manualLayout>
          <c:xMode val="edge"/>
          <c:yMode val="edge"/>
          <c:x val="4.4004906470407846E-3"/>
          <c:y val="0.86656508986825853"/>
          <c:w val="0.9886880302565676"/>
          <c:h val="0.133434910131741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714375</xdr:colOff>
      <xdr:row>30</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0.50288</cdr:x>
      <cdr:y>0.48631</cdr:y>
    </cdr:from>
    <cdr:to>
      <cdr:x>0.51264</cdr:x>
      <cdr:y>0.5225</cdr:y>
    </cdr:to>
    <cdr:sp macro="" textlink="">
      <cdr:nvSpPr>
        <cdr:cNvPr id="8193" name="Texte 1"/>
        <cdr:cNvSpPr txBox="1">
          <a:spLocks xmlns:a="http://schemas.openxmlformats.org/drawingml/2006/main" noChangeArrowheads="1"/>
        </cdr:cNvSpPr>
      </cdr:nvSpPr>
      <cdr:spPr bwMode="auto">
        <a:xfrm xmlns:a="http://schemas.openxmlformats.org/drawingml/2006/main">
          <a:off x="3372102" y="2204880"/>
          <a:ext cx="65467" cy="1640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 </a:t>
          </a:r>
        </a:p>
      </cdr:txBody>
    </cdr:sp>
  </cdr:relSizeAnchor>
  <cdr:relSizeAnchor xmlns:cdr="http://schemas.openxmlformats.org/drawingml/2006/chartDrawing">
    <cdr:from>
      <cdr:x>0.00161</cdr:x>
      <cdr:y>0.05064</cdr:y>
    </cdr:from>
    <cdr:to>
      <cdr:x>0.00161</cdr:x>
      <cdr:y>0.05064</cdr:y>
    </cdr:to>
    <cdr:grpSp>
      <cdr:nvGrpSpPr>
        <cdr:cNvPr id="3" name="Groupe 2"/>
        <cdr:cNvGrpSpPr/>
      </cdr:nvGrpSpPr>
      <cdr:grpSpPr>
        <a:xfrm xmlns:a="http://schemas.openxmlformats.org/drawingml/2006/main">
          <a:off x="10811" y="280503"/>
          <a:ext cx="0" cy="0"/>
          <a:chOff x="10811" y="280503"/>
          <a:chExt cx="0" cy="0"/>
        </a:xfrm>
      </cdr:grpSpPr>
    </cdr:grpSp>
  </cdr:relSizeAnchor>
  <cdr:relSizeAnchor xmlns:cdr="http://schemas.openxmlformats.org/drawingml/2006/chartDrawing">
    <cdr:from>
      <cdr:x>0.64474</cdr:x>
      <cdr:y>0.8117</cdr:y>
    </cdr:from>
    <cdr:to>
      <cdr:x>0.82386</cdr:x>
      <cdr:y>0.92857</cdr:y>
    </cdr:to>
    <cdr:sp macro="" textlink="">
      <cdr:nvSpPr>
        <cdr:cNvPr id="8200" name="Text Box 8"/>
        <cdr:cNvSpPr txBox="1">
          <a:spLocks xmlns:a="http://schemas.openxmlformats.org/drawingml/2006/main" noChangeArrowheads="1"/>
        </cdr:cNvSpPr>
      </cdr:nvSpPr>
      <cdr:spPr bwMode="auto">
        <a:xfrm xmlns:a="http://schemas.openxmlformats.org/drawingml/2006/main">
          <a:off x="4323369" y="3680166"/>
          <a:ext cx="1201131" cy="52988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Marianne" panose="02000000000000000000" pitchFamily="2" charset="0"/>
              <a:cs typeface="Arial"/>
            </a:rPr>
            <a:t>2009 : création de l'épreuve de rattrapage au baccalauréat professionnel</a:t>
          </a:r>
        </a:p>
      </cdr:txBody>
    </cdr:sp>
  </cdr:relSizeAnchor>
  <cdr:relSizeAnchor xmlns:cdr="http://schemas.openxmlformats.org/drawingml/2006/chartDrawing">
    <cdr:from>
      <cdr:x>0.57244</cdr:x>
      <cdr:y>0.65546</cdr:y>
    </cdr:from>
    <cdr:to>
      <cdr:x>0.72307</cdr:x>
      <cdr:y>0.7479</cdr:y>
    </cdr:to>
    <cdr:sp macro="" textlink="">
      <cdr:nvSpPr>
        <cdr:cNvPr id="8201" name="Text Box 9"/>
        <cdr:cNvSpPr txBox="1">
          <a:spLocks xmlns:a="http://schemas.openxmlformats.org/drawingml/2006/main" noChangeArrowheads="1"/>
        </cdr:cNvSpPr>
      </cdr:nvSpPr>
      <cdr:spPr bwMode="auto">
        <a:xfrm xmlns:a="http://schemas.openxmlformats.org/drawingml/2006/main">
          <a:off x="3838575" y="2971800"/>
          <a:ext cx="1010016" cy="419099"/>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Marianne" panose="02000000000000000000" pitchFamily="2" charset="0"/>
              <a:cs typeface="Arial"/>
            </a:rPr>
            <a:t>2011-2014 : réforme de la voie professionnelle</a:t>
          </a:r>
        </a:p>
      </cdr:txBody>
    </cdr:sp>
  </cdr:relSizeAnchor>
  <cdr:relSizeAnchor xmlns:cdr="http://schemas.openxmlformats.org/drawingml/2006/chartDrawing">
    <cdr:from>
      <cdr:x>0.95836</cdr:x>
      <cdr:y>0.71467</cdr:y>
    </cdr:from>
    <cdr:to>
      <cdr:x>1</cdr:x>
      <cdr:y>0.75122</cdr:y>
    </cdr:to>
    <cdr:sp macro="" textlink="">
      <cdr:nvSpPr>
        <cdr:cNvPr id="8203" name="Text Box 11"/>
        <cdr:cNvSpPr txBox="1">
          <a:spLocks xmlns:a="http://schemas.openxmlformats.org/drawingml/2006/main" noChangeArrowheads="1"/>
        </cdr:cNvSpPr>
      </cdr:nvSpPr>
      <cdr:spPr bwMode="auto">
        <a:xfrm xmlns:a="http://schemas.openxmlformats.org/drawingml/2006/main">
          <a:off x="6426379" y="3240263"/>
          <a:ext cx="279221" cy="165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chemeClr val="tx2"/>
              </a:solidFill>
              <a:latin typeface="Marianne" panose="02000000000000000000" pitchFamily="2" charset="0"/>
              <a:cs typeface="Arial"/>
            </a:rPr>
            <a:t>20,2</a:t>
          </a:r>
        </a:p>
      </cdr:txBody>
    </cdr:sp>
  </cdr:relSizeAnchor>
  <cdr:relSizeAnchor xmlns:cdr="http://schemas.openxmlformats.org/drawingml/2006/chartDrawing">
    <cdr:from>
      <cdr:x>0.95836</cdr:x>
      <cdr:y>0.76329</cdr:y>
    </cdr:from>
    <cdr:to>
      <cdr:x>1</cdr:x>
      <cdr:y>0.80021</cdr:y>
    </cdr:to>
    <cdr:sp macro="" textlink="">
      <cdr:nvSpPr>
        <cdr:cNvPr id="8204" name="Text Box 12"/>
        <cdr:cNvSpPr txBox="1">
          <a:spLocks xmlns:a="http://schemas.openxmlformats.org/drawingml/2006/main" noChangeArrowheads="1"/>
        </cdr:cNvSpPr>
      </cdr:nvSpPr>
      <cdr:spPr bwMode="auto">
        <a:xfrm xmlns:a="http://schemas.openxmlformats.org/drawingml/2006/main">
          <a:off x="6426379" y="3460687"/>
          <a:ext cx="279221" cy="1673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rgbClr val="9A003B"/>
              </a:solidFill>
              <a:latin typeface="Marianne" panose="02000000000000000000" pitchFamily="2" charset="0"/>
              <a:cs typeface="Arial"/>
            </a:rPr>
            <a:t>16,1</a:t>
          </a:r>
        </a:p>
      </cdr:txBody>
    </cdr:sp>
  </cdr:relSizeAnchor>
  <cdr:relSizeAnchor xmlns:cdr="http://schemas.openxmlformats.org/drawingml/2006/chartDrawing">
    <cdr:from>
      <cdr:x>0.95825</cdr:x>
      <cdr:y>0.48003</cdr:y>
    </cdr:from>
    <cdr:to>
      <cdr:x>1</cdr:x>
      <cdr:y>0.51671</cdr:y>
    </cdr:to>
    <cdr:sp macro="" textlink="">
      <cdr:nvSpPr>
        <cdr:cNvPr id="8205" name="Text Box 13"/>
        <cdr:cNvSpPr txBox="1">
          <a:spLocks xmlns:a="http://schemas.openxmlformats.org/drawingml/2006/main" noChangeArrowheads="1"/>
        </cdr:cNvSpPr>
      </cdr:nvSpPr>
      <cdr:spPr bwMode="auto">
        <a:xfrm xmlns:a="http://schemas.openxmlformats.org/drawingml/2006/main">
          <a:off x="6425641" y="2176406"/>
          <a:ext cx="279959" cy="1663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rgbClr val="3CA2BE"/>
              </a:solidFill>
              <a:latin typeface="Marianne" panose="02000000000000000000" pitchFamily="2" charset="0"/>
              <a:cs typeface="Arial"/>
            </a:rPr>
            <a:t>43,1</a:t>
          </a:r>
        </a:p>
      </cdr:txBody>
    </cdr:sp>
  </cdr:relSizeAnchor>
  <cdr:relSizeAnchor xmlns:cdr="http://schemas.openxmlformats.org/drawingml/2006/chartDrawing">
    <cdr:from>
      <cdr:x>0.84091</cdr:x>
      <cdr:y>0.13515</cdr:y>
    </cdr:from>
    <cdr:to>
      <cdr:x>0.96449</cdr:x>
      <cdr:y>0.2521</cdr:y>
    </cdr:to>
    <cdr:sp macro="" textlink="">
      <cdr:nvSpPr>
        <cdr:cNvPr id="16" name="Text Box 9"/>
        <cdr:cNvSpPr txBox="1">
          <a:spLocks xmlns:a="http://schemas.openxmlformats.org/drawingml/2006/main" noChangeArrowheads="1"/>
        </cdr:cNvSpPr>
      </cdr:nvSpPr>
      <cdr:spPr bwMode="auto">
        <a:xfrm xmlns:a="http://schemas.openxmlformats.org/drawingml/2006/main">
          <a:off x="5638774" y="612762"/>
          <a:ext cx="828702" cy="53023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Marianne" panose="02000000000000000000" pitchFamily="2" charset="0"/>
              <a:cs typeface="Arial"/>
            </a:rPr>
            <a:t>2020-2021 : crise sanitaire liée à l'épidémie de Covid-19</a:t>
          </a:r>
        </a:p>
      </cdr:txBody>
    </cdr:sp>
  </cdr:relSizeAnchor>
  <cdr:relSizeAnchor xmlns:cdr="http://schemas.openxmlformats.org/drawingml/2006/chartDrawing">
    <cdr:from>
      <cdr:x>0.94744</cdr:x>
      <cdr:y>0.96218</cdr:y>
    </cdr:from>
    <cdr:to>
      <cdr:x>0.99431</cdr:x>
      <cdr:y>0.9937</cdr:y>
    </cdr:to>
    <cdr:sp macro="" textlink="">
      <cdr:nvSpPr>
        <cdr:cNvPr id="2" name="ZoneTexte 1"/>
        <cdr:cNvSpPr txBox="1"/>
      </cdr:nvSpPr>
      <cdr:spPr>
        <a:xfrm xmlns:a="http://schemas.openxmlformats.org/drawingml/2006/main">
          <a:off x="6353181" y="4362428"/>
          <a:ext cx="314292" cy="14290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800">
              <a:latin typeface="Marianne" panose="02000000000000000000" pitchFamily="2" charset="0"/>
              <a:cs typeface="Arial" panose="020B0604020202020204" pitchFamily="34" charset="0"/>
            </a:rPr>
            <a:t>2024p</a:t>
          </a:r>
        </a:p>
      </cdr:txBody>
    </cdr:sp>
  </cdr:relSizeAnchor>
  <cdr:relSizeAnchor xmlns:cdr="http://schemas.openxmlformats.org/drawingml/2006/chartDrawing">
    <cdr:from>
      <cdr:x>0.82812</cdr:x>
      <cdr:y>0.0025</cdr:y>
    </cdr:from>
    <cdr:to>
      <cdr:x>0.92898</cdr:x>
      <cdr:y>0.04452</cdr:y>
    </cdr:to>
    <cdr:sp macro="" textlink="">
      <cdr:nvSpPr>
        <cdr:cNvPr id="4" name="ZoneTexte 3"/>
        <cdr:cNvSpPr txBox="1"/>
      </cdr:nvSpPr>
      <cdr:spPr>
        <a:xfrm xmlns:a="http://schemas.openxmlformats.org/drawingml/2006/main">
          <a:off x="5553048" y="13998"/>
          <a:ext cx="676326" cy="2353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Marianne" panose="02000000000000000000" pitchFamily="2" charset="0"/>
              <a:cs typeface="Arial" panose="020B0604020202020204" pitchFamily="34" charset="0"/>
            </a:rPr>
            <a:t>Ensemble</a:t>
          </a:r>
        </a:p>
      </cdr:txBody>
    </cdr:sp>
  </cdr:relSizeAnchor>
  <cdr:relSizeAnchor xmlns:cdr="http://schemas.openxmlformats.org/drawingml/2006/chartDrawing">
    <cdr:from>
      <cdr:x>0.83144</cdr:x>
      <cdr:y>0.65906</cdr:y>
    </cdr:from>
    <cdr:to>
      <cdr:x>0.9588</cdr:x>
      <cdr:y>0.69618</cdr:y>
    </cdr:to>
    <cdr:sp macro="" textlink="">
      <cdr:nvSpPr>
        <cdr:cNvPr id="20" name="ZoneTexte 1"/>
        <cdr:cNvSpPr txBox="1"/>
      </cdr:nvSpPr>
      <cdr:spPr>
        <a:xfrm xmlns:a="http://schemas.openxmlformats.org/drawingml/2006/main">
          <a:off x="5575331" y="3691190"/>
          <a:ext cx="854026" cy="2078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cs typeface="Arial" panose="020B0604020202020204" pitchFamily="34" charset="0"/>
            </a:rPr>
            <a:t>Professionnel</a:t>
          </a:r>
        </a:p>
      </cdr:txBody>
    </cdr:sp>
  </cdr:relSizeAnchor>
  <cdr:relSizeAnchor xmlns:cdr="http://schemas.openxmlformats.org/drawingml/2006/chartDrawing">
    <cdr:from>
      <cdr:x>0.83239</cdr:x>
      <cdr:y>0.78432</cdr:y>
    </cdr:from>
    <cdr:to>
      <cdr:x>0.97727</cdr:x>
      <cdr:y>0.83193</cdr:y>
    </cdr:to>
    <cdr:sp macro="" textlink="">
      <cdr:nvSpPr>
        <cdr:cNvPr id="21" name="ZoneTexte 1"/>
        <cdr:cNvSpPr txBox="1"/>
      </cdr:nvSpPr>
      <cdr:spPr>
        <a:xfrm xmlns:a="http://schemas.openxmlformats.org/drawingml/2006/main">
          <a:off x="5581650" y="4392741"/>
          <a:ext cx="971532" cy="2666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cs typeface="Arial" panose="020B0604020202020204" pitchFamily="34" charset="0"/>
            </a:rPr>
            <a:t>Technologique</a:t>
          </a:r>
        </a:p>
      </cdr:txBody>
    </cdr:sp>
  </cdr:relSizeAnchor>
  <cdr:relSizeAnchor xmlns:cdr="http://schemas.openxmlformats.org/drawingml/2006/chartDrawing">
    <cdr:from>
      <cdr:x>0.83239</cdr:x>
      <cdr:y>0.41217</cdr:y>
    </cdr:from>
    <cdr:to>
      <cdr:x>0.92471</cdr:x>
      <cdr:y>0.45418</cdr:y>
    </cdr:to>
    <cdr:sp macro="" textlink="">
      <cdr:nvSpPr>
        <cdr:cNvPr id="22" name="ZoneTexte 1"/>
        <cdr:cNvSpPr txBox="1"/>
      </cdr:nvSpPr>
      <cdr:spPr>
        <a:xfrm xmlns:a="http://schemas.openxmlformats.org/drawingml/2006/main">
          <a:off x="5581699" y="2308437"/>
          <a:ext cx="619061" cy="235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cs typeface="Arial" panose="020B0604020202020204" pitchFamily="34" charset="0"/>
            </a:rPr>
            <a:t>Général</a:t>
          </a:r>
        </a:p>
      </cdr:txBody>
    </cdr:sp>
  </cdr:relSizeAnchor>
  <cdr:relSizeAnchor xmlns:cdr="http://schemas.openxmlformats.org/drawingml/2006/chartDrawing">
    <cdr:from>
      <cdr:x>0.95836</cdr:x>
      <cdr:y>0.10154</cdr:y>
    </cdr:from>
    <cdr:to>
      <cdr:x>1</cdr:x>
      <cdr:y>0.13809</cdr:y>
    </cdr:to>
    <cdr:sp macro="" textlink="">
      <cdr:nvSpPr>
        <cdr:cNvPr id="17" name="Text Box 11"/>
        <cdr:cNvSpPr txBox="1">
          <a:spLocks xmlns:a="http://schemas.openxmlformats.org/drawingml/2006/main" noChangeArrowheads="1"/>
        </cdr:cNvSpPr>
      </cdr:nvSpPr>
      <cdr:spPr bwMode="auto">
        <a:xfrm xmlns:a="http://schemas.openxmlformats.org/drawingml/2006/main">
          <a:off x="6426379" y="460375"/>
          <a:ext cx="279221" cy="165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wrap="square" lIns="0"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1" i="0" u="none" strike="noStrike" baseline="0">
              <a:solidFill>
                <a:schemeClr val="tx1"/>
              </a:solidFill>
              <a:latin typeface="Marianne" panose="02000000000000000000" pitchFamily="2" charset="0"/>
              <a:cs typeface="Arial"/>
            </a:rPr>
            <a:t>79,4</a:t>
          </a:r>
        </a:p>
      </cdr:txBody>
    </cdr:sp>
  </cdr:relSizeAnchor>
  <cdr:relSizeAnchor xmlns:cdr="http://schemas.openxmlformats.org/drawingml/2006/chartDrawing">
    <cdr:from>
      <cdr:x>0.14536</cdr:x>
      <cdr:y>0.83894</cdr:y>
    </cdr:from>
    <cdr:to>
      <cdr:x>0.26278</cdr:x>
      <cdr:y>0.95306</cdr:y>
    </cdr:to>
    <cdr:sp macro="" textlink="">
      <cdr:nvSpPr>
        <cdr:cNvPr id="18" name="Text Box 6"/>
        <cdr:cNvSpPr txBox="1">
          <a:spLocks xmlns:a="http://schemas.openxmlformats.org/drawingml/2006/main" noChangeArrowheads="1"/>
        </cdr:cNvSpPr>
      </cdr:nvSpPr>
      <cdr:spPr bwMode="auto">
        <a:xfrm xmlns:a="http://schemas.openxmlformats.org/drawingml/2006/main">
          <a:off x="974725" y="3803650"/>
          <a:ext cx="787400" cy="517449"/>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Marianne" panose="02000000000000000000" pitchFamily="2" charset="0"/>
              <a:cs typeface="Arial"/>
            </a:rPr>
            <a:t>1987 : première session du baccalauréat professionnel</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xdr:colOff>
      <xdr:row>1</xdr:row>
      <xdr:rowOff>104775</xdr:rowOff>
    </xdr:from>
    <xdr:to>
      <xdr:col>11</xdr:col>
      <xdr:colOff>371475</xdr:colOff>
      <xdr:row>28</xdr:row>
      <xdr:rowOff>66675</xdr:rowOff>
    </xdr:to>
    <xdr:graphicFrame macro="">
      <xdr:nvGraphicFramePr>
        <xdr:cNvPr id="205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156210</xdr:rowOff>
    </xdr:from>
    <xdr:to>
      <xdr:col>6</xdr:col>
      <xdr:colOff>476250</xdr:colOff>
      <xdr:row>19</xdr:row>
      <xdr:rowOff>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476248</xdr:colOff>
      <xdr:row>1</xdr:row>
      <xdr:rowOff>152400</xdr:rowOff>
    </xdr:from>
    <xdr:to>
      <xdr:col>16</xdr:col>
      <xdr:colOff>325423</xdr:colOff>
      <xdr:row>18</xdr:row>
      <xdr:rowOff>186300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19</xdr:row>
      <xdr:rowOff>0</xdr:rowOff>
    </xdr:from>
    <xdr:to>
      <xdr:col>6</xdr:col>
      <xdr:colOff>468300</xdr:colOff>
      <xdr:row>36</xdr:row>
      <xdr:rowOff>33900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476249</xdr:colOff>
      <xdr:row>19</xdr:row>
      <xdr:rowOff>0</xdr:rowOff>
    </xdr:from>
    <xdr:to>
      <xdr:col>16</xdr:col>
      <xdr:colOff>325424</xdr:colOff>
      <xdr:row>36</xdr:row>
      <xdr:rowOff>33900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Rouge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hyperlink" Target="https://data.education.gouv.fr/explore/dataset/fr-en-reussite-au-baccalaureat-age/" TargetMode="External"/><Relationship Id="rId3" Type="http://schemas.openxmlformats.org/officeDocument/2006/relationships/hyperlink" Target="https://www.education.gouv.fr/media/71539/download" TargetMode="External"/><Relationship Id="rId7" Type="http://schemas.openxmlformats.org/officeDocument/2006/relationships/hyperlink" Target="https://data.education.gouv.fr/explore/dataset/fr-en-proportion-de-bacheliers-dans-une-generation/" TargetMode="External"/><Relationship Id="rId2" Type="http://schemas.openxmlformats.org/officeDocument/2006/relationships/hyperlink" Target="https://www.education.gouv.fr/media/71537/download" TargetMode="External"/><Relationship Id="rId1" Type="http://schemas.openxmlformats.org/officeDocument/2006/relationships/hyperlink" Target="https://www.education.gouv.fr/media/71542/download" TargetMode="External"/><Relationship Id="rId6" Type="http://schemas.openxmlformats.org/officeDocument/2006/relationships/hyperlink" Target="https://data.education.gouv.fr/explore/dataset/fr-en-baccalaureat-par-academie/" TargetMode="External"/><Relationship Id="rId5" Type="http://schemas.openxmlformats.org/officeDocument/2006/relationships/hyperlink" Target="https://data.education.gouv.fr/explore/dataset/fr-en-reussite-au-baccalaureat-origine-sociale/" TargetMode="External"/><Relationship Id="rId4" Type="http://schemas.openxmlformats.org/officeDocument/2006/relationships/hyperlink" Target="https://rers.depp.education.fr/" TargetMode="External"/><Relationship Id="rId9"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abSelected="1" zoomScale="130" zoomScaleNormal="130" workbookViewId="0">
      <selection activeCell="A34" sqref="A34:I34"/>
    </sheetView>
  </sheetViews>
  <sheetFormatPr baseColWidth="10" defaultRowHeight="15.75" x14ac:dyDescent="0.3"/>
  <cols>
    <col min="1" max="1" width="7.85546875" style="1" customWidth="1"/>
    <col min="2" max="2" width="11.42578125" style="1"/>
    <col min="3" max="3" width="12.7109375" style="1" customWidth="1"/>
    <col min="4" max="4" width="12.140625" style="1" customWidth="1"/>
    <col min="5" max="6" width="11.42578125" style="1"/>
    <col min="7" max="7" width="11.42578125" style="1" customWidth="1"/>
    <col min="8" max="16384" width="11.42578125" style="1"/>
  </cols>
  <sheetData>
    <row r="1" spans="1:9" x14ac:dyDescent="0.3">
      <c r="A1" s="222" t="s">
        <v>114</v>
      </c>
      <c r="B1" s="222"/>
      <c r="C1" s="222"/>
      <c r="D1" s="222"/>
      <c r="E1" s="222"/>
      <c r="F1" s="222"/>
      <c r="G1" s="222"/>
      <c r="H1" s="222"/>
      <c r="I1" s="222"/>
    </row>
    <row r="2" spans="1:9" x14ac:dyDescent="0.3">
      <c r="A2" s="158"/>
      <c r="B2" s="158"/>
      <c r="C2" s="158"/>
      <c r="D2" s="158"/>
      <c r="E2" s="158"/>
      <c r="F2" s="158"/>
      <c r="G2" s="158"/>
      <c r="H2" s="158"/>
      <c r="I2" s="158"/>
    </row>
    <row r="3" spans="1:9" x14ac:dyDescent="0.3">
      <c r="A3" s="2"/>
    </row>
    <row r="31" spans="1:9" ht="31.5" customHeight="1" x14ac:dyDescent="0.3">
      <c r="A31" s="221" t="s">
        <v>408</v>
      </c>
      <c r="B31" s="221"/>
      <c r="C31" s="221"/>
      <c r="D31" s="221"/>
      <c r="E31" s="221"/>
      <c r="F31" s="221"/>
      <c r="G31" s="221"/>
      <c r="H31" s="221"/>
      <c r="I31" s="221"/>
    </row>
    <row r="32" spans="1:9" x14ac:dyDescent="0.3">
      <c r="A32" s="219" t="s">
        <v>371</v>
      </c>
      <c r="B32" s="220"/>
      <c r="C32" s="220"/>
      <c r="D32" s="220"/>
      <c r="E32" s="220"/>
      <c r="F32" s="220"/>
      <c r="G32" s="220"/>
      <c r="H32" s="220"/>
      <c r="I32" s="220"/>
    </row>
    <row r="33" spans="1:9" ht="31.5" customHeight="1" x14ac:dyDescent="0.3">
      <c r="A33" s="217" t="s">
        <v>390</v>
      </c>
      <c r="B33" s="218"/>
      <c r="C33" s="218"/>
      <c r="D33" s="218"/>
      <c r="E33" s="218"/>
      <c r="F33" s="218"/>
      <c r="G33" s="218"/>
      <c r="H33" s="218"/>
      <c r="I33" s="218"/>
    </row>
    <row r="34" spans="1:9" ht="13.5" customHeight="1" x14ac:dyDescent="0.3">
      <c r="A34" s="216" t="s">
        <v>416</v>
      </c>
      <c r="B34" s="216"/>
      <c r="C34" s="216"/>
      <c r="D34" s="216"/>
      <c r="E34" s="216"/>
      <c r="F34" s="216"/>
      <c r="G34" s="216"/>
      <c r="H34" s="216"/>
      <c r="I34" s="216"/>
    </row>
    <row r="35" spans="1:9" ht="12.75" customHeight="1" x14ac:dyDescent="0.3">
      <c r="A35" s="3"/>
    </row>
    <row r="36" spans="1:9" ht="14.1" customHeight="1" x14ac:dyDescent="0.3">
      <c r="A36" s="4" t="s">
        <v>68</v>
      </c>
      <c r="B36" s="5" t="s">
        <v>15</v>
      </c>
      <c r="C36" s="5" t="s">
        <v>33</v>
      </c>
      <c r="D36" s="5" t="s">
        <v>34</v>
      </c>
      <c r="E36" s="5" t="s">
        <v>28</v>
      </c>
    </row>
    <row r="37" spans="1:9" x14ac:dyDescent="0.3">
      <c r="A37" s="6">
        <v>1980</v>
      </c>
      <c r="B37" s="7">
        <v>18.600000000000001</v>
      </c>
      <c r="C37" s="8">
        <v>7.3</v>
      </c>
      <c r="D37" s="8"/>
      <c r="E37" s="8">
        <v>25.9</v>
      </c>
    </row>
    <row r="38" spans="1:9" x14ac:dyDescent="0.3">
      <c r="A38" s="9">
        <v>1981</v>
      </c>
      <c r="B38" s="7">
        <v>18.7</v>
      </c>
      <c r="C38" s="8">
        <v>7.3</v>
      </c>
      <c r="D38" s="8"/>
      <c r="E38" s="8">
        <v>26</v>
      </c>
    </row>
    <row r="39" spans="1:9" x14ac:dyDescent="0.3">
      <c r="A39" s="9">
        <v>1982</v>
      </c>
      <c r="B39" s="7">
        <v>19.399999999999999</v>
      </c>
      <c r="C39" s="8">
        <v>7.8</v>
      </c>
      <c r="D39" s="8"/>
      <c r="E39" s="8">
        <v>27.2</v>
      </c>
    </row>
    <row r="40" spans="1:9" x14ac:dyDescent="0.3">
      <c r="A40" s="9">
        <v>1983</v>
      </c>
      <c r="B40" s="7">
        <v>19.7</v>
      </c>
      <c r="C40" s="8">
        <v>8.4</v>
      </c>
      <c r="D40" s="8"/>
      <c r="E40" s="8">
        <v>28.1</v>
      </c>
    </row>
    <row r="41" spans="1:9" x14ac:dyDescent="0.3">
      <c r="A41" s="9">
        <v>1984</v>
      </c>
      <c r="B41" s="7">
        <v>19.5</v>
      </c>
      <c r="C41" s="8">
        <v>9.1</v>
      </c>
      <c r="D41" s="8"/>
      <c r="E41" s="8">
        <v>28.6</v>
      </c>
    </row>
    <row r="42" spans="1:9" x14ac:dyDescent="0.3">
      <c r="A42" s="9">
        <v>1985</v>
      </c>
      <c r="B42" s="7">
        <v>19.8</v>
      </c>
      <c r="C42" s="8">
        <v>9.6</v>
      </c>
      <c r="D42" s="8"/>
      <c r="E42" s="8">
        <v>29.4</v>
      </c>
    </row>
    <row r="43" spans="1:9" x14ac:dyDescent="0.3">
      <c r="A43" s="9">
        <v>1986</v>
      </c>
      <c r="B43" s="7">
        <v>21.1</v>
      </c>
      <c r="C43" s="8">
        <v>10.1</v>
      </c>
      <c r="D43" s="8"/>
      <c r="E43" s="8">
        <v>31.2</v>
      </c>
    </row>
    <row r="44" spans="1:9" x14ac:dyDescent="0.3">
      <c r="A44" s="9">
        <v>1987</v>
      </c>
      <c r="B44" s="7">
        <v>21.7</v>
      </c>
      <c r="C44" s="8">
        <v>10.8</v>
      </c>
      <c r="D44" s="8">
        <v>0.1</v>
      </c>
      <c r="E44" s="8">
        <v>32.6</v>
      </c>
    </row>
    <row r="45" spans="1:9" x14ac:dyDescent="0.3">
      <c r="A45" s="9">
        <v>1988</v>
      </c>
      <c r="B45" s="7">
        <v>24</v>
      </c>
      <c r="C45" s="8">
        <v>11.5</v>
      </c>
      <c r="D45" s="8">
        <v>0.8</v>
      </c>
      <c r="E45" s="8">
        <v>36.299999999999997</v>
      </c>
    </row>
    <row r="46" spans="1:9" x14ac:dyDescent="0.3">
      <c r="A46" s="9">
        <v>1989</v>
      </c>
      <c r="B46" s="7">
        <v>25.8</v>
      </c>
      <c r="C46" s="8">
        <v>12.3</v>
      </c>
      <c r="D46" s="8">
        <v>1.7</v>
      </c>
      <c r="E46" s="8">
        <v>39.799999999999997</v>
      </c>
    </row>
    <row r="47" spans="1:9" x14ac:dyDescent="0.3">
      <c r="A47" s="9">
        <v>1990</v>
      </c>
      <c r="B47" s="7">
        <v>27.9</v>
      </c>
      <c r="C47" s="8">
        <v>12.8</v>
      </c>
      <c r="D47" s="8">
        <v>2.8</v>
      </c>
      <c r="E47" s="8">
        <v>43.5</v>
      </c>
    </row>
    <row r="48" spans="1:9" x14ac:dyDescent="0.3">
      <c r="A48" s="9">
        <v>1991</v>
      </c>
      <c r="B48" s="7">
        <v>30.6</v>
      </c>
      <c r="C48" s="8">
        <v>13</v>
      </c>
      <c r="D48" s="8">
        <v>3.9</v>
      </c>
      <c r="E48" s="8">
        <v>47.5</v>
      </c>
    </row>
    <row r="49" spans="1:5" x14ac:dyDescent="0.3">
      <c r="A49" s="9">
        <v>1992</v>
      </c>
      <c r="B49" s="7">
        <v>32.4</v>
      </c>
      <c r="C49" s="8">
        <v>13.6</v>
      </c>
      <c r="D49" s="8">
        <v>5.0999999999999996</v>
      </c>
      <c r="E49" s="8">
        <v>51.1</v>
      </c>
    </row>
    <row r="50" spans="1:5" x14ac:dyDescent="0.3">
      <c r="A50" s="9">
        <v>1993</v>
      </c>
      <c r="B50" s="7">
        <v>34.9</v>
      </c>
      <c r="C50" s="8">
        <v>13.9</v>
      </c>
      <c r="D50" s="8">
        <v>5.9</v>
      </c>
      <c r="E50" s="8">
        <v>54.7</v>
      </c>
    </row>
    <row r="51" spans="1:5" x14ac:dyDescent="0.3">
      <c r="A51" s="9">
        <v>1994</v>
      </c>
      <c r="B51" s="7">
        <v>36</v>
      </c>
      <c r="C51" s="8">
        <v>15.9</v>
      </c>
      <c r="D51" s="8">
        <v>7</v>
      </c>
      <c r="E51" s="8">
        <v>58.9</v>
      </c>
    </row>
    <row r="52" spans="1:5" x14ac:dyDescent="0.3">
      <c r="A52" s="9">
        <v>1995</v>
      </c>
      <c r="B52" s="7">
        <v>37.200000000000003</v>
      </c>
      <c r="C52" s="8">
        <v>17.600000000000001</v>
      </c>
      <c r="D52" s="8">
        <v>7.9</v>
      </c>
      <c r="E52" s="8">
        <v>62.7</v>
      </c>
    </row>
    <row r="53" spans="1:5" x14ac:dyDescent="0.3">
      <c r="A53" s="9">
        <v>1996</v>
      </c>
      <c r="B53" s="7">
        <v>34.4</v>
      </c>
      <c r="C53" s="8">
        <v>17.5</v>
      </c>
      <c r="D53" s="8">
        <v>9.4</v>
      </c>
      <c r="E53" s="8">
        <v>61.3</v>
      </c>
    </row>
    <row r="54" spans="1:5" x14ac:dyDescent="0.3">
      <c r="A54" s="9">
        <v>1997</v>
      </c>
      <c r="B54" s="7">
        <v>34.4</v>
      </c>
      <c r="C54" s="8">
        <v>17.600000000000001</v>
      </c>
      <c r="D54" s="8">
        <v>9.9</v>
      </c>
      <c r="E54" s="8">
        <v>61.8</v>
      </c>
    </row>
    <row r="55" spans="1:5" x14ac:dyDescent="0.3">
      <c r="A55" s="9">
        <v>1998</v>
      </c>
      <c r="B55" s="10">
        <v>33.799999999999997</v>
      </c>
      <c r="C55" s="11">
        <v>18.2</v>
      </c>
      <c r="D55" s="11">
        <v>10.5</v>
      </c>
      <c r="E55" s="11">
        <v>62.6</v>
      </c>
    </row>
    <row r="56" spans="1:5" x14ac:dyDescent="0.3">
      <c r="A56" s="9">
        <v>1999</v>
      </c>
      <c r="B56" s="10">
        <v>32.200000000000003</v>
      </c>
      <c r="C56" s="11">
        <v>18.3</v>
      </c>
      <c r="D56" s="11">
        <v>11.1</v>
      </c>
      <c r="E56" s="11">
        <v>61.6</v>
      </c>
    </row>
    <row r="57" spans="1:5" x14ac:dyDescent="0.3">
      <c r="A57" s="9">
        <v>2000</v>
      </c>
      <c r="B57" s="10">
        <v>33</v>
      </c>
      <c r="C57" s="11">
        <v>18.5</v>
      </c>
      <c r="D57" s="11">
        <v>11.4</v>
      </c>
      <c r="E57" s="11">
        <v>62.9</v>
      </c>
    </row>
    <row r="58" spans="1:5" x14ac:dyDescent="0.3">
      <c r="A58" s="9">
        <v>2001</v>
      </c>
      <c r="B58" s="10">
        <v>32.5</v>
      </c>
      <c r="C58" s="11">
        <v>18.2</v>
      </c>
      <c r="D58" s="11">
        <v>11.2</v>
      </c>
      <c r="E58" s="11">
        <v>61.9</v>
      </c>
    </row>
    <row r="59" spans="1:5" x14ac:dyDescent="0.3">
      <c r="A59" s="9">
        <v>2002</v>
      </c>
      <c r="B59" s="10">
        <v>32.4</v>
      </c>
      <c r="C59" s="11">
        <v>17.7</v>
      </c>
      <c r="D59" s="11">
        <v>11.5</v>
      </c>
      <c r="E59" s="11">
        <v>61.6</v>
      </c>
    </row>
    <row r="60" spans="1:5" x14ac:dyDescent="0.3">
      <c r="A60" s="9">
        <v>2003</v>
      </c>
      <c r="B60" s="10">
        <v>33.1</v>
      </c>
      <c r="C60" s="11">
        <v>17.8</v>
      </c>
      <c r="D60" s="11">
        <v>11.4</v>
      </c>
      <c r="E60" s="11">
        <v>62.3</v>
      </c>
    </row>
    <row r="61" spans="1:5" x14ac:dyDescent="0.3">
      <c r="A61" s="9">
        <v>2004</v>
      </c>
      <c r="B61" s="10">
        <v>31.6</v>
      </c>
      <c r="C61" s="11">
        <v>17.5</v>
      </c>
      <c r="D61" s="11">
        <v>11.7</v>
      </c>
      <c r="E61" s="11">
        <v>60.8</v>
      </c>
    </row>
    <row r="62" spans="1:5" ht="12.75" customHeight="1" x14ac:dyDescent="0.3">
      <c r="A62" s="9">
        <v>2005</v>
      </c>
      <c r="B62" s="10">
        <v>32.799999999999997</v>
      </c>
      <c r="C62" s="11">
        <v>17</v>
      </c>
      <c r="D62" s="11">
        <v>11.4</v>
      </c>
      <c r="E62" s="11">
        <v>61.1</v>
      </c>
    </row>
    <row r="63" spans="1:5" x14ac:dyDescent="0.3">
      <c r="A63" s="9">
        <v>2006</v>
      </c>
      <c r="B63" s="10">
        <v>33.700000000000003</v>
      </c>
      <c r="C63" s="11">
        <v>16.8</v>
      </c>
      <c r="D63" s="11">
        <v>12.1</v>
      </c>
      <c r="E63" s="11">
        <v>62.6</v>
      </c>
    </row>
    <row r="64" spans="1:5" x14ac:dyDescent="0.3">
      <c r="A64" s="9">
        <v>2007</v>
      </c>
      <c r="B64" s="10">
        <v>33.700000000000003</v>
      </c>
      <c r="C64" s="11">
        <v>16.399999999999999</v>
      </c>
      <c r="D64" s="11">
        <v>12.6</v>
      </c>
      <c r="E64" s="11">
        <v>62.7</v>
      </c>
    </row>
    <row r="65" spans="1:5" x14ac:dyDescent="0.3">
      <c r="A65" s="9">
        <v>2008</v>
      </c>
      <c r="B65" s="7">
        <v>33.6</v>
      </c>
      <c r="C65" s="11">
        <v>16.3</v>
      </c>
      <c r="D65" s="11">
        <v>12.4</v>
      </c>
      <c r="E65" s="11">
        <v>62.3</v>
      </c>
    </row>
    <row r="66" spans="1:5" x14ac:dyDescent="0.3">
      <c r="A66" s="9">
        <v>2009</v>
      </c>
      <c r="B66" s="7">
        <v>34.799999999999997</v>
      </c>
      <c r="C66" s="11">
        <v>15.9</v>
      </c>
      <c r="D66" s="11">
        <v>14.6</v>
      </c>
      <c r="E66" s="11">
        <v>65.2</v>
      </c>
    </row>
    <row r="67" spans="1:5" x14ac:dyDescent="0.3">
      <c r="A67" s="9">
        <v>2010</v>
      </c>
      <c r="B67" s="7">
        <v>34.299999999999997</v>
      </c>
      <c r="C67" s="11">
        <v>16.3</v>
      </c>
      <c r="D67" s="11">
        <v>14.4</v>
      </c>
      <c r="E67" s="11">
        <v>65</v>
      </c>
    </row>
    <row r="68" spans="1:5" x14ac:dyDescent="0.3">
      <c r="A68" s="12">
        <v>2011</v>
      </c>
      <c r="B68" s="7">
        <v>35.9</v>
      </c>
      <c r="C68" s="11">
        <v>16.100000000000001</v>
      </c>
      <c r="D68" s="11">
        <v>19.100000000000001</v>
      </c>
      <c r="E68" s="11">
        <v>71.2</v>
      </c>
    </row>
    <row r="69" spans="1:5" x14ac:dyDescent="0.3">
      <c r="A69" s="12">
        <v>2012</v>
      </c>
      <c r="B69" s="7">
        <v>37.9</v>
      </c>
      <c r="C69" s="11">
        <v>16.100000000000001</v>
      </c>
      <c r="D69" s="11">
        <v>24.4</v>
      </c>
      <c r="E69" s="11">
        <v>78.3</v>
      </c>
    </row>
    <row r="70" spans="1:5" x14ac:dyDescent="0.3">
      <c r="A70" s="12">
        <v>2013</v>
      </c>
      <c r="B70" s="7">
        <v>38.6</v>
      </c>
      <c r="C70" s="11">
        <v>15.9</v>
      </c>
      <c r="D70" s="11">
        <v>20.399999999999999</v>
      </c>
      <c r="E70" s="11">
        <v>74.900000000000006</v>
      </c>
    </row>
    <row r="71" spans="1:5" x14ac:dyDescent="0.3">
      <c r="A71" s="12">
        <v>2014</v>
      </c>
      <c r="B71" s="7">
        <v>38.200000000000003</v>
      </c>
      <c r="C71" s="11">
        <v>16.2</v>
      </c>
      <c r="D71" s="11">
        <v>24.2</v>
      </c>
      <c r="E71" s="11">
        <v>78.599999999999994</v>
      </c>
    </row>
    <row r="72" spans="1:5" x14ac:dyDescent="0.3">
      <c r="A72" s="12" t="s">
        <v>65</v>
      </c>
      <c r="B72" s="13">
        <v>39.799999999999997</v>
      </c>
      <c r="C72" s="11">
        <v>15.7</v>
      </c>
      <c r="D72" s="11">
        <v>22.3</v>
      </c>
      <c r="E72" s="10">
        <v>77.7</v>
      </c>
    </row>
    <row r="73" spans="1:5" x14ac:dyDescent="0.3">
      <c r="A73" s="12" t="s">
        <v>66</v>
      </c>
      <c r="B73" s="13">
        <v>40.4</v>
      </c>
      <c r="C73" s="11">
        <v>15.7</v>
      </c>
      <c r="D73" s="11">
        <v>22.6</v>
      </c>
      <c r="E73" s="10">
        <v>78.7</v>
      </c>
    </row>
    <row r="74" spans="1:5" x14ac:dyDescent="0.3">
      <c r="A74" s="12" t="s">
        <v>67</v>
      </c>
      <c r="B74" s="13">
        <v>41.6</v>
      </c>
      <c r="C74" s="11">
        <v>15.9</v>
      </c>
      <c r="D74" s="11">
        <v>22.2</v>
      </c>
      <c r="E74" s="10">
        <v>79.599999999999994</v>
      </c>
    </row>
    <row r="75" spans="1:5" x14ac:dyDescent="0.3">
      <c r="A75" s="12" t="s">
        <v>69</v>
      </c>
      <c r="B75" s="13">
        <v>42.4</v>
      </c>
      <c r="C75" s="11">
        <v>16.5</v>
      </c>
      <c r="D75" s="11">
        <v>21.8</v>
      </c>
      <c r="E75" s="10">
        <v>80.599999999999994</v>
      </c>
    </row>
    <row r="76" spans="1:5" x14ac:dyDescent="0.3">
      <c r="A76" s="14" t="s">
        <v>70</v>
      </c>
      <c r="B76" s="13">
        <v>42.1</v>
      </c>
      <c r="C76" s="11">
        <v>16.3</v>
      </c>
      <c r="D76" s="11">
        <v>20.7</v>
      </c>
      <c r="E76" s="10">
        <v>79</v>
      </c>
    </row>
    <row r="77" spans="1:5" x14ac:dyDescent="0.3">
      <c r="A77" s="14" t="s">
        <v>74</v>
      </c>
      <c r="B77" s="13">
        <v>46.1</v>
      </c>
      <c r="C77" s="11">
        <v>17.899999999999999</v>
      </c>
      <c r="D77" s="11">
        <v>22.7</v>
      </c>
      <c r="E77" s="10">
        <v>86.7</v>
      </c>
    </row>
    <row r="78" spans="1:5" x14ac:dyDescent="0.3">
      <c r="A78" s="14">
        <v>2021</v>
      </c>
      <c r="B78" s="13">
        <v>45.1</v>
      </c>
      <c r="C78" s="11">
        <v>16.5</v>
      </c>
      <c r="D78" s="11">
        <v>22</v>
      </c>
      <c r="E78" s="10">
        <v>83.6</v>
      </c>
    </row>
    <row r="79" spans="1:5" x14ac:dyDescent="0.3">
      <c r="A79" s="14" t="s">
        <v>73</v>
      </c>
      <c r="B79" s="13">
        <v>43.5</v>
      </c>
      <c r="C79" s="11">
        <v>15.8</v>
      </c>
      <c r="D79" s="11">
        <v>20.6</v>
      </c>
      <c r="E79" s="10">
        <v>79.900000000000006</v>
      </c>
    </row>
    <row r="80" spans="1:5" x14ac:dyDescent="0.3">
      <c r="A80" s="14" t="s">
        <v>75</v>
      </c>
      <c r="B80" s="13">
        <v>43.8</v>
      </c>
      <c r="C80" s="11">
        <v>15.7</v>
      </c>
      <c r="D80" s="11">
        <v>20.100000000000001</v>
      </c>
      <c r="E80" s="10">
        <v>79.599999999999994</v>
      </c>
    </row>
    <row r="81" spans="1:5" ht="12.75" customHeight="1" x14ac:dyDescent="0.3">
      <c r="A81" s="15" t="s">
        <v>79</v>
      </c>
      <c r="B81" s="16">
        <v>43.1</v>
      </c>
      <c r="C81" s="17">
        <v>16.100000000000001</v>
      </c>
      <c r="D81" s="17">
        <v>20.2</v>
      </c>
      <c r="E81" s="18">
        <v>79.400000000000006</v>
      </c>
    </row>
    <row r="82" spans="1:5" x14ac:dyDescent="0.3">
      <c r="B82" s="19"/>
      <c r="C82" s="19"/>
      <c r="D82" s="19"/>
      <c r="E82" s="19"/>
    </row>
  </sheetData>
  <mergeCells count="5">
    <mergeCell ref="A34:I34"/>
    <mergeCell ref="A33:I33"/>
    <mergeCell ref="A32:I32"/>
    <mergeCell ref="A31:I31"/>
    <mergeCell ref="A1:I1"/>
  </mergeCells>
  <pageMargins left="0.78740157480314965" right="0.78740157480314965" top="0.59055118110236227"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opLeftCell="A7" zoomScale="130" zoomScaleNormal="130" workbookViewId="0">
      <selection activeCell="A22" sqref="A22:M22"/>
    </sheetView>
  </sheetViews>
  <sheetFormatPr baseColWidth="10" defaultRowHeight="15.75" x14ac:dyDescent="0.3"/>
  <cols>
    <col min="1" max="1" width="13.140625" style="1" customWidth="1"/>
    <col min="2" max="2" width="12.7109375" style="1" customWidth="1"/>
    <col min="3" max="5" width="9.7109375" style="1" customWidth="1"/>
    <col min="6" max="6" width="10.85546875" style="1" customWidth="1"/>
    <col min="7" max="12" width="9.7109375" style="1" customWidth="1"/>
    <col min="13" max="16384" width="11.42578125" style="1"/>
  </cols>
  <sheetData>
    <row r="1" spans="1:13" x14ac:dyDescent="0.3">
      <c r="A1" s="223" t="s">
        <v>78</v>
      </c>
      <c r="B1" s="223"/>
      <c r="C1" s="223"/>
      <c r="D1" s="223"/>
      <c r="E1" s="223"/>
      <c r="F1" s="223"/>
      <c r="G1" s="223"/>
      <c r="H1" s="20"/>
      <c r="I1" s="20"/>
      <c r="J1" s="20"/>
      <c r="K1" s="20"/>
      <c r="L1" s="20"/>
    </row>
    <row r="2" spans="1:13" ht="12.75" customHeight="1" x14ac:dyDescent="0.3">
      <c r="A2" s="21"/>
      <c r="B2" s="22"/>
      <c r="C2" s="22"/>
      <c r="D2" s="22"/>
      <c r="E2" s="22"/>
      <c r="F2" s="22"/>
      <c r="G2" s="22"/>
      <c r="H2" s="22"/>
      <c r="I2" s="22"/>
      <c r="J2" s="22"/>
      <c r="K2" s="22"/>
      <c r="L2" s="22"/>
    </row>
    <row r="3" spans="1:13" ht="12" customHeight="1" x14ac:dyDescent="0.3">
      <c r="A3" s="236"/>
      <c r="B3" s="236"/>
      <c r="C3" s="228" t="s">
        <v>14</v>
      </c>
      <c r="D3" s="228"/>
      <c r="E3" s="238" t="s">
        <v>13</v>
      </c>
      <c r="F3" s="228" t="s">
        <v>62</v>
      </c>
      <c r="G3" s="228"/>
      <c r="H3" s="228"/>
      <c r="I3" s="228"/>
      <c r="J3" s="228"/>
      <c r="K3" s="228" t="s">
        <v>16</v>
      </c>
      <c r="L3" s="228"/>
      <c r="M3" s="228"/>
    </row>
    <row r="4" spans="1:13" ht="58.5" customHeight="1" x14ac:dyDescent="0.3">
      <c r="A4" s="237"/>
      <c r="B4" s="237"/>
      <c r="C4" s="23" t="s">
        <v>28</v>
      </c>
      <c r="D4" s="24" t="s">
        <v>41</v>
      </c>
      <c r="E4" s="239"/>
      <c r="F4" s="24" t="s">
        <v>71</v>
      </c>
      <c r="G4" s="24" t="s">
        <v>17</v>
      </c>
      <c r="H4" s="23" t="s">
        <v>18</v>
      </c>
      <c r="I4" s="24" t="s">
        <v>19</v>
      </c>
      <c r="J4" s="24" t="s">
        <v>20</v>
      </c>
      <c r="K4" s="24" t="s">
        <v>28</v>
      </c>
      <c r="L4" s="24" t="s">
        <v>29</v>
      </c>
      <c r="M4" s="24" t="s">
        <v>30</v>
      </c>
    </row>
    <row r="5" spans="1:13" x14ac:dyDescent="0.3">
      <c r="A5" s="229" t="s">
        <v>10</v>
      </c>
      <c r="B5" s="230"/>
      <c r="C5" s="25">
        <v>389815</v>
      </c>
      <c r="D5" s="26">
        <v>55.6</v>
      </c>
      <c r="E5" s="25">
        <v>373840</v>
      </c>
      <c r="F5" s="26">
        <v>1.6</v>
      </c>
      <c r="G5" s="26">
        <v>12</v>
      </c>
      <c r="H5" s="26">
        <v>24.4</v>
      </c>
      <c r="I5" s="26">
        <v>30.4</v>
      </c>
      <c r="J5" s="26">
        <v>27.6</v>
      </c>
      <c r="K5" s="26">
        <v>95.9</v>
      </c>
      <c r="L5" s="26">
        <v>96.5</v>
      </c>
      <c r="M5" s="27">
        <v>95.1</v>
      </c>
    </row>
    <row r="6" spans="1:13" x14ac:dyDescent="0.3">
      <c r="A6" s="231" t="s">
        <v>11</v>
      </c>
      <c r="B6" s="28" t="s">
        <v>24</v>
      </c>
      <c r="C6" s="29">
        <v>29246</v>
      </c>
      <c r="D6" s="30">
        <v>9.9</v>
      </c>
      <c r="E6" s="29">
        <v>25949</v>
      </c>
      <c r="F6" s="30">
        <v>0.1</v>
      </c>
      <c r="G6" s="30">
        <v>2.8</v>
      </c>
      <c r="H6" s="30">
        <v>12.4</v>
      </c>
      <c r="I6" s="30">
        <v>27.8</v>
      </c>
      <c r="J6" s="30">
        <v>45.6</v>
      </c>
      <c r="K6" s="30">
        <v>88.7</v>
      </c>
      <c r="L6" s="30">
        <v>89.8</v>
      </c>
      <c r="M6" s="31">
        <v>88.6</v>
      </c>
    </row>
    <row r="7" spans="1:13" x14ac:dyDescent="0.3">
      <c r="A7" s="232"/>
      <c r="B7" s="32" t="s">
        <v>21</v>
      </c>
      <c r="C7" s="33">
        <v>6758</v>
      </c>
      <c r="D7" s="34">
        <v>56.9</v>
      </c>
      <c r="E7" s="33">
        <v>6123</v>
      </c>
      <c r="F7" s="34">
        <v>0.4</v>
      </c>
      <c r="G7" s="34">
        <v>6.1</v>
      </c>
      <c r="H7" s="34">
        <v>18.8</v>
      </c>
      <c r="I7" s="34">
        <v>29.4</v>
      </c>
      <c r="J7" s="34">
        <v>35.9</v>
      </c>
      <c r="K7" s="34">
        <v>90.6</v>
      </c>
      <c r="L7" s="34">
        <v>90.9</v>
      </c>
      <c r="M7" s="35">
        <v>90.2</v>
      </c>
    </row>
    <row r="8" spans="1:13" x14ac:dyDescent="0.3">
      <c r="A8" s="232"/>
      <c r="B8" s="32" t="s">
        <v>23</v>
      </c>
      <c r="C8" s="33">
        <v>5182</v>
      </c>
      <c r="D8" s="34">
        <v>48.4</v>
      </c>
      <c r="E8" s="33">
        <v>5045</v>
      </c>
      <c r="F8" s="34">
        <v>0</v>
      </c>
      <c r="G8" s="34">
        <v>1.9</v>
      </c>
      <c r="H8" s="34">
        <v>13.6</v>
      </c>
      <c r="I8" s="34">
        <v>39.1</v>
      </c>
      <c r="J8" s="34">
        <v>42.7</v>
      </c>
      <c r="K8" s="34">
        <v>97.4</v>
      </c>
      <c r="L8" s="34">
        <v>97.2</v>
      </c>
      <c r="M8" s="35">
        <v>97.5</v>
      </c>
    </row>
    <row r="9" spans="1:13" x14ac:dyDescent="0.3">
      <c r="A9" s="232"/>
      <c r="B9" s="32" t="s">
        <v>57</v>
      </c>
      <c r="C9" s="33">
        <v>85476</v>
      </c>
      <c r="D9" s="34">
        <v>53.5</v>
      </c>
      <c r="E9" s="33">
        <v>76329</v>
      </c>
      <c r="F9" s="34">
        <v>0</v>
      </c>
      <c r="G9" s="34">
        <v>1</v>
      </c>
      <c r="H9" s="34">
        <v>8.5</v>
      </c>
      <c r="I9" s="34">
        <v>28</v>
      </c>
      <c r="J9" s="34">
        <v>51.7</v>
      </c>
      <c r="K9" s="34">
        <v>89.3</v>
      </c>
      <c r="L9" s="34">
        <v>91.1</v>
      </c>
      <c r="M9" s="35">
        <v>87.2</v>
      </c>
    </row>
    <row r="10" spans="1:13" x14ac:dyDescent="0.3">
      <c r="A10" s="232"/>
      <c r="B10" s="32" t="s">
        <v>22</v>
      </c>
      <c r="C10" s="33">
        <v>22039</v>
      </c>
      <c r="D10" s="34">
        <v>83.7</v>
      </c>
      <c r="E10" s="33">
        <v>19984</v>
      </c>
      <c r="F10" s="34">
        <v>0.2</v>
      </c>
      <c r="G10" s="34">
        <v>2.6</v>
      </c>
      <c r="H10" s="34">
        <v>13.4</v>
      </c>
      <c r="I10" s="34">
        <v>30.4</v>
      </c>
      <c r="J10" s="34">
        <v>44.1</v>
      </c>
      <c r="K10" s="34">
        <v>90.7</v>
      </c>
      <c r="L10" s="34">
        <v>91.4</v>
      </c>
      <c r="M10" s="35">
        <v>86.8</v>
      </c>
    </row>
    <row r="11" spans="1:13" x14ac:dyDescent="0.3">
      <c r="A11" s="232"/>
      <c r="B11" s="32" t="s">
        <v>25</v>
      </c>
      <c r="C11" s="33">
        <v>3901</v>
      </c>
      <c r="D11" s="34">
        <v>80.3</v>
      </c>
      <c r="E11" s="33">
        <v>3805</v>
      </c>
      <c r="F11" s="34">
        <v>0.5</v>
      </c>
      <c r="G11" s="34">
        <v>8.9</v>
      </c>
      <c r="H11" s="34">
        <v>30</v>
      </c>
      <c r="I11" s="34">
        <v>38.799999999999997</v>
      </c>
      <c r="J11" s="34">
        <v>19.3</v>
      </c>
      <c r="K11" s="34">
        <v>97.5</v>
      </c>
      <c r="L11" s="34">
        <v>97.9</v>
      </c>
      <c r="M11" s="35">
        <v>96.2</v>
      </c>
    </row>
    <row r="12" spans="1:13" x14ac:dyDescent="0.3">
      <c r="A12" s="232"/>
      <c r="B12" s="32" t="s">
        <v>72</v>
      </c>
      <c r="C12" s="33">
        <v>408</v>
      </c>
      <c r="D12" s="34">
        <v>65</v>
      </c>
      <c r="E12" s="33">
        <v>402</v>
      </c>
      <c r="F12" s="34">
        <v>6.1</v>
      </c>
      <c r="G12" s="34">
        <v>19.899999999999999</v>
      </c>
      <c r="H12" s="34">
        <v>32.799999999999997</v>
      </c>
      <c r="I12" s="34">
        <v>27.5</v>
      </c>
      <c r="J12" s="34">
        <v>12.3</v>
      </c>
      <c r="K12" s="34">
        <v>98.5</v>
      </c>
      <c r="L12" s="34">
        <v>99.6</v>
      </c>
      <c r="M12" s="35">
        <v>96.5</v>
      </c>
    </row>
    <row r="13" spans="1:13" x14ac:dyDescent="0.3">
      <c r="A13" s="232"/>
      <c r="B13" s="32" t="s">
        <v>63</v>
      </c>
      <c r="C13" s="33">
        <v>2179</v>
      </c>
      <c r="D13" s="34">
        <v>54.2</v>
      </c>
      <c r="E13" s="33">
        <v>2073</v>
      </c>
      <c r="F13" s="34">
        <v>0.2</v>
      </c>
      <c r="G13" s="34">
        <v>6.1</v>
      </c>
      <c r="H13" s="34">
        <v>20.7</v>
      </c>
      <c r="I13" s="34">
        <v>34.700000000000003</v>
      </c>
      <c r="J13" s="34">
        <v>33.299999999999997</v>
      </c>
      <c r="K13" s="34">
        <v>95.1</v>
      </c>
      <c r="L13" s="34">
        <v>95</v>
      </c>
      <c r="M13" s="35">
        <v>95.3</v>
      </c>
    </row>
    <row r="14" spans="1:13" x14ac:dyDescent="0.3">
      <c r="A14" s="233"/>
      <c r="B14" s="36" t="s">
        <v>31</v>
      </c>
      <c r="C14" s="37">
        <v>155189</v>
      </c>
      <c r="D14" s="38">
        <v>50.3</v>
      </c>
      <c r="E14" s="37">
        <v>139710</v>
      </c>
      <c r="F14" s="38">
        <v>0.1</v>
      </c>
      <c r="G14" s="38">
        <v>2.1</v>
      </c>
      <c r="H14" s="38">
        <v>11.3</v>
      </c>
      <c r="I14" s="38">
        <v>29.1</v>
      </c>
      <c r="J14" s="38">
        <v>47.3</v>
      </c>
      <c r="K14" s="38">
        <v>90</v>
      </c>
      <c r="L14" s="38">
        <v>91.7</v>
      </c>
      <c r="M14" s="39">
        <v>88.4</v>
      </c>
    </row>
    <row r="15" spans="1:13" x14ac:dyDescent="0.3">
      <c r="A15" s="231" t="s">
        <v>12</v>
      </c>
      <c r="B15" s="28" t="s">
        <v>26</v>
      </c>
      <c r="C15" s="29">
        <v>97350</v>
      </c>
      <c r="D15" s="30">
        <v>16.3</v>
      </c>
      <c r="E15" s="29">
        <v>80939</v>
      </c>
      <c r="F15" s="30">
        <v>0.5</v>
      </c>
      <c r="G15" s="30">
        <v>4.5999999999999996</v>
      </c>
      <c r="H15" s="30">
        <v>16.2</v>
      </c>
      <c r="I15" s="30">
        <v>28.9</v>
      </c>
      <c r="J15" s="30">
        <v>32.799999999999997</v>
      </c>
      <c r="K15" s="30">
        <v>83.1</v>
      </c>
      <c r="L15" s="30">
        <v>86.9</v>
      </c>
      <c r="M15" s="31">
        <v>82.4</v>
      </c>
    </row>
    <row r="16" spans="1:13" x14ac:dyDescent="0.3">
      <c r="A16" s="232"/>
      <c r="B16" s="32" t="s">
        <v>27</v>
      </c>
      <c r="C16" s="33">
        <v>110793</v>
      </c>
      <c r="D16" s="34">
        <v>62.6</v>
      </c>
      <c r="E16" s="33">
        <v>92463</v>
      </c>
      <c r="F16" s="34">
        <v>0.2</v>
      </c>
      <c r="G16" s="34">
        <v>3.9</v>
      </c>
      <c r="H16" s="34">
        <v>16.399999999999999</v>
      </c>
      <c r="I16" s="34">
        <v>30.9</v>
      </c>
      <c r="J16" s="34">
        <v>32</v>
      </c>
      <c r="K16" s="34">
        <v>83.5</v>
      </c>
      <c r="L16" s="34">
        <v>85.9</v>
      </c>
      <c r="M16" s="35">
        <v>79.3</v>
      </c>
    </row>
    <row r="17" spans="1:13" ht="12.75" customHeight="1" x14ac:dyDescent="0.3">
      <c r="A17" s="232"/>
      <c r="B17" s="40" t="s">
        <v>32</v>
      </c>
      <c r="C17" s="25">
        <v>208143</v>
      </c>
      <c r="D17" s="26">
        <v>41</v>
      </c>
      <c r="E17" s="25">
        <v>173402</v>
      </c>
      <c r="F17" s="26">
        <v>0.4</v>
      </c>
      <c r="G17" s="26">
        <v>4.2</v>
      </c>
      <c r="H17" s="26">
        <v>16.3</v>
      </c>
      <c r="I17" s="26">
        <v>30</v>
      </c>
      <c r="J17" s="26">
        <v>32.4</v>
      </c>
      <c r="K17" s="26">
        <v>83.3</v>
      </c>
      <c r="L17" s="26">
        <v>86.1</v>
      </c>
      <c r="M17" s="27">
        <v>81.400000000000006</v>
      </c>
    </row>
    <row r="18" spans="1:13" x14ac:dyDescent="0.3">
      <c r="A18" s="234" t="s">
        <v>3</v>
      </c>
      <c r="B18" s="235"/>
      <c r="C18" s="41">
        <v>753147</v>
      </c>
      <c r="D18" s="42">
        <v>50.5</v>
      </c>
      <c r="E18" s="41">
        <v>686952</v>
      </c>
      <c r="F18" s="42">
        <v>0.9</v>
      </c>
      <c r="G18" s="42">
        <v>7.8</v>
      </c>
      <c r="H18" s="42">
        <v>19.5</v>
      </c>
      <c r="I18" s="42">
        <v>30</v>
      </c>
      <c r="J18" s="42">
        <v>33</v>
      </c>
      <c r="K18" s="42">
        <v>91.2</v>
      </c>
      <c r="L18" s="42">
        <v>93.2</v>
      </c>
      <c r="M18" s="43">
        <v>89.2</v>
      </c>
    </row>
    <row r="19" spans="1:13" s="160" customFormat="1" ht="63" customHeight="1" x14ac:dyDescent="0.3">
      <c r="A19" s="240" t="s">
        <v>409</v>
      </c>
      <c r="B19" s="240"/>
      <c r="C19" s="240"/>
      <c r="D19" s="240"/>
      <c r="E19" s="240"/>
      <c r="F19" s="240"/>
      <c r="G19" s="240"/>
      <c r="H19" s="240"/>
      <c r="I19" s="240"/>
      <c r="J19" s="240"/>
      <c r="K19" s="240"/>
      <c r="L19" s="240"/>
      <c r="M19" s="240"/>
    </row>
    <row r="20" spans="1:13" s="160" customFormat="1" x14ac:dyDescent="0.3">
      <c r="A20" s="224" t="s">
        <v>372</v>
      </c>
      <c r="B20" s="225"/>
      <c r="C20" s="225"/>
      <c r="D20" s="225"/>
      <c r="E20" s="225"/>
      <c r="F20" s="225"/>
      <c r="G20" s="225"/>
      <c r="H20" s="225"/>
      <c r="I20" s="225"/>
      <c r="J20" s="225"/>
      <c r="K20" s="225"/>
      <c r="L20" s="225"/>
      <c r="M20" s="225"/>
    </row>
    <row r="21" spans="1:13" x14ac:dyDescent="0.3">
      <c r="A21" s="226" t="s">
        <v>373</v>
      </c>
      <c r="B21" s="227"/>
      <c r="C21" s="227"/>
      <c r="D21" s="227"/>
      <c r="E21" s="227"/>
      <c r="F21" s="227"/>
      <c r="G21" s="227"/>
      <c r="H21" s="227"/>
      <c r="I21" s="227"/>
      <c r="J21" s="227"/>
      <c r="K21" s="227"/>
      <c r="L21" s="227"/>
      <c r="M21" s="227"/>
    </row>
    <row r="22" spans="1:13" ht="13.5" customHeight="1" x14ac:dyDescent="0.3">
      <c r="A22" s="216" t="s">
        <v>416</v>
      </c>
      <c r="B22" s="216"/>
      <c r="C22" s="216"/>
      <c r="D22" s="216"/>
      <c r="E22" s="216"/>
      <c r="F22" s="216"/>
      <c r="G22" s="216"/>
      <c r="H22" s="216"/>
      <c r="I22" s="216"/>
      <c r="J22" s="216"/>
      <c r="K22" s="216"/>
      <c r="L22" s="216"/>
      <c r="M22" s="216"/>
    </row>
  </sheetData>
  <mergeCells count="14">
    <mergeCell ref="A1:G1"/>
    <mergeCell ref="A20:M20"/>
    <mergeCell ref="A21:M21"/>
    <mergeCell ref="A22:M22"/>
    <mergeCell ref="K3:M3"/>
    <mergeCell ref="A5:B5"/>
    <mergeCell ref="A6:A14"/>
    <mergeCell ref="A15:A17"/>
    <mergeCell ref="A18:B18"/>
    <mergeCell ref="A3:B4"/>
    <mergeCell ref="C3:D3"/>
    <mergeCell ref="E3:E4"/>
    <mergeCell ref="F3:J3"/>
    <mergeCell ref="A19:M19"/>
  </mergeCells>
  <pageMargins left="0.78740157480314965" right="0.78740157480314965" top="0.98425196850393704" bottom="0.98425196850393704" header="0.51181102362204722" footer="0.51181102362204722"/>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7"/>
  <sheetViews>
    <sheetView zoomScaleNormal="100" workbookViewId="0">
      <selection sqref="A1:L1"/>
    </sheetView>
  </sheetViews>
  <sheetFormatPr baseColWidth="10" defaultRowHeight="15.75" x14ac:dyDescent="0.3"/>
  <cols>
    <col min="1" max="1" width="8.28515625" style="1" customWidth="1"/>
    <col min="2" max="3" width="9.140625" style="1" customWidth="1"/>
    <col min="4" max="4" width="8.28515625" style="1" customWidth="1"/>
    <col min="5" max="6" width="9.140625" style="1" customWidth="1"/>
    <col min="7" max="7" width="8.28515625" style="1" customWidth="1"/>
    <col min="8" max="9" width="9.140625" style="1" customWidth="1"/>
    <col min="10" max="10" width="8.28515625" style="1" customWidth="1"/>
    <col min="11" max="12" width="9.140625" style="1" customWidth="1"/>
    <col min="13" max="13" width="8.28515625" style="1" customWidth="1"/>
    <col min="14" max="15" width="9.140625" style="1" customWidth="1"/>
    <col min="16" max="16" width="8.28515625" style="1" customWidth="1"/>
    <col min="17" max="18" width="9.140625" style="1" customWidth="1"/>
    <col min="19" max="19" width="8.28515625" style="1" customWidth="1"/>
    <col min="20" max="21" width="9.140625" style="1" customWidth="1"/>
    <col min="22" max="22" width="8.28515625" style="1" customWidth="1"/>
    <col min="23" max="24" width="9.140625" style="1" customWidth="1"/>
    <col min="25" max="25" width="8.28515625" style="1" customWidth="1"/>
    <col min="26" max="16384" width="11.42578125" style="1"/>
  </cols>
  <sheetData>
    <row r="1" spans="1:34" x14ac:dyDescent="0.3">
      <c r="A1" s="243" t="s">
        <v>418</v>
      </c>
      <c r="B1" s="243"/>
      <c r="C1" s="243"/>
      <c r="D1" s="243"/>
      <c r="E1" s="243"/>
      <c r="F1" s="243"/>
      <c r="G1" s="243"/>
      <c r="H1" s="243"/>
      <c r="I1" s="243"/>
      <c r="J1" s="243"/>
      <c r="K1" s="243"/>
      <c r="L1" s="243"/>
    </row>
    <row r="2" spans="1:34" x14ac:dyDescent="0.3">
      <c r="A2" s="21" t="s">
        <v>59</v>
      </c>
      <c r="B2" s="20"/>
      <c r="C2" s="20"/>
      <c r="D2" s="20"/>
      <c r="E2" s="20"/>
      <c r="F2" s="20"/>
      <c r="G2" s="20"/>
      <c r="H2" s="20"/>
      <c r="I2" s="20"/>
      <c r="J2" s="20"/>
      <c r="K2" s="20"/>
      <c r="L2" s="20"/>
      <c r="M2" s="20"/>
    </row>
    <row r="3" spans="1:34" x14ac:dyDescent="0.3">
      <c r="N3" s="110"/>
      <c r="O3" s="110"/>
      <c r="P3" s="111"/>
      <c r="Q3" s="110"/>
      <c r="R3" s="110"/>
      <c r="S3" s="111"/>
      <c r="T3" s="110"/>
      <c r="U3" s="110"/>
      <c r="V3" s="111"/>
      <c r="W3" s="110"/>
      <c r="X3" s="110"/>
      <c r="Y3" s="110"/>
      <c r="Z3" s="110"/>
      <c r="AA3" s="110"/>
      <c r="AB3" s="110"/>
      <c r="AC3" s="110"/>
      <c r="AD3" s="110"/>
      <c r="AE3" s="110"/>
      <c r="AF3" s="110"/>
      <c r="AG3" s="110"/>
      <c r="AH3" s="110"/>
    </row>
    <row r="30" spans="1:12" ht="31.5" customHeight="1" x14ac:dyDescent="0.3">
      <c r="A30" s="246" t="s">
        <v>413</v>
      </c>
      <c r="B30" s="246"/>
      <c r="C30" s="246"/>
      <c r="D30" s="246"/>
      <c r="E30" s="246"/>
      <c r="F30" s="246"/>
      <c r="G30" s="246"/>
      <c r="H30" s="246"/>
      <c r="I30" s="246"/>
      <c r="J30" s="246"/>
      <c r="K30" s="246"/>
      <c r="L30" s="246"/>
    </row>
    <row r="31" spans="1:12" x14ac:dyDescent="0.3">
      <c r="A31" s="220" t="s">
        <v>386</v>
      </c>
      <c r="B31" s="220"/>
      <c r="C31" s="220"/>
      <c r="D31" s="220"/>
      <c r="E31" s="220"/>
      <c r="F31" s="220"/>
      <c r="G31" s="220"/>
      <c r="H31" s="220"/>
      <c r="I31" s="220"/>
      <c r="J31" s="220"/>
      <c r="K31" s="220"/>
      <c r="L31" s="220"/>
    </row>
    <row r="32" spans="1:12" x14ac:dyDescent="0.3">
      <c r="A32" s="219" t="s">
        <v>389</v>
      </c>
      <c r="B32" s="220"/>
      <c r="C32" s="220"/>
      <c r="D32" s="220"/>
      <c r="E32" s="220"/>
      <c r="F32" s="220"/>
      <c r="G32" s="220"/>
      <c r="H32" s="220"/>
      <c r="I32" s="220"/>
      <c r="J32" s="220"/>
      <c r="K32" s="220"/>
      <c r="L32" s="220"/>
    </row>
    <row r="33" spans="1:25" ht="13.5" customHeight="1" x14ac:dyDescent="0.3">
      <c r="A33" s="216" t="s">
        <v>416</v>
      </c>
      <c r="B33" s="216"/>
      <c r="C33" s="216"/>
      <c r="D33" s="216"/>
      <c r="E33" s="216"/>
      <c r="F33" s="216"/>
      <c r="G33" s="216"/>
      <c r="H33" s="216"/>
      <c r="I33" s="216"/>
      <c r="J33" s="216"/>
      <c r="K33" s="216"/>
      <c r="L33" s="216"/>
    </row>
    <row r="34" spans="1:25" ht="12.75" customHeight="1" x14ac:dyDescent="0.3"/>
    <row r="35" spans="1:25" ht="12.75" customHeight="1" x14ac:dyDescent="0.3">
      <c r="A35" s="244" t="s">
        <v>68</v>
      </c>
      <c r="B35" s="241" t="s">
        <v>76</v>
      </c>
      <c r="C35" s="241"/>
      <c r="D35" s="241"/>
      <c r="E35" s="241"/>
      <c r="F35" s="241"/>
      <c r="G35" s="241"/>
      <c r="H35" s="241"/>
      <c r="I35" s="241"/>
      <c r="J35" s="241"/>
      <c r="K35" s="241"/>
      <c r="L35" s="241"/>
      <c r="M35" s="241"/>
      <c r="N35" s="241" t="s">
        <v>77</v>
      </c>
      <c r="O35" s="241"/>
      <c r="P35" s="241"/>
      <c r="Q35" s="241"/>
      <c r="R35" s="241"/>
      <c r="S35" s="241"/>
      <c r="T35" s="241"/>
      <c r="U35" s="241"/>
      <c r="V35" s="241"/>
      <c r="W35" s="241"/>
      <c r="X35" s="241"/>
      <c r="Y35" s="241"/>
    </row>
    <row r="36" spans="1:25" ht="12.75" customHeight="1" x14ac:dyDescent="0.3">
      <c r="A36" s="245"/>
      <c r="B36" s="242" t="s">
        <v>0</v>
      </c>
      <c r="C36" s="242"/>
      <c r="D36" s="242"/>
      <c r="E36" s="242" t="s">
        <v>1</v>
      </c>
      <c r="F36" s="242"/>
      <c r="G36" s="242"/>
      <c r="H36" s="242" t="s">
        <v>2</v>
      </c>
      <c r="I36" s="242"/>
      <c r="J36" s="242"/>
      <c r="K36" s="242" t="s">
        <v>3</v>
      </c>
      <c r="L36" s="242"/>
      <c r="M36" s="242"/>
      <c r="N36" s="242" t="s">
        <v>0</v>
      </c>
      <c r="O36" s="242"/>
      <c r="P36" s="242"/>
      <c r="Q36" s="242" t="s">
        <v>1</v>
      </c>
      <c r="R36" s="242"/>
      <c r="S36" s="242"/>
      <c r="T36" s="242" t="s">
        <v>2</v>
      </c>
      <c r="U36" s="242"/>
      <c r="V36" s="242"/>
      <c r="W36" s="242" t="s">
        <v>3</v>
      </c>
      <c r="X36" s="242"/>
      <c r="Y36" s="242"/>
    </row>
    <row r="37" spans="1:25" ht="36" customHeight="1" x14ac:dyDescent="0.3">
      <c r="A37" s="245"/>
      <c r="B37" s="112" t="s">
        <v>14</v>
      </c>
      <c r="C37" s="112" t="s">
        <v>13</v>
      </c>
      <c r="D37" s="112" t="s">
        <v>115</v>
      </c>
      <c r="E37" s="112" t="s">
        <v>14</v>
      </c>
      <c r="F37" s="112" t="s">
        <v>13</v>
      </c>
      <c r="G37" s="112" t="s">
        <v>115</v>
      </c>
      <c r="H37" s="112" t="s">
        <v>14</v>
      </c>
      <c r="I37" s="112" t="s">
        <v>13</v>
      </c>
      <c r="J37" s="112" t="s">
        <v>115</v>
      </c>
      <c r="K37" s="112" t="s">
        <v>14</v>
      </c>
      <c r="L37" s="112" t="s">
        <v>13</v>
      </c>
      <c r="M37" s="112" t="s">
        <v>115</v>
      </c>
      <c r="N37" s="112" t="s">
        <v>14</v>
      </c>
      <c r="O37" s="112" t="s">
        <v>13</v>
      </c>
      <c r="P37" s="112" t="s">
        <v>115</v>
      </c>
      <c r="Q37" s="112" t="s">
        <v>14</v>
      </c>
      <c r="R37" s="112" t="s">
        <v>13</v>
      </c>
      <c r="S37" s="112" t="s">
        <v>115</v>
      </c>
      <c r="T37" s="112" t="s">
        <v>14</v>
      </c>
      <c r="U37" s="112" t="s">
        <v>13</v>
      </c>
      <c r="V37" s="112" t="s">
        <v>115</v>
      </c>
      <c r="W37" s="112" t="s">
        <v>14</v>
      </c>
      <c r="X37" s="112" t="s">
        <v>13</v>
      </c>
      <c r="Y37" s="112" t="s">
        <v>115</v>
      </c>
    </row>
    <row r="38" spans="1:25" x14ac:dyDescent="0.3">
      <c r="A38" s="113" t="s">
        <v>4</v>
      </c>
      <c r="B38" s="114">
        <v>382310</v>
      </c>
      <c r="C38" s="114">
        <v>287046</v>
      </c>
      <c r="D38" s="115">
        <v>75.099999999999994</v>
      </c>
      <c r="E38" s="114">
        <v>183154</v>
      </c>
      <c r="F38" s="114">
        <v>138267</v>
      </c>
      <c r="G38" s="115">
        <v>75.5</v>
      </c>
      <c r="H38" s="114">
        <v>92346</v>
      </c>
      <c r="I38" s="114">
        <v>67096</v>
      </c>
      <c r="J38" s="115">
        <v>72.7</v>
      </c>
      <c r="K38" s="114">
        <v>657810</v>
      </c>
      <c r="L38" s="114">
        <v>492409</v>
      </c>
      <c r="M38" s="115">
        <v>74.900000000000006</v>
      </c>
      <c r="N38" s="114"/>
      <c r="O38" s="114"/>
      <c r="P38" s="115"/>
      <c r="Q38" s="114"/>
      <c r="R38" s="114"/>
      <c r="S38" s="115"/>
      <c r="T38" s="114"/>
      <c r="U38" s="114"/>
      <c r="V38" s="115"/>
      <c r="W38" s="114"/>
      <c r="X38" s="114"/>
      <c r="Y38" s="115"/>
    </row>
    <row r="39" spans="1:25" x14ac:dyDescent="0.3">
      <c r="A39" s="113" t="s">
        <v>5</v>
      </c>
      <c r="B39" s="114">
        <v>355576</v>
      </c>
      <c r="C39" s="114">
        <v>264727</v>
      </c>
      <c r="D39" s="115">
        <v>74.5</v>
      </c>
      <c r="E39" s="114">
        <v>175596</v>
      </c>
      <c r="F39" s="114">
        <v>135882</v>
      </c>
      <c r="G39" s="115">
        <v>77.400000000000006</v>
      </c>
      <c r="H39" s="114">
        <v>95660</v>
      </c>
      <c r="I39" s="114">
        <v>74514</v>
      </c>
      <c r="J39" s="115">
        <v>77.900000000000006</v>
      </c>
      <c r="K39" s="114">
        <v>626832</v>
      </c>
      <c r="L39" s="114">
        <v>475123</v>
      </c>
      <c r="M39" s="115">
        <v>75.8</v>
      </c>
      <c r="N39" s="114"/>
      <c r="O39" s="114"/>
      <c r="P39" s="115"/>
      <c r="Q39" s="114"/>
      <c r="R39" s="114"/>
      <c r="S39" s="115"/>
      <c r="T39" s="114"/>
      <c r="U39" s="114"/>
      <c r="V39" s="115"/>
      <c r="W39" s="114"/>
      <c r="X39" s="114"/>
      <c r="Y39" s="115"/>
    </row>
    <row r="40" spans="1:25" x14ac:dyDescent="0.3">
      <c r="A40" s="113" t="s">
        <v>6</v>
      </c>
      <c r="B40" s="114">
        <v>351103</v>
      </c>
      <c r="C40" s="114">
        <v>268868</v>
      </c>
      <c r="D40" s="115">
        <v>76.599999999999994</v>
      </c>
      <c r="E40" s="114">
        <v>175398</v>
      </c>
      <c r="F40" s="114">
        <v>136204</v>
      </c>
      <c r="G40" s="115">
        <v>77.7</v>
      </c>
      <c r="H40" s="114">
        <v>96966</v>
      </c>
      <c r="I40" s="114">
        <v>76726</v>
      </c>
      <c r="J40" s="115">
        <v>79.099999999999994</v>
      </c>
      <c r="K40" s="114">
        <v>623467</v>
      </c>
      <c r="L40" s="114">
        <v>481798</v>
      </c>
      <c r="M40" s="115">
        <v>77.3</v>
      </c>
      <c r="N40" s="114"/>
      <c r="O40" s="114"/>
      <c r="P40" s="115"/>
      <c r="Q40" s="114"/>
      <c r="R40" s="114"/>
      <c r="S40" s="115"/>
      <c r="T40" s="114"/>
      <c r="U40" s="114"/>
      <c r="V40" s="115"/>
      <c r="W40" s="114"/>
      <c r="X40" s="114"/>
      <c r="Y40" s="115"/>
    </row>
    <row r="41" spans="1:25" x14ac:dyDescent="0.3">
      <c r="A41" s="113" t="s">
        <v>7</v>
      </c>
      <c r="B41" s="116">
        <v>347524</v>
      </c>
      <c r="C41" s="116">
        <v>275113</v>
      </c>
      <c r="D41" s="115">
        <v>79.2</v>
      </c>
      <c r="E41" s="116">
        <v>182110</v>
      </c>
      <c r="F41" s="116">
        <v>144830</v>
      </c>
      <c r="G41" s="115">
        <v>79.5</v>
      </c>
      <c r="H41" s="116">
        <v>106397</v>
      </c>
      <c r="I41" s="116">
        <v>81573</v>
      </c>
      <c r="J41" s="115">
        <v>76.7</v>
      </c>
      <c r="K41" s="116">
        <v>636031</v>
      </c>
      <c r="L41" s="116">
        <v>501516</v>
      </c>
      <c r="M41" s="115">
        <v>78.900000000000006</v>
      </c>
      <c r="N41" s="116"/>
      <c r="O41" s="116"/>
      <c r="P41" s="115"/>
      <c r="Q41" s="116"/>
      <c r="R41" s="116"/>
      <c r="S41" s="115"/>
      <c r="T41" s="116"/>
      <c r="U41" s="116"/>
      <c r="V41" s="115"/>
      <c r="W41" s="116"/>
      <c r="X41" s="116"/>
      <c r="Y41" s="115"/>
    </row>
    <row r="42" spans="1:25" x14ac:dyDescent="0.3">
      <c r="A42" s="113" t="s">
        <v>8</v>
      </c>
      <c r="B42" s="114">
        <v>339693</v>
      </c>
      <c r="C42" s="114">
        <v>266285</v>
      </c>
      <c r="D42" s="115">
        <v>78.400000000000006</v>
      </c>
      <c r="E42" s="114">
        <v>189838</v>
      </c>
      <c r="F42" s="114">
        <v>149103</v>
      </c>
      <c r="G42" s="115">
        <v>78.5</v>
      </c>
      <c r="H42" s="114">
        <v>113630</v>
      </c>
      <c r="I42" s="114">
        <v>88296</v>
      </c>
      <c r="J42" s="115">
        <v>77.7</v>
      </c>
      <c r="K42" s="114">
        <v>643161</v>
      </c>
      <c r="L42" s="114">
        <v>503684</v>
      </c>
      <c r="M42" s="115">
        <v>78.3</v>
      </c>
      <c r="N42" s="114"/>
      <c r="O42" s="114"/>
      <c r="P42" s="115"/>
      <c r="Q42" s="114"/>
      <c r="R42" s="114"/>
      <c r="S42" s="115"/>
      <c r="T42" s="114"/>
      <c r="U42" s="114"/>
      <c r="V42" s="115"/>
      <c r="W42" s="114"/>
      <c r="X42" s="114"/>
      <c r="Y42" s="115"/>
    </row>
    <row r="43" spans="1:25" x14ac:dyDescent="0.3">
      <c r="A43" s="113" t="s">
        <v>9</v>
      </c>
      <c r="B43" s="114">
        <v>339380</v>
      </c>
      <c r="C43" s="114">
        <v>271155</v>
      </c>
      <c r="D43" s="115">
        <v>79.900000000000006</v>
      </c>
      <c r="E43" s="114">
        <v>193107</v>
      </c>
      <c r="F43" s="114">
        <v>152778</v>
      </c>
      <c r="G43" s="115">
        <v>79.099999999999994</v>
      </c>
      <c r="H43" s="114">
        <v>117019</v>
      </c>
      <c r="I43" s="114">
        <v>92617</v>
      </c>
      <c r="J43" s="115">
        <v>79.099999999999994</v>
      </c>
      <c r="K43" s="114">
        <v>649506</v>
      </c>
      <c r="L43" s="114">
        <v>516550</v>
      </c>
      <c r="M43" s="115">
        <v>79.5</v>
      </c>
      <c r="N43" s="114"/>
      <c r="O43" s="114"/>
      <c r="P43" s="115"/>
      <c r="Q43" s="114"/>
      <c r="R43" s="114"/>
      <c r="S43" s="115"/>
      <c r="T43" s="114"/>
      <c r="U43" s="114"/>
      <c r="V43" s="115"/>
      <c r="W43" s="114"/>
      <c r="X43" s="114"/>
      <c r="Y43" s="115"/>
    </row>
    <row r="44" spans="1:25" x14ac:dyDescent="0.3">
      <c r="A44" s="113">
        <v>2001</v>
      </c>
      <c r="B44" s="114">
        <v>326051</v>
      </c>
      <c r="C44" s="114">
        <v>258785</v>
      </c>
      <c r="D44" s="115">
        <v>79.400000000000006</v>
      </c>
      <c r="E44" s="114">
        <v>189535</v>
      </c>
      <c r="F44" s="114">
        <v>147944</v>
      </c>
      <c r="G44" s="115">
        <v>78.099999999999994</v>
      </c>
      <c r="H44" s="114">
        <v>119424</v>
      </c>
      <c r="I44" s="114">
        <v>92499</v>
      </c>
      <c r="J44" s="115">
        <v>77.5</v>
      </c>
      <c r="K44" s="114">
        <v>635010</v>
      </c>
      <c r="L44" s="114">
        <v>499228</v>
      </c>
      <c r="M44" s="115">
        <v>78.599999999999994</v>
      </c>
      <c r="N44" s="114"/>
      <c r="O44" s="114"/>
      <c r="P44" s="115"/>
      <c r="Q44" s="114"/>
      <c r="R44" s="114"/>
      <c r="S44" s="115"/>
      <c r="T44" s="114"/>
      <c r="U44" s="114"/>
      <c r="V44" s="115"/>
      <c r="W44" s="114"/>
      <c r="X44" s="114"/>
      <c r="Y44" s="115"/>
    </row>
    <row r="45" spans="1:25" x14ac:dyDescent="0.3">
      <c r="A45" s="113">
        <v>2002</v>
      </c>
      <c r="B45" s="114">
        <v>321548</v>
      </c>
      <c r="C45" s="114">
        <v>258192</v>
      </c>
      <c r="D45" s="115">
        <v>80.3</v>
      </c>
      <c r="E45" s="114">
        <v>184783</v>
      </c>
      <c r="F45" s="114">
        <v>141983</v>
      </c>
      <c r="G45" s="115">
        <v>76.8</v>
      </c>
      <c r="H45" s="114">
        <v>122094</v>
      </c>
      <c r="I45" s="114">
        <v>93579</v>
      </c>
      <c r="J45" s="115">
        <v>76.599999999999994</v>
      </c>
      <c r="K45" s="114">
        <v>628425</v>
      </c>
      <c r="L45" s="114">
        <v>493754</v>
      </c>
      <c r="M45" s="115">
        <v>78.599999999999994</v>
      </c>
      <c r="N45" s="114"/>
      <c r="O45" s="114"/>
      <c r="P45" s="115"/>
      <c r="Q45" s="114"/>
      <c r="R45" s="114"/>
      <c r="S45" s="115"/>
      <c r="T45" s="114"/>
      <c r="U45" s="114"/>
      <c r="V45" s="115"/>
      <c r="W45" s="114"/>
      <c r="X45" s="114"/>
      <c r="Y45" s="115"/>
    </row>
    <row r="46" spans="1:25" x14ac:dyDescent="0.3">
      <c r="A46" s="113">
        <v>2003</v>
      </c>
      <c r="B46" s="114">
        <v>320709</v>
      </c>
      <c r="C46" s="114">
        <v>268335</v>
      </c>
      <c r="D46" s="115">
        <v>83.7</v>
      </c>
      <c r="E46" s="114">
        <v>186171</v>
      </c>
      <c r="F46" s="114">
        <v>142799</v>
      </c>
      <c r="G46" s="115">
        <v>76.7</v>
      </c>
      <c r="H46" s="114">
        <v>120640</v>
      </c>
      <c r="I46" s="114">
        <v>91537</v>
      </c>
      <c r="J46" s="115">
        <v>75.900000000000006</v>
      </c>
      <c r="K46" s="114">
        <v>627520</v>
      </c>
      <c r="L46" s="114">
        <v>502671</v>
      </c>
      <c r="M46" s="115">
        <v>80.099999999999994</v>
      </c>
      <c r="N46" s="114"/>
      <c r="O46" s="114"/>
      <c r="P46" s="115"/>
      <c r="Q46" s="114"/>
      <c r="R46" s="114"/>
      <c r="S46" s="115"/>
      <c r="T46" s="114"/>
      <c r="U46" s="114"/>
      <c r="V46" s="115"/>
      <c r="W46" s="114"/>
      <c r="X46" s="114"/>
      <c r="Y46" s="115"/>
    </row>
    <row r="47" spans="1:25" x14ac:dyDescent="0.3">
      <c r="A47" s="113">
        <v>2004</v>
      </c>
      <c r="B47" s="114">
        <v>316619</v>
      </c>
      <c r="C47" s="114">
        <v>261137</v>
      </c>
      <c r="D47" s="115">
        <v>82.5</v>
      </c>
      <c r="E47" s="114">
        <v>186267</v>
      </c>
      <c r="F47" s="114">
        <v>143277</v>
      </c>
      <c r="G47" s="115">
        <v>76.900000000000006</v>
      </c>
      <c r="H47" s="114">
        <v>122225</v>
      </c>
      <c r="I47" s="114">
        <v>93958</v>
      </c>
      <c r="J47" s="115">
        <v>76.900000000000006</v>
      </c>
      <c r="K47" s="114">
        <v>625111</v>
      </c>
      <c r="L47" s="114">
        <v>498372</v>
      </c>
      <c r="M47" s="115">
        <v>79.7</v>
      </c>
      <c r="N47" s="114"/>
      <c r="O47" s="114"/>
      <c r="P47" s="115"/>
      <c r="Q47" s="114"/>
      <c r="R47" s="114"/>
      <c r="S47" s="115"/>
      <c r="T47" s="114"/>
      <c r="U47" s="114"/>
      <c r="V47" s="115"/>
      <c r="W47" s="114"/>
      <c r="X47" s="114"/>
      <c r="Y47" s="115"/>
    </row>
    <row r="48" spans="1:25" x14ac:dyDescent="0.3">
      <c r="A48" s="113">
        <v>2005</v>
      </c>
      <c r="B48" s="114">
        <v>324167</v>
      </c>
      <c r="C48" s="114">
        <v>272512</v>
      </c>
      <c r="D48" s="115">
        <v>84.1</v>
      </c>
      <c r="E48" s="114">
        <v>184788</v>
      </c>
      <c r="F48" s="114">
        <v>140828</v>
      </c>
      <c r="G48" s="115">
        <v>76.2</v>
      </c>
      <c r="H48" s="114">
        <v>124929</v>
      </c>
      <c r="I48" s="114">
        <v>93268</v>
      </c>
      <c r="J48" s="115">
        <v>74.7</v>
      </c>
      <c r="K48" s="114">
        <v>633884</v>
      </c>
      <c r="L48" s="114">
        <v>506608</v>
      </c>
      <c r="M48" s="115">
        <v>79.900000000000006</v>
      </c>
      <c r="N48" s="114"/>
      <c r="O48" s="114"/>
      <c r="P48" s="115"/>
      <c r="Q48" s="114"/>
      <c r="R48" s="114"/>
      <c r="S48" s="115"/>
      <c r="T48" s="114"/>
      <c r="U48" s="114"/>
      <c r="V48" s="115"/>
      <c r="W48" s="114"/>
      <c r="X48" s="114"/>
      <c r="Y48" s="115"/>
    </row>
    <row r="49" spans="1:34" x14ac:dyDescent="0.3">
      <c r="A49" s="113">
        <v>2006</v>
      </c>
      <c r="B49" s="117">
        <v>326674</v>
      </c>
      <c r="C49" s="117">
        <v>282788</v>
      </c>
      <c r="D49" s="115">
        <v>86.6</v>
      </c>
      <c r="E49" s="117">
        <v>181950</v>
      </c>
      <c r="F49" s="117">
        <v>140707</v>
      </c>
      <c r="G49" s="115">
        <v>77.3</v>
      </c>
      <c r="H49" s="117">
        <v>130037</v>
      </c>
      <c r="I49" s="117">
        <v>100562</v>
      </c>
      <c r="J49" s="115">
        <v>77.3</v>
      </c>
      <c r="K49" s="117">
        <v>638661</v>
      </c>
      <c r="L49" s="117">
        <v>524057</v>
      </c>
      <c r="M49" s="115">
        <v>82.1</v>
      </c>
      <c r="N49" s="117"/>
      <c r="O49" s="117"/>
      <c r="P49" s="115"/>
      <c r="Q49" s="117"/>
      <c r="R49" s="117"/>
      <c r="S49" s="115"/>
      <c r="T49" s="117"/>
      <c r="U49" s="117"/>
      <c r="V49" s="115"/>
      <c r="W49" s="117"/>
      <c r="X49" s="117"/>
      <c r="Y49" s="115"/>
    </row>
    <row r="50" spans="1:34" x14ac:dyDescent="0.3">
      <c r="A50" s="113">
        <v>2007</v>
      </c>
      <c r="B50" s="117">
        <v>321233</v>
      </c>
      <c r="C50" s="117">
        <v>281733</v>
      </c>
      <c r="D50" s="115">
        <v>87.7</v>
      </c>
      <c r="E50" s="117">
        <v>173545</v>
      </c>
      <c r="F50" s="117">
        <v>137605</v>
      </c>
      <c r="G50" s="115">
        <v>79.3</v>
      </c>
      <c r="H50" s="117">
        <v>133748</v>
      </c>
      <c r="I50" s="117">
        <v>104975</v>
      </c>
      <c r="J50" s="115">
        <v>78.5</v>
      </c>
      <c r="K50" s="117">
        <v>628526</v>
      </c>
      <c r="L50" s="117">
        <v>524313</v>
      </c>
      <c r="M50" s="115">
        <v>83.4</v>
      </c>
      <c r="N50" s="117"/>
      <c r="O50" s="117"/>
      <c r="P50" s="115"/>
      <c r="Q50" s="117"/>
      <c r="R50" s="117"/>
      <c r="S50" s="115"/>
      <c r="T50" s="117"/>
      <c r="U50" s="117"/>
      <c r="V50" s="115"/>
      <c r="W50" s="117"/>
      <c r="X50" s="117"/>
      <c r="Y50" s="115"/>
    </row>
    <row r="51" spans="1:34" x14ac:dyDescent="0.3">
      <c r="A51" s="113">
        <v>2008</v>
      </c>
      <c r="B51" s="117">
        <v>318137</v>
      </c>
      <c r="C51" s="117">
        <v>279698</v>
      </c>
      <c r="D51" s="115">
        <v>87.9</v>
      </c>
      <c r="E51" s="117">
        <v>169159</v>
      </c>
      <c r="F51" s="117">
        <v>135886</v>
      </c>
      <c r="G51" s="115">
        <v>80.3</v>
      </c>
      <c r="H51" s="117">
        <v>134225</v>
      </c>
      <c r="I51" s="117">
        <v>103311</v>
      </c>
      <c r="J51" s="115">
        <v>77</v>
      </c>
      <c r="K51" s="117">
        <v>621521</v>
      </c>
      <c r="L51" s="117">
        <v>518895</v>
      </c>
      <c r="M51" s="115">
        <v>83.5</v>
      </c>
      <c r="N51" s="117"/>
      <c r="O51" s="117"/>
      <c r="P51" s="115"/>
      <c r="Q51" s="117"/>
      <c r="R51" s="117"/>
      <c r="S51" s="115"/>
      <c r="T51" s="117"/>
      <c r="U51" s="117"/>
      <c r="V51" s="115"/>
      <c r="W51" s="117"/>
      <c r="X51" s="117"/>
      <c r="Y51" s="115"/>
    </row>
    <row r="52" spans="1:34" x14ac:dyDescent="0.3">
      <c r="A52" s="113">
        <v>2009</v>
      </c>
      <c r="B52" s="117">
        <v>322576</v>
      </c>
      <c r="C52" s="117">
        <v>286762</v>
      </c>
      <c r="D52" s="115">
        <v>88.9</v>
      </c>
      <c r="E52" s="117">
        <v>164894</v>
      </c>
      <c r="F52" s="117">
        <v>131602</v>
      </c>
      <c r="G52" s="115">
        <v>79.8</v>
      </c>
      <c r="H52" s="117">
        <v>138243</v>
      </c>
      <c r="I52" s="117">
        <v>120728</v>
      </c>
      <c r="J52" s="115">
        <v>87.3</v>
      </c>
      <c r="K52" s="117">
        <v>625713</v>
      </c>
      <c r="L52" s="117">
        <v>539092</v>
      </c>
      <c r="M52" s="115">
        <v>86.2</v>
      </c>
      <c r="N52" s="117"/>
      <c r="O52" s="117"/>
      <c r="P52" s="115"/>
      <c r="Q52" s="117"/>
      <c r="R52" s="117"/>
      <c r="S52" s="115"/>
      <c r="T52" s="117"/>
      <c r="U52" s="117"/>
      <c r="V52" s="115"/>
      <c r="W52" s="117"/>
      <c r="X52" s="117"/>
      <c r="Y52" s="115"/>
    </row>
    <row r="53" spans="1:34" x14ac:dyDescent="0.3">
      <c r="A53" s="113">
        <v>2010</v>
      </c>
      <c r="B53" s="117">
        <v>320597</v>
      </c>
      <c r="C53" s="117">
        <v>279751</v>
      </c>
      <c r="D53" s="115">
        <v>87.3</v>
      </c>
      <c r="E53" s="117">
        <v>163585</v>
      </c>
      <c r="F53" s="117">
        <v>133431</v>
      </c>
      <c r="G53" s="115">
        <v>81.599999999999994</v>
      </c>
      <c r="H53" s="117">
        <v>137033</v>
      </c>
      <c r="I53" s="117">
        <v>118586</v>
      </c>
      <c r="J53" s="115">
        <v>86.5</v>
      </c>
      <c r="K53" s="117">
        <v>621215</v>
      </c>
      <c r="L53" s="117">
        <v>531768</v>
      </c>
      <c r="M53" s="115">
        <v>85.6</v>
      </c>
      <c r="N53" s="117"/>
      <c r="O53" s="117"/>
      <c r="P53" s="115"/>
      <c r="Q53" s="117"/>
      <c r="R53" s="117"/>
      <c r="S53" s="115"/>
      <c r="T53" s="117"/>
      <c r="U53" s="117"/>
      <c r="V53" s="115"/>
      <c r="W53" s="117"/>
      <c r="X53" s="117"/>
      <c r="Y53" s="115"/>
      <c r="Z53" s="110"/>
      <c r="AA53" s="110"/>
      <c r="AB53" s="110"/>
      <c r="AC53" s="110"/>
      <c r="AD53" s="110"/>
      <c r="AE53" s="110"/>
      <c r="AF53" s="110"/>
      <c r="AG53" s="110"/>
      <c r="AH53" s="110"/>
    </row>
    <row r="54" spans="1:34" x14ac:dyDescent="0.3">
      <c r="A54" s="113">
        <v>2011</v>
      </c>
      <c r="B54" s="117">
        <v>320548</v>
      </c>
      <c r="C54" s="117">
        <v>283121</v>
      </c>
      <c r="D54" s="115">
        <v>88.3</v>
      </c>
      <c r="E54" s="117">
        <v>156201</v>
      </c>
      <c r="F54" s="117">
        <v>128832</v>
      </c>
      <c r="G54" s="115">
        <v>82.5</v>
      </c>
      <c r="H54" s="117">
        <v>185083</v>
      </c>
      <c r="I54" s="117">
        <v>155502</v>
      </c>
      <c r="J54" s="115">
        <v>84</v>
      </c>
      <c r="K54" s="117">
        <v>661832</v>
      </c>
      <c r="L54" s="117">
        <v>567455</v>
      </c>
      <c r="M54" s="115">
        <v>85.7</v>
      </c>
      <c r="N54" s="117">
        <v>321569</v>
      </c>
      <c r="O54" s="117">
        <v>283821</v>
      </c>
      <c r="P54" s="115">
        <v>88.3</v>
      </c>
      <c r="Q54" s="117">
        <v>157239</v>
      </c>
      <c r="R54" s="117">
        <v>129472</v>
      </c>
      <c r="S54" s="115">
        <v>82.3</v>
      </c>
      <c r="T54" s="117">
        <v>185824</v>
      </c>
      <c r="U54" s="117">
        <v>156063</v>
      </c>
      <c r="V54" s="115">
        <v>84</v>
      </c>
      <c r="W54" s="117">
        <v>664632</v>
      </c>
      <c r="X54" s="117">
        <v>569356</v>
      </c>
      <c r="Y54" s="115">
        <v>85.7</v>
      </c>
    </row>
    <row r="55" spans="1:34" x14ac:dyDescent="0.3">
      <c r="A55" s="113">
        <v>2012</v>
      </c>
      <c r="B55" s="117"/>
      <c r="C55" s="117"/>
      <c r="D55" s="115"/>
      <c r="E55" s="117"/>
      <c r="F55" s="117"/>
      <c r="G55" s="115"/>
      <c r="H55" s="117"/>
      <c r="I55" s="117"/>
      <c r="J55" s="115"/>
      <c r="K55" s="117"/>
      <c r="L55" s="117"/>
      <c r="M55" s="115"/>
      <c r="N55" s="117">
        <v>327960</v>
      </c>
      <c r="O55" s="117">
        <v>293837</v>
      </c>
      <c r="P55" s="115">
        <v>89.6</v>
      </c>
      <c r="Q55" s="117">
        <v>150406</v>
      </c>
      <c r="R55" s="117">
        <v>125121</v>
      </c>
      <c r="S55" s="115">
        <v>83.2</v>
      </c>
      <c r="T55" s="117">
        <v>243423</v>
      </c>
      <c r="U55" s="117">
        <v>190899</v>
      </c>
      <c r="V55" s="115">
        <v>78.400000000000006</v>
      </c>
      <c r="W55" s="117">
        <v>721789</v>
      </c>
      <c r="X55" s="117">
        <v>609857</v>
      </c>
      <c r="Y55" s="115">
        <v>84.5</v>
      </c>
      <c r="Z55" s="110"/>
      <c r="AA55" s="110"/>
      <c r="AB55" s="110"/>
      <c r="AC55" s="110"/>
      <c r="AD55" s="110"/>
      <c r="AE55" s="110"/>
      <c r="AF55" s="110"/>
      <c r="AG55" s="110"/>
      <c r="AH55" s="110"/>
    </row>
    <row r="56" spans="1:34" x14ac:dyDescent="0.3">
      <c r="A56" s="113">
        <v>2013</v>
      </c>
      <c r="B56" s="117"/>
      <c r="C56" s="117"/>
      <c r="D56" s="115"/>
      <c r="E56" s="117"/>
      <c r="F56" s="117"/>
      <c r="G56" s="115"/>
      <c r="H56" s="117"/>
      <c r="I56" s="117"/>
      <c r="J56" s="115"/>
      <c r="K56" s="117"/>
      <c r="L56" s="117"/>
      <c r="M56" s="115"/>
      <c r="N56" s="117">
        <v>331994</v>
      </c>
      <c r="O56" s="117">
        <v>305316</v>
      </c>
      <c r="P56" s="115">
        <v>92</v>
      </c>
      <c r="Q56" s="117">
        <v>144396</v>
      </c>
      <c r="R56" s="117">
        <v>124853</v>
      </c>
      <c r="S56" s="115">
        <v>86.5</v>
      </c>
      <c r="T56" s="117">
        <v>201806</v>
      </c>
      <c r="U56" s="117">
        <v>159241</v>
      </c>
      <c r="V56" s="115">
        <v>78.900000000000006</v>
      </c>
      <c r="W56" s="117">
        <v>678196</v>
      </c>
      <c r="X56" s="117">
        <v>589410</v>
      </c>
      <c r="Y56" s="115">
        <v>86.9</v>
      </c>
      <c r="Z56" s="110"/>
      <c r="AA56" s="110"/>
      <c r="AB56" s="110"/>
      <c r="AC56" s="110"/>
      <c r="AD56" s="110"/>
      <c r="AE56" s="110"/>
      <c r="AF56" s="110"/>
      <c r="AG56" s="110"/>
      <c r="AH56" s="110"/>
    </row>
    <row r="57" spans="1:34" x14ac:dyDescent="0.3">
      <c r="A57" s="113">
        <v>2014</v>
      </c>
      <c r="B57" s="117"/>
      <c r="C57" s="117"/>
      <c r="D57" s="115"/>
      <c r="E57" s="117"/>
      <c r="F57" s="117"/>
      <c r="G57" s="115"/>
      <c r="H57" s="117"/>
      <c r="I57" s="117"/>
      <c r="J57" s="115"/>
      <c r="K57" s="117"/>
      <c r="L57" s="117"/>
      <c r="M57" s="115"/>
      <c r="N57" s="117">
        <v>336073</v>
      </c>
      <c r="O57" s="117">
        <v>305667</v>
      </c>
      <c r="P57" s="115">
        <v>91</v>
      </c>
      <c r="Q57" s="117">
        <v>142455</v>
      </c>
      <c r="R57" s="117">
        <v>129210</v>
      </c>
      <c r="S57" s="115">
        <v>90.7</v>
      </c>
      <c r="T57" s="117">
        <v>232190</v>
      </c>
      <c r="U57" s="117">
        <v>190773</v>
      </c>
      <c r="V57" s="115">
        <v>82.2</v>
      </c>
      <c r="W57" s="117">
        <v>710718</v>
      </c>
      <c r="X57" s="117">
        <v>625650</v>
      </c>
      <c r="Y57" s="115">
        <v>88</v>
      </c>
      <c r="Z57" s="110"/>
      <c r="AA57" s="110"/>
      <c r="AB57" s="110"/>
      <c r="AC57" s="110"/>
      <c r="AD57" s="110"/>
      <c r="AE57" s="110"/>
      <c r="AF57" s="110"/>
      <c r="AG57" s="110"/>
      <c r="AH57" s="110"/>
    </row>
    <row r="58" spans="1:34" x14ac:dyDescent="0.3">
      <c r="A58" s="113">
        <v>2015</v>
      </c>
      <c r="B58" s="117"/>
      <c r="C58" s="117"/>
      <c r="D58" s="115"/>
      <c r="E58" s="117"/>
      <c r="F58" s="117"/>
      <c r="G58" s="115"/>
      <c r="H58" s="117"/>
      <c r="I58" s="117"/>
      <c r="J58" s="115"/>
      <c r="K58" s="117"/>
      <c r="L58" s="117"/>
      <c r="M58" s="115"/>
      <c r="N58" s="117">
        <v>346596</v>
      </c>
      <c r="O58" s="117">
        <v>317054</v>
      </c>
      <c r="P58" s="115">
        <v>91.5</v>
      </c>
      <c r="Q58" s="117">
        <v>137978</v>
      </c>
      <c r="R58" s="117">
        <v>125144</v>
      </c>
      <c r="S58" s="115">
        <v>90.7</v>
      </c>
      <c r="T58" s="117">
        <v>219375</v>
      </c>
      <c r="U58" s="117">
        <v>176646</v>
      </c>
      <c r="V58" s="115">
        <v>80.5</v>
      </c>
      <c r="W58" s="117">
        <v>703949</v>
      </c>
      <c r="X58" s="117">
        <v>618844</v>
      </c>
      <c r="Y58" s="115">
        <v>87.9</v>
      </c>
      <c r="Z58" s="110"/>
      <c r="AA58" s="110"/>
      <c r="AB58" s="110"/>
      <c r="AC58" s="110"/>
      <c r="AD58" s="110"/>
      <c r="AE58" s="110"/>
      <c r="AF58" s="110"/>
      <c r="AG58" s="110"/>
      <c r="AH58" s="110"/>
    </row>
    <row r="59" spans="1:34" x14ac:dyDescent="0.3">
      <c r="A59" s="113">
        <v>2016</v>
      </c>
      <c r="B59" s="117"/>
      <c r="C59" s="117"/>
      <c r="D59" s="115"/>
      <c r="E59" s="117"/>
      <c r="F59" s="117"/>
      <c r="G59" s="115"/>
      <c r="H59" s="117"/>
      <c r="I59" s="117"/>
      <c r="J59" s="115"/>
      <c r="K59" s="117"/>
      <c r="L59" s="117"/>
      <c r="M59" s="115"/>
      <c r="N59" s="117">
        <v>357649</v>
      </c>
      <c r="O59" s="117">
        <v>327078</v>
      </c>
      <c r="P59" s="115">
        <v>91.5</v>
      </c>
      <c r="Q59" s="117">
        <v>139520</v>
      </c>
      <c r="R59" s="117">
        <v>126578</v>
      </c>
      <c r="S59" s="115">
        <v>90.7</v>
      </c>
      <c r="T59" s="117">
        <v>218041</v>
      </c>
      <c r="U59" s="117">
        <v>179841</v>
      </c>
      <c r="V59" s="115">
        <v>82.5</v>
      </c>
      <c r="W59" s="117">
        <v>715210</v>
      </c>
      <c r="X59" s="117">
        <v>633497</v>
      </c>
      <c r="Y59" s="115">
        <v>88.6</v>
      </c>
      <c r="Z59" s="110"/>
      <c r="AA59" s="110"/>
      <c r="AB59" s="110"/>
      <c r="AC59" s="110"/>
      <c r="AD59" s="110"/>
      <c r="AE59" s="110"/>
      <c r="AF59" s="110"/>
      <c r="AG59" s="110"/>
      <c r="AH59" s="110"/>
    </row>
    <row r="60" spans="1:34" x14ac:dyDescent="0.3">
      <c r="A60" s="113">
        <v>2017</v>
      </c>
      <c r="B60" s="117"/>
      <c r="C60" s="117"/>
      <c r="D60" s="115"/>
      <c r="E60" s="117"/>
      <c r="F60" s="117"/>
      <c r="G60" s="115"/>
      <c r="H60" s="117"/>
      <c r="I60" s="117"/>
      <c r="J60" s="115"/>
      <c r="K60" s="117"/>
      <c r="L60" s="117"/>
      <c r="M60" s="115"/>
      <c r="N60" s="117">
        <v>372785</v>
      </c>
      <c r="O60" s="117">
        <v>337714</v>
      </c>
      <c r="P60" s="115">
        <v>90.6</v>
      </c>
      <c r="Q60" s="117">
        <v>142157</v>
      </c>
      <c r="R60" s="117">
        <v>128488</v>
      </c>
      <c r="S60" s="115">
        <v>90.4</v>
      </c>
      <c r="T60" s="117">
        <v>217754</v>
      </c>
      <c r="U60" s="117">
        <v>177570</v>
      </c>
      <c r="V60" s="115">
        <v>81.5</v>
      </c>
      <c r="W60" s="117">
        <v>732696</v>
      </c>
      <c r="X60" s="117">
        <v>643772</v>
      </c>
      <c r="Y60" s="115">
        <v>87.9</v>
      </c>
      <c r="Z60" s="110"/>
      <c r="AA60" s="110"/>
      <c r="AB60" s="110"/>
      <c r="AC60" s="110"/>
      <c r="AD60" s="110"/>
      <c r="AE60" s="110"/>
      <c r="AF60" s="110"/>
      <c r="AG60" s="110"/>
      <c r="AH60" s="110"/>
    </row>
    <row r="61" spans="1:34" x14ac:dyDescent="0.3">
      <c r="A61" s="113">
        <v>2018</v>
      </c>
      <c r="B61" s="117"/>
      <c r="C61" s="117"/>
      <c r="D61" s="115"/>
      <c r="E61" s="117"/>
      <c r="F61" s="117"/>
      <c r="G61" s="115"/>
      <c r="H61" s="117"/>
      <c r="I61" s="117"/>
      <c r="J61" s="115"/>
      <c r="K61" s="117"/>
      <c r="L61" s="117"/>
      <c r="M61" s="115"/>
      <c r="N61" s="117">
        <v>395097</v>
      </c>
      <c r="O61" s="117">
        <v>359455</v>
      </c>
      <c r="P61" s="115">
        <v>91</v>
      </c>
      <c r="Q61" s="117">
        <v>156033</v>
      </c>
      <c r="R61" s="117">
        <v>138570</v>
      </c>
      <c r="S61" s="115">
        <v>88.8</v>
      </c>
      <c r="T61" s="117">
        <v>216484</v>
      </c>
      <c r="U61" s="117">
        <v>179262</v>
      </c>
      <c r="V61" s="115">
        <v>82.8</v>
      </c>
      <c r="W61" s="117">
        <v>767614</v>
      </c>
      <c r="X61" s="117">
        <v>677287</v>
      </c>
      <c r="Y61" s="115">
        <v>88.2</v>
      </c>
      <c r="Z61" s="110"/>
      <c r="AA61" s="110"/>
      <c r="AB61" s="110"/>
      <c r="AC61" s="110"/>
      <c r="AD61" s="110"/>
      <c r="AE61" s="110"/>
      <c r="AF61" s="110"/>
      <c r="AG61" s="110"/>
      <c r="AH61" s="110"/>
    </row>
    <row r="62" spans="1:34" x14ac:dyDescent="0.3">
      <c r="A62" s="113">
        <v>2019</v>
      </c>
      <c r="B62" s="117"/>
      <c r="C62" s="117"/>
      <c r="D62" s="115"/>
      <c r="E62" s="117"/>
      <c r="F62" s="117"/>
      <c r="G62" s="115"/>
      <c r="H62" s="117"/>
      <c r="I62" s="117"/>
      <c r="J62" s="115"/>
      <c r="K62" s="117"/>
      <c r="L62" s="117"/>
      <c r="M62" s="115"/>
      <c r="N62" s="117">
        <v>391271</v>
      </c>
      <c r="O62" s="117">
        <v>356384</v>
      </c>
      <c r="P62" s="115">
        <v>91.1</v>
      </c>
      <c r="Q62" s="117">
        <v>157196</v>
      </c>
      <c r="R62" s="117">
        <v>138284</v>
      </c>
      <c r="S62" s="115">
        <v>88</v>
      </c>
      <c r="T62" s="117">
        <v>210644</v>
      </c>
      <c r="U62" s="117">
        <v>173675</v>
      </c>
      <c r="V62" s="115">
        <v>82.4</v>
      </c>
      <c r="W62" s="117">
        <v>759111</v>
      </c>
      <c r="X62" s="117">
        <v>668343</v>
      </c>
      <c r="Y62" s="115">
        <v>88</v>
      </c>
      <c r="Z62" s="110"/>
      <c r="AA62" s="110"/>
      <c r="AB62" s="110"/>
      <c r="AC62" s="110"/>
      <c r="AD62" s="110"/>
      <c r="AE62" s="110"/>
      <c r="AF62" s="110"/>
      <c r="AG62" s="110"/>
      <c r="AH62" s="110"/>
    </row>
    <row r="63" spans="1:34" x14ac:dyDescent="0.3">
      <c r="A63" s="113">
        <v>2020</v>
      </c>
      <c r="B63" s="117"/>
      <c r="C63" s="117"/>
      <c r="D63" s="115"/>
      <c r="E63" s="117"/>
      <c r="F63" s="117"/>
      <c r="G63" s="115"/>
      <c r="H63" s="117"/>
      <c r="I63" s="117"/>
      <c r="J63" s="115"/>
      <c r="K63" s="117"/>
      <c r="L63" s="117"/>
      <c r="M63" s="115"/>
      <c r="N63" s="117">
        <v>393716</v>
      </c>
      <c r="O63" s="117">
        <v>384158</v>
      </c>
      <c r="P63" s="115">
        <v>97.6</v>
      </c>
      <c r="Q63" s="117">
        <v>158230</v>
      </c>
      <c r="R63" s="117">
        <v>149972</v>
      </c>
      <c r="S63" s="115">
        <v>94.8</v>
      </c>
      <c r="T63" s="117">
        <v>208887</v>
      </c>
      <c r="U63" s="117">
        <v>188841</v>
      </c>
      <c r="V63" s="115">
        <v>90.4</v>
      </c>
      <c r="W63" s="117">
        <v>760833</v>
      </c>
      <c r="X63" s="117">
        <v>722971</v>
      </c>
      <c r="Y63" s="115">
        <v>95</v>
      </c>
    </row>
    <row r="64" spans="1:34" x14ac:dyDescent="0.3">
      <c r="A64" s="113">
        <v>2021</v>
      </c>
      <c r="B64" s="117"/>
      <c r="C64" s="117"/>
      <c r="D64" s="115"/>
      <c r="E64" s="117"/>
      <c r="F64" s="117"/>
      <c r="G64" s="115"/>
      <c r="H64" s="117"/>
      <c r="I64" s="117"/>
      <c r="J64" s="115"/>
      <c r="K64" s="117"/>
      <c r="L64" s="117"/>
      <c r="M64" s="115"/>
      <c r="N64" s="117">
        <v>381132</v>
      </c>
      <c r="O64" s="117">
        <v>371705</v>
      </c>
      <c r="P64" s="115">
        <v>97.5</v>
      </c>
      <c r="Q64" s="117">
        <v>145125</v>
      </c>
      <c r="R64" s="117">
        <v>136296</v>
      </c>
      <c r="S64" s="115">
        <v>93.9</v>
      </c>
      <c r="T64" s="117">
        <v>208988</v>
      </c>
      <c r="U64" s="117">
        <v>181020</v>
      </c>
      <c r="V64" s="115">
        <v>86.6</v>
      </c>
      <c r="W64" s="117">
        <v>735245</v>
      </c>
      <c r="X64" s="117">
        <v>689021</v>
      </c>
      <c r="Y64" s="115">
        <v>93.7</v>
      </c>
    </row>
    <row r="65" spans="1:25" x14ac:dyDescent="0.3">
      <c r="A65" s="113">
        <v>2022</v>
      </c>
      <c r="B65" s="117"/>
      <c r="C65" s="117"/>
      <c r="D65" s="115"/>
      <c r="E65" s="117"/>
      <c r="F65" s="117"/>
      <c r="G65" s="115"/>
      <c r="H65" s="117"/>
      <c r="I65" s="117"/>
      <c r="J65" s="115"/>
      <c r="K65" s="117"/>
      <c r="L65" s="117"/>
      <c r="M65" s="115"/>
      <c r="N65" s="117">
        <v>379188</v>
      </c>
      <c r="O65" s="117">
        <v>363893</v>
      </c>
      <c r="P65" s="115">
        <v>96</v>
      </c>
      <c r="Q65" s="117">
        <v>145882</v>
      </c>
      <c r="R65" s="117">
        <v>131897</v>
      </c>
      <c r="S65" s="115">
        <v>90.4</v>
      </c>
      <c r="T65" s="117">
        <v>208034</v>
      </c>
      <c r="U65" s="117">
        <v>171050</v>
      </c>
      <c r="V65" s="115">
        <v>82.2</v>
      </c>
      <c r="W65" s="117">
        <v>733104</v>
      </c>
      <c r="X65" s="117">
        <v>666840</v>
      </c>
      <c r="Y65" s="115">
        <v>91</v>
      </c>
    </row>
    <row r="66" spans="1:25" x14ac:dyDescent="0.3">
      <c r="A66" s="113">
        <v>2023</v>
      </c>
      <c r="B66" s="117"/>
      <c r="C66" s="117"/>
      <c r="D66" s="115"/>
      <c r="E66" s="117"/>
      <c r="F66" s="117"/>
      <c r="G66" s="115"/>
      <c r="H66" s="117"/>
      <c r="I66" s="117"/>
      <c r="J66" s="115"/>
      <c r="K66" s="117"/>
      <c r="L66" s="117"/>
      <c r="M66" s="115"/>
      <c r="N66" s="117">
        <v>389432</v>
      </c>
      <c r="O66" s="117">
        <v>371830</v>
      </c>
      <c r="P66" s="115">
        <v>95.5</v>
      </c>
      <c r="Q66" s="117">
        <v>149599</v>
      </c>
      <c r="R66" s="117">
        <v>133865</v>
      </c>
      <c r="S66" s="115">
        <v>89.5</v>
      </c>
      <c r="T66" s="117">
        <v>204843</v>
      </c>
      <c r="U66" s="117">
        <v>169246</v>
      </c>
      <c r="V66" s="115">
        <v>82.6</v>
      </c>
      <c r="W66" s="117">
        <v>743874</v>
      </c>
      <c r="X66" s="117">
        <v>674941</v>
      </c>
      <c r="Y66" s="115">
        <v>90.7</v>
      </c>
    </row>
    <row r="67" spans="1:25" x14ac:dyDescent="0.3">
      <c r="A67" s="118">
        <v>2024</v>
      </c>
      <c r="B67" s="119"/>
      <c r="C67" s="119"/>
      <c r="D67" s="120"/>
      <c r="E67" s="119"/>
      <c r="F67" s="119"/>
      <c r="G67" s="120"/>
      <c r="H67" s="119"/>
      <c r="I67" s="119"/>
      <c r="J67" s="120"/>
      <c r="K67" s="119"/>
      <c r="L67" s="119"/>
      <c r="M67" s="120"/>
      <c r="N67" s="119">
        <f>'Figure 2'!C5</f>
        <v>389815</v>
      </c>
      <c r="O67" s="119">
        <f>'Figure 2'!E5</f>
        <v>373840</v>
      </c>
      <c r="P67" s="121">
        <f>'Figure 2'!K5</f>
        <v>95.9</v>
      </c>
      <c r="Q67" s="119">
        <f>'Figure 2'!C14</f>
        <v>155189</v>
      </c>
      <c r="R67" s="119">
        <f>'Figure 2'!E14</f>
        <v>139710</v>
      </c>
      <c r="S67" s="121">
        <f>'Figure 2'!K14</f>
        <v>90</v>
      </c>
      <c r="T67" s="119">
        <f>'Figure 2'!C17</f>
        <v>208143</v>
      </c>
      <c r="U67" s="119">
        <f>'Figure 2'!E17</f>
        <v>173402</v>
      </c>
      <c r="V67" s="121">
        <f>'Figure 2'!K17</f>
        <v>83.3</v>
      </c>
      <c r="W67" s="119">
        <f>'Figure 2'!C18</f>
        <v>753147</v>
      </c>
      <c r="X67" s="119">
        <f>'Figure 2'!E18</f>
        <v>686952</v>
      </c>
      <c r="Y67" s="121">
        <f>'Figure 2'!K18</f>
        <v>91.2</v>
      </c>
    </row>
  </sheetData>
  <mergeCells count="16">
    <mergeCell ref="A1:L1"/>
    <mergeCell ref="A32:L32"/>
    <mergeCell ref="A33:L33"/>
    <mergeCell ref="A35:A37"/>
    <mergeCell ref="B35:M35"/>
    <mergeCell ref="B36:D36"/>
    <mergeCell ref="E36:G36"/>
    <mergeCell ref="H36:J36"/>
    <mergeCell ref="K36:M36"/>
    <mergeCell ref="A30:L30"/>
    <mergeCell ref="A31:L31"/>
    <mergeCell ref="N35:Y35"/>
    <mergeCell ref="N36:P36"/>
    <mergeCell ref="Q36:S36"/>
    <mergeCell ref="T36:V36"/>
    <mergeCell ref="W36:Y36"/>
  </mergeCells>
  <pageMargins left="0.78740157499999996" right="0.78740157499999996" top="0.984251969" bottom="0.984251969" header="0.4921259845" footer="0.4921259845"/>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08"/>
  <sheetViews>
    <sheetView showGridLines="0" zoomScaleNormal="100" workbookViewId="0"/>
  </sheetViews>
  <sheetFormatPr baseColWidth="10" defaultRowHeight="15" x14ac:dyDescent="0.3"/>
  <cols>
    <col min="1" max="1" width="17.42578125" style="161" customWidth="1"/>
    <col min="2" max="2" width="17.5703125" style="161" bestFit="1" customWidth="1"/>
    <col min="3" max="9" width="8.28515625" style="161" bestFit="1" customWidth="1"/>
    <col min="10" max="10" width="8.140625" style="161" bestFit="1" customWidth="1"/>
    <col min="11" max="24" width="8.28515625" style="161" bestFit="1" customWidth="1"/>
    <col min="25" max="25" width="8.140625" style="161" bestFit="1" customWidth="1"/>
    <col min="26" max="30" width="8.28515625" style="161" bestFit="1" customWidth="1"/>
    <col min="31" max="16384" width="11.42578125" style="161"/>
  </cols>
  <sheetData>
    <row r="1" spans="1:9" x14ac:dyDescent="0.3">
      <c r="A1" s="122" t="s">
        <v>419</v>
      </c>
      <c r="B1" s="162"/>
      <c r="C1" s="162"/>
      <c r="D1" s="162"/>
      <c r="E1" s="162"/>
      <c r="F1" s="162"/>
      <c r="G1" s="162"/>
      <c r="H1" s="162"/>
      <c r="I1" s="162"/>
    </row>
    <row r="2" spans="1:9" x14ac:dyDescent="0.3">
      <c r="A2" s="163"/>
      <c r="B2" s="162"/>
      <c r="C2" s="162"/>
      <c r="D2" s="162"/>
      <c r="E2" s="162"/>
      <c r="F2" s="162"/>
      <c r="G2" s="162"/>
      <c r="H2" s="162"/>
      <c r="I2" s="162"/>
    </row>
    <row r="38" spans="1:31" ht="30" customHeight="1" x14ac:dyDescent="0.3">
      <c r="A38" s="250" t="s">
        <v>406</v>
      </c>
      <c r="B38" s="250"/>
      <c r="C38" s="250"/>
      <c r="D38" s="250"/>
      <c r="E38" s="250"/>
      <c r="F38" s="250"/>
      <c r="G38" s="250"/>
      <c r="H38" s="250"/>
      <c r="I38" s="250"/>
      <c r="J38" s="250"/>
      <c r="K38" s="250"/>
      <c r="L38" s="250"/>
      <c r="M38" s="250"/>
      <c r="N38" s="250"/>
      <c r="O38" s="250"/>
      <c r="P38" s="250"/>
      <c r="Q38" s="250"/>
    </row>
    <row r="39" spans="1:31" ht="15" customHeight="1" x14ac:dyDescent="0.3">
      <c r="A39" s="249" t="s">
        <v>403</v>
      </c>
      <c r="B39" s="249"/>
      <c r="C39" s="249"/>
      <c r="D39" s="249"/>
      <c r="E39" s="249"/>
      <c r="F39" s="249"/>
      <c r="G39" s="249"/>
      <c r="H39" s="249"/>
      <c r="I39" s="249"/>
      <c r="J39" s="249"/>
      <c r="K39" s="249"/>
      <c r="L39" s="249"/>
      <c r="M39" s="249"/>
      <c r="N39" s="249"/>
      <c r="O39" s="249"/>
      <c r="P39" s="249"/>
      <c r="Q39" s="249"/>
    </row>
    <row r="40" spans="1:31" x14ac:dyDescent="0.3">
      <c r="A40" s="251" t="s">
        <v>404</v>
      </c>
      <c r="B40" s="251"/>
      <c r="C40" s="251"/>
      <c r="D40" s="251"/>
      <c r="E40" s="251"/>
      <c r="F40" s="251"/>
      <c r="G40" s="251"/>
      <c r="H40" s="251"/>
      <c r="I40" s="251"/>
      <c r="J40" s="251"/>
      <c r="K40" s="251"/>
      <c r="L40" s="251"/>
      <c r="M40" s="251"/>
      <c r="N40" s="251"/>
      <c r="O40" s="251"/>
      <c r="P40" s="251"/>
      <c r="Q40" s="251"/>
    </row>
    <row r="42" spans="1:31" ht="15.75" thickBot="1" x14ac:dyDescent="0.35"/>
    <row r="43" spans="1:31" ht="15.75" thickTop="1" x14ac:dyDescent="0.3">
      <c r="A43" s="164" t="s">
        <v>350</v>
      </c>
      <c r="B43" s="165" t="s">
        <v>351</v>
      </c>
      <c r="C43" s="166">
        <v>1997</v>
      </c>
      <c r="D43" s="167">
        <v>1998</v>
      </c>
      <c r="E43" s="167">
        <v>1999</v>
      </c>
      <c r="F43" s="167">
        <v>2000</v>
      </c>
      <c r="G43" s="167">
        <v>2001</v>
      </c>
      <c r="H43" s="167">
        <v>2002</v>
      </c>
      <c r="I43" s="167">
        <v>2003</v>
      </c>
      <c r="J43" s="167">
        <v>2004</v>
      </c>
      <c r="K43" s="167">
        <v>2005</v>
      </c>
      <c r="L43" s="167">
        <v>2006</v>
      </c>
      <c r="M43" s="167">
        <v>2007</v>
      </c>
      <c r="N43" s="167">
        <v>2008</v>
      </c>
      <c r="O43" s="167">
        <v>2009</v>
      </c>
      <c r="P43" s="167">
        <v>2010</v>
      </c>
      <c r="Q43" s="167">
        <v>2011</v>
      </c>
      <c r="R43" s="167">
        <v>2012</v>
      </c>
      <c r="S43" s="167">
        <v>2013</v>
      </c>
      <c r="T43" s="167">
        <v>2014</v>
      </c>
      <c r="U43" s="167">
        <v>2015</v>
      </c>
      <c r="V43" s="167">
        <v>2016</v>
      </c>
      <c r="W43" s="167">
        <v>2017</v>
      </c>
      <c r="X43" s="167">
        <v>2018</v>
      </c>
      <c r="Y43" s="167">
        <v>2019</v>
      </c>
      <c r="Z43" s="167">
        <v>2020</v>
      </c>
      <c r="AA43" s="167">
        <v>2021</v>
      </c>
      <c r="AB43" s="167">
        <v>2022</v>
      </c>
      <c r="AC43" s="167">
        <v>2023</v>
      </c>
      <c r="AD43" s="167">
        <v>2024</v>
      </c>
    </row>
    <row r="44" spans="1:31" x14ac:dyDescent="0.3">
      <c r="A44" s="168" t="s">
        <v>352</v>
      </c>
      <c r="B44" s="169" t="s">
        <v>17</v>
      </c>
      <c r="C44" s="170">
        <f>C77*100/C$83</f>
        <v>1.0848668339490122</v>
      </c>
      <c r="D44" s="171">
        <f t="shared" ref="D44:I44" si="0">D77*100/D$83</f>
        <v>1.2606323592039685</v>
      </c>
      <c r="E44" s="171">
        <f t="shared" si="0"/>
        <v>1.3830134857062113</v>
      </c>
      <c r="F44" s="171">
        <f t="shared" si="0"/>
        <v>1.5074547704637868</v>
      </c>
      <c r="G44" s="171">
        <f t="shared" si="0"/>
        <v>1.3445749284621118</v>
      </c>
      <c r="H44" s="171">
        <f t="shared" si="0"/>
        <v>1.4181397489643848</v>
      </c>
      <c r="I44" s="171">
        <f t="shared" si="0"/>
        <v>2.4679694052864125</v>
      </c>
      <c r="J44" s="171">
        <f t="shared" ref="J44:AC45" si="1">J77*100/J$83</f>
        <v>2.6909313717749095</v>
      </c>
      <c r="K44" s="171">
        <f t="shared" si="1"/>
        <v>2.8840073172161262</v>
      </c>
      <c r="L44" s="171">
        <f t="shared" si="1"/>
        <v>4.2445985906438839</v>
      </c>
      <c r="M44" s="171">
        <f t="shared" si="1"/>
        <v>5.2173967182699164</v>
      </c>
      <c r="N44" s="171">
        <f t="shared" si="1"/>
        <v>5.681514567623382</v>
      </c>
      <c r="O44" s="171">
        <f t="shared" si="1"/>
        <v>6.6216953524130746</v>
      </c>
      <c r="P44" s="171">
        <f t="shared" si="1"/>
        <v>6.0611920885098733</v>
      </c>
      <c r="Q44" s="171">
        <f t="shared" si="1"/>
        <v>6.6203520861774612</v>
      </c>
      <c r="R44" s="171">
        <f t="shared" si="1"/>
        <v>7.9592023417489939</v>
      </c>
      <c r="S44" s="171">
        <f t="shared" si="1"/>
        <v>10.50681638824798</v>
      </c>
      <c r="T44" s="171">
        <f t="shared" si="1"/>
        <v>10.717016838603518</v>
      </c>
      <c r="U44" s="171">
        <f t="shared" si="1"/>
        <v>10.805952751907119</v>
      </c>
      <c r="V44" s="171">
        <f t="shared" si="1"/>
        <v>12.752726835528689</v>
      </c>
      <c r="W44" s="171">
        <f t="shared" si="1"/>
        <v>12.97852649650603</v>
      </c>
      <c r="X44" s="171">
        <f t="shared" si="1"/>
        <v>12.690554471433597</v>
      </c>
      <c r="Y44" s="171">
        <f t="shared" si="1"/>
        <v>11.682184470609885</v>
      </c>
      <c r="Z44" s="171">
        <f t="shared" si="1"/>
        <v>16.510378038992574</v>
      </c>
      <c r="AA44" s="171">
        <f t="shared" si="1"/>
        <v>13.596339326007786</v>
      </c>
      <c r="AB44" s="171">
        <f t="shared" si="1"/>
        <v>14.223815099633955</v>
      </c>
      <c r="AC44" s="171">
        <f t="shared" si="1"/>
        <v>14.0319747735163</v>
      </c>
      <c r="AD44" s="171">
        <v>13.6</v>
      </c>
      <c r="AE44" s="196"/>
    </row>
    <row r="45" spans="1:31" ht="30" x14ac:dyDescent="0.3">
      <c r="A45" s="172"/>
      <c r="B45" s="173" t="s">
        <v>353</v>
      </c>
      <c r="C45" s="174"/>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f t="shared" si="1"/>
        <v>1.7810102536653967</v>
      </c>
      <c r="AB45" s="172">
        <f t="shared" si="1"/>
        <v>1.8133485236874585</v>
      </c>
      <c r="AC45" s="172">
        <f t="shared" si="1"/>
        <v>1.8439676246430698</v>
      </c>
      <c r="AD45" s="172">
        <v>1.6</v>
      </c>
      <c r="AE45" s="196"/>
    </row>
    <row r="46" spans="1:31" x14ac:dyDescent="0.3">
      <c r="A46" s="175"/>
      <c r="B46" s="176" t="s">
        <v>18</v>
      </c>
      <c r="C46" s="177">
        <f t="shared" ref="C46:C50" si="2">C79*100/C$83</f>
        <v>5.4810126942805955</v>
      </c>
      <c r="D46" s="175">
        <f t="shared" ref="D46:I46" si="3">D79*100/D$83</f>
        <v>6.2755378045832808</v>
      </c>
      <c r="E46" s="175">
        <f t="shared" si="3"/>
        <v>6.22974273829605</v>
      </c>
      <c r="F46" s="175">
        <f t="shared" si="3"/>
        <v>6.4623725617302137</v>
      </c>
      <c r="G46" s="175">
        <f t="shared" si="3"/>
        <v>6.3462464461081245</v>
      </c>
      <c r="H46" s="175">
        <f t="shared" si="3"/>
        <v>6.7280779230472589</v>
      </c>
      <c r="I46" s="175">
        <f t="shared" si="3"/>
        <v>8.5716334745828782</v>
      </c>
      <c r="J46" s="175">
        <f t="shared" ref="J46:AC46" si="4">J79*100/J$83</f>
        <v>8.8592282838364085</v>
      </c>
      <c r="K46" s="175">
        <f t="shared" si="4"/>
        <v>9.0126385474153761</v>
      </c>
      <c r="L46" s="175">
        <f t="shared" si="4"/>
        <v>11.681370418215101</v>
      </c>
      <c r="M46" s="175">
        <f t="shared" si="4"/>
        <v>12.673355477177003</v>
      </c>
      <c r="N46" s="175">
        <f t="shared" si="4"/>
        <v>13.085871809943514</v>
      </c>
      <c r="O46" s="175">
        <f t="shared" si="4"/>
        <v>14.283765686225882</v>
      </c>
      <c r="P46" s="175">
        <f t="shared" si="4"/>
        <v>12.828878623318372</v>
      </c>
      <c r="Q46" s="175">
        <f t="shared" si="4"/>
        <v>13.618850075722474</v>
      </c>
      <c r="R46" s="175">
        <f t="shared" si="4"/>
        <v>15.193926088547384</v>
      </c>
      <c r="S46" s="175">
        <f t="shared" si="4"/>
        <v>17.008741121827502</v>
      </c>
      <c r="T46" s="175">
        <f t="shared" si="4"/>
        <v>16.23873384651549</v>
      </c>
      <c r="U46" s="175">
        <f t="shared" si="4"/>
        <v>16.936721716349872</v>
      </c>
      <c r="V46" s="175">
        <f t="shared" si="4"/>
        <v>17.61196032982058</v>
      </c>
      <c r="W46" s="175">
        <f t="shared" si="4"/>
        <v>16.83544134018268</v>
      </c>
      <c r="X46" s="175">
        <f t="shared" si="4"/>
        <v>17.292715459747861</v>
      </c>
      <c r="Y46" s="175">
        <f t="shared" si="4"/>
        <v>16.75641690797427</v>
      </c>
      <c r="Z46" s="175">
        <f t="shared" si="4"/>
        <v>22.469241788497293</v>
      </c>
      <c r="AA46" s="175">
        <f t="shared" si="4"/>
        <v>25.897851662940923</v>
      </c>
      <c r="AB46" s="175">
        <f t="shared" si="4"/>
        <v>24.450404548667152</v>
      </c>
      <c r="AC46" s="175">
        <f t="shared" si="4"/>
        <v>23.318833583269992</v>
      </c>
      <c r="AD46" s="175">
        <v>24.4</v>
      </c>
      <c r="AE46" s="196"/>
    </row>
    <row r="47" spans="1:31" x14ac:dyDescent="0.3">
      <c r="A47" s="175"/>
      <c r="B47" s="176" t="s">
        <v>19</v>
      </c>
      <c r="C47" s="177">
        <f t="shared" si="2"/>
        <v>16.251641256269529</v>
      </c>
      <c r="D47" s="175">
        <f t="shared" ref="D47:I47" si="5">D80*100/D$83</f>
        <v>18.111267135507187</v>
      </c>
      <c r="E47" s="175">
        <f t="shared" si="5"/>
        <v>17.265001045061275</v>
      </c>
      <c r="F47" s="175">
        <f t="shared" si="5"/>
        <v>17.94979079497908</v>
      </c>
      <c r="G47" s="175">
        <f t="shared" si="5"/>
        <v>17.779427144833171</v>
      </c>
      <c r="H47" s="175">
        <f t="shared" si="5"/>
        <v>18.462562354609577</v>
      </c>
      <c r="I47" s="175">
        <f t="shared" si="5"/>
        <v>20.496462525217567</v>
      </c>
      <c r="J47" s="175">
        <f t="shared" ref="J47:AC47" si="6">J80*100/J$83</f>
        <v>20.275788881905381</v>
      </c>
      <c r="K47" s="175">
        <f t="shared" si="6"/>
        <v>21.208821379103981</v>
      </c>
      <c r="L47" s="175">
        <f t="shared" si="6"/>
        <v>23.951401090995915</v>
      </c>
      <c r="M47" s="175">
        <f t="shared" si="6"/>
        <v>24.525188881590623</v>
      </c>
      <c r="N47" s="175">
        <f t="shared" si="6"/>
        <v>24.222897682444984</v>
      </c>
      <c r="O47" s="175">
        <f t="shared" si="6"/>
        <v>25.544057834432817</v>
      </c>
      <c r="P47" s="175">
        <f t="shared" si="6"/>
        <v>23.39042473884659</v>
      </c>
      <c r="Q47" s="175">
        <f t="shared" si="6"/>
        <v>24.364288846250727</v>
      </c>
      <c r="R47" s="175">
        <f t="shared" si="6"/>
        <v>25.368642517380167</v>
      </c>
      <c r="S47" s="175">
        <f t="shared" si="6"/>
        <v>26.356500418682266</v>
      </c>
      <c r="T47" s="175">
        <f t="shared" si="6"/>
        <v>25.060329154677703</v>
      </c>
      <c r="U47" s="175">
        <f t="shared" si="6"/>
        <v>25.610797585661693</v>
      </c>
      <c r="V47" s="175">
        <f t="shared" si="6"/>
        <v>24.994338024152171</v>
      </c>
      <c r="W47" s="175">
        <f t="shared" si="6"/>
        <v>23.433346298804942</v>
      </c>
      <c r="X47" s="175">
        <f t="shared" si="6"/>
        <v>23.959938951700469</v>
      </c>
      <c r="Y47" s="175">
        <f t="shared" si="6"/>
        <v>24.026825397231075</v>
      </c>
      <c r="Z47" s="175">
        <f t="shared" si="6"/>
        <v>29.302339757591767</v>
      </c>
      <c r="AA47" s="175">
        <f t="shared" si="6"/>
        <v>33.928927510678712</v>
      </c>
      <c r="AB47" s="175">
        <f t="shared" si="6"/>
        <v>30.276274565650812</v>
      </c>
      <c r="AC47" s="175">
        <f t="shared" si="6"/>
        <v>29.641375130959961</v>
      </c>
      <c r="AD47" s="175">
        <v>30.4</v>
      </c>
      <c r="AE47" s="196"/>
    </row>
    <row r="48" spans="1:31" x14ac:dyDescent="0.3">
      <c r="A48" s="175"/>
      <c r="B48" s="176" t="s">
        <v>354</v>
      </c>
      <c r="C48" s="177">
        <f t="shared" si="2"/>
        <v>53.760577380426824</v>
      </c>
      <c r="D48" s="175">
        <f t="shared" ref="D48:I48" si="7">D81*100/D$83</f>
        <v>53.51630390994579</v>
      </c>
      <c r="E48" s="175">
        <f t="shared" si="7"/>
        <v>53.512141845725402</v>
      </c>
      <c r="F48" s="175">
        <f t="shared" si="7"/>
        <v>53.977547292120924</v>
      </c>
      <c r="G48" s="175">
        <f t="shared" si="7"/>
        <v>53.899236622491571</v>
      </c>
      <c r="H48" s="175">
        <f t="shared" si="7"/>
        <v>53.687785338425364</v>
      </c>
      <c r="I48" s="175">
        <f t="shared" si="7"/>
        <v>52.13324228506216</v>
      </c>
      <c r="J48" s="175">
        <f t="shared" ref="J48:AC48" si="8">J81*100/J$83</f>
        <v>50.650782170368799</v>
      </c>
      <c r="K48" s="175">
        <f t="shared" si="8"/>
        <v>50.959844771367841</v>
      </c>
      <c r="L48" s="175">
        <f t="shared" si="8"/>
        <v>46.688441688043739</v>
      </c>
      <c r="M48" s="175">
        <f t="shared" si="8"/>
        <v>45.287688375727278</v>
      </c>
      <c r="N48" s="175">
        <f t="shared" si="8"/>
        <v>44.927185457837346</v>
      </c>
      <c r="O48" s="175">
        <f t="shared" si="8"/>
        <v>42.447981250930013</v>
      </c>
      <c r="P48" s="175">
        <f t="shared" si="8"/>
        <v>44.978898742034389</v>
      </c>
      <c r="Q48" s="175">
        <f t="shared" si="8"/>
        <v>43.657815274482303</v>
      </c>
      <c r="R48" s="175">
        <f t="shared" si="8"/>
        <v>41.073606537382609</v>
      </c>
      <c r="S48" s="175">
        <f t="shared" si="8"/>
        <v>38.092254679301433</v>
      </c>
      <c r="T48" s="175">
        <f t="shared" si="8"/>
        <v>38.936481062150186</v>
      </c>
      <c r="U48" s="175">
        <f t="shared" si="8"/>
        <v>38.123059700631281</v>
      </c>
      <c r="V48" s="175">
        <f t="shared" si="8"/>
        <v>36.093208704623805</v>
      </c>
      <c r="W48" s="175">
        <f t="shared" si="8"/>
        <v>37.344850248802928</v>
      </c>
      <c r="X48" s="175">
        <f t="shared" si="8"/>
        <v>37.035715280045153</v>
      </c>
      <c r="Y48" s="175">
        <f t="shared" si="8"/>
        <v>38.618246688356663</v>
      </c>
      <c r="Z48" s="175">
        <f t="shared" si="8"/>
        <v>29.290402218858262</v>
      </c>
      <c r="AA48" s="175">
        <f t="shared" si="8"/>
        <v>24.103460218506974</v>
      </c>
      <c r="AB48" s="175">
        <f t="shared" si="8"/>
        <v>27.015886578689198</v>
      </c>
      <c r="AC48" s="175">
        <f t="shared" si="8"/>
        <v>28.487900326629553</v>
      </c>
      <c r="AD48" s="175">
        <v>27.6</v>
      </c>
      <c r="AE48" s="196"/>
    </row>
    <row r="49" spans="1:58" x14ac:dyDescent="0.3">
      <c r="A49" s="175"/>
      <c r="B49" s="176" t="s">
        <v>355</v>
      </c>
      <c r="C49" s="177">
        <f t="shared" si="2"/>
        <v>23.421901835074038</v>
      </c>
      <c r="D49" s="175">
        <f t="shared" ref="D49:I49" si="9">D82*100/D$83</f>
        <v>20.836258790759775</v>
      </c>
      <c r="E49" s="175">
        <f t="shared" si="9"/>
        <v>21.610100885211057</v>
      </c>
      <c r="F49" s="175">
        <f t="shared" si="9"/>
        <v>20.102834580705995</v>
      </c>
      <c r="G49" s="175">
        <f t="shared" si="9"/>
        <v>20.63051485810502</v>
      </c>
      <c r="H49" s="175">
        <f t="shared" si="9"/>
        <v>19.703434634953414</v>
      </c>
      <c r="I49" s="175">
        <f t="shared" si="9"/>
        <v>16.330692309850985</v>
      </c>
      <c r="J49" s="175">
        <f t="shared" ref="J49:AC49" si="10">J82*100/J$83</f>
        <v>17.523269292114499</v>
      </c>
      <c r="K49" s="175">
        <f t="shared" si="10"/>
        <v>15.934687984896673</v>
      </c>
      <c r="L49" s="175">
        <f t="shared" si="10"/>
        <v>13.434188212101361</v>
      </c>
      <c r="M49" s="175">
        <f t="shared" si="10"/>
        <v>12.296370547235185</v>
      </c>
      <c r="N49" s="175">
        <f t="shared" si="10"/>
        <v>12.082530482150771</v>
      </c>
      <c r="O49" s="175">
        <f t="shared" si="10"/>
        <v>11.102499875998214</v>
      </c>
      <c r="P49" s="175">
        <f t="shared" si="10"/>
        <v>12.740605807290773</v>
      </c>
      <c r="Q49" s="175">
        <f t="shared" si="10"/>
        <v>11.738693717367035</v>
      </c>
      <c r="R49" s="175">
        <f t="shared" si="10"/>
        <v>10.404622514940847</v>
      </c>
      <c r="S49" s="175">
        <f t="shared" si="10"/>
        <v>8.0356873919408187</v>
      </c>
      <c r="T49" s="175">
        <f t="shared" si="10"/>
        <v>9.0474390980531023</v>
      </c>
      <c r="U49" s="175">
        <f t="shared" si="10"/>
        <v>8.5234682454500348</v>
      </c>
      <c r="V49" s="175">
        <f t="shared" si="10"/>
        <v>8.5477661058747536</v>
      </c>
      <c r="W49" s="175">
        <f t="shared" si="10"/>
        <v>9.4078356157034211</v>
      </c>
      <c r="X49" s="175">
        <f t="shared" si="10"/>
        <v>9.0210758370729209</v>
      </c>
      <c r="Y49" s="175">
        <f t="shared" si="10"/>
        <v>8.9163265358281087</v>
      </c>
      <c r="Z49" s="175">
        <f t="shared" si="10"/>
        <v>2.4276381960601041</v>
      </c>
      <c r="AA49" s="175">
        <f t="shared" si="10"/>
        <v>2.4734212818656003</v>
      </c>
      <c r="AB49" s="175">
        <f t="shared" si="10"/>
        <v>4.0336192073588828</v>
      </c>
      <c r="AC49" s="175">
        <f t="shared" si="10"/>
        <v>4.519916185624191</v>
      </c>
      <c r="AD49" s="175">
        <v>4.0999999999999996</v>
      </c>
      <c r="AE49" s="196"/>
    </row>
    <row r="50" spans="1:58" x14ac:dyDescent="0.3">
      <c r="A50" s="175"/>
      <c r="B50" s="176" t="s">
        <v>257</v>
      </c>
      <c r="C50" s="177">
        <f t="shared" si="2"/>
        <v>100</v>
      </c>
      <c r="D50" s="175">
        <f t="shared" ref="D50:I50" si="11">D83*100/D$83</f>
        <v>100</v>
      </c>
      <c r="E50" s="175">
        <f t="shared" si="11"/>
        <v>100</v>
      </c>
      <c r="F50" s="175">
        <f t="shared" si="11"/>
        <v>100</v>
      </c>
      <c r="G50" s="175">
        <f t="shared" si="11"/>
        <v>100</v>
      </c>
      <c r="H50" s="175">
        <f t="shared" si="11"/>
        <v>100</v>
      </c>
      <c r="I50" s="175">
        <f t="shared" si="11"/>
        <v>100</v>
      </c>
      <c r="J50" s="175">
        <f t="shared" ref="J50:AC50" si="12">J83*100/J$83</f>
        <v>100</v>
      </c>
      <c r="K50" s="175">
        <f t="shared" si="12"/>
        <v>100</v>
      </c>
      <c r="L50" s="175">
        <f t="shared" si="12"/>
        <v>100</v>
      </c>
      <c r="M50" s="175">
        <f t="shared" si="12"/>
        <v>100</v>
      </c>
      <c r="N50" s="175">
        <f t="shared" si="12"/>
        <v>100</v>
      </c>
      <c r="O50" s="175">
        <f t="shared" si="12"/>
        <v>100</v>
      </c>
      <c r="P50" s="175">
        <f t="shared" si="12"/>
        <v>100</v>
      </c>
      <c r="Q50" s="175">
        <f t="shared" si="12"/>
        <v>100</v>
      </c>
      <c r="R50" s="175">
        <f t="shared" si="12"/>
        <v>100</v>
      </c>
      <c r="S50" s="175">
        <f t="shared" si="12"/>
        <v>100</v>
      </c>
      <c r="T50" s="175">
        <f t="shared" si="12"/>
        <v>100</v>
      </c>
      <c r="U50" s="175">
        <f t="shared" si="12"/>
        <v>100</v>
      </c>
      <c r="V50" s="175">
        <f t="shared" si="12"/>
        <v>100</v>
      </c>
      <c r="W50" s="175">
        <f t="shared" si="12"/>
        <v>100</v>
      </c>
      <c r="X50" s="175">
        <f t="shared" si="12"/>
        <v>100</v>
      </c>
      <c r="Y50" s="175">
        <f t="shared" si="12"/>
        <v>100</v>
      </c>
      <c r="Z50" s="175">
        <f t="shared" si="12"/>
        <v>100</v>
      </c>
      <c r="AA50" s="175">
        <f t="shared" si="12"/>
        <v>100</v>
      </c>
      <c r="AB50" s="175">
        <f t="shared" si="12"/>
        <v>100</v>
      </c>
      <c r="AC50" s="175">
        <f t="shared" si="12"/>
        <v>100</v>
      </c>
      <c r="AD50" s="175">
        <v>100</v>
      </c>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row>
    <row r="51" spans="1:58" x14ac:dyDescent="0.3">
      <c r="A51" s="171" t="s">
        <v>33</v>
      </c>
      <c r="B51" s="169" t="s">
        <v>17</v>
      </c>
      <c r="C51" s="170">
        <f>C84*100/C$90</f>
        <v>0.21322934126956977</v>
      </c>
      <c r="D51" s="171">
        <f t="shared" ref="D51:I51" si="13">D84*100/D$90</f>
        <v>0.28663994289165889</v>
      </c>
      <c r="E51" s="171">
        <f t="shared" si="13"/>
        <v>0.25548098905382483</v>
      </c>
      <c r="F51" s="171">
        <f t="shared" si="13"/>
        <v>0.32261906611360541</v>
      </c>
      <c r="G51" s="171">
        <f t="shared" si="13"/>
        <v>0.31023293850739969</v>
      </c>
      <c r="H51" s="171">
        <f t="shared" si="13"/>
        <v>0.27654059085521937</v>
      </c>
      <c r="I51" s="171">
        <f t="shared" si="13"/>
        <v>0.38996406529480959</v>
      </c>
      <c r="J51" s="171">
        <f t="shared" ref="J51:AC52" si="14">J84*100/J$90</f>
        <v>0.38009953453912931</v>
      </c>
      <c r="K51" s="171">
        <f t="shared" si="14"/>
        <v>0.45836309717081197</v>
      </c>
      <c r="L51" s="171">
        <f t="shared" si="14"/>
        <v>0.43143720802418245</v>
      </c>
      <c r="M51" s="171">
        <f t="shared" si="14"/>
        <v>0.50361577688783887</v>
      </c>
      <c r="N51" s="171">
        <f t="shared" si="14"/>
        <v>0.57756312108726104</v>
      </c>
      <c r="O51" s="171">
        <f t="shared" si="14"/>
        <v>0.55126323577571046</v>
      </c>
      <c r="P51" s="171">
        <f t="shared" si="14"/>
        <v>0.7763548002567473</v>
      </c>
      <c r="Q51" s="171">
        <f t="shared" si="14"/>
        <v>0.73009876684537556</v>
      </c>
      <c r="R51" s="171">
        <f t="shared" si="14"/>
        <v>0.87762456284988632</v>
      </c>
      <c r="S51" s="171">
        <f t="shared" si="14"/>
        <v>1.2438017673619768</v>
      </c>
      <c r="T51" s="171">
        <f t="shared" si="14"/>
        <v>1.7219472815976975</v>
      </c>
      <c r="U51" s="171">
        <f t="shared" si="14"/>
        <v>2.2554320253953528</v>
      </c>
      <c r="V51" s="171">
        <f t="shared" si="14"/>
        <v>2.1839162844036699</v>
      </c>
      <c r="W51" s="171">
        <f t="shared" si="14"/>
        <v>2.4022735426324417</v>
      </c>
      <c r="X51" s="171">
        <f t="shared" si="14"/>
        <v>2.2841322028032534</v>
      </c>
      <c r="Y51" s="171">
        <f t="shared" si="14"/>
        <v>2.4816153082775645</v>
      </c>
      <c r="Z51" s="171">
        <f t="shared" si="14"/>
        <v>4.4220438602035008</v>
      </c>
      <c r="AA51" s="171">
        <f t="shared" si="14"/>
        <v>2.3538329026701121</v>
      </c>
      <c r="AB51" s="171">
        <f t="shared" si="14"/>
        <v>2.1023841186712549</v>
      </c>
      <c r="AC51" s="171">
        <f t="shared" si="14"/>
        <v>2.2219399862298546</v>
      </c>
      <c r="AD51" s="171">
        <v>2.2000000000000002</v>
      </c>
      <c r="AE51" s="196"/>
    </row>
    <row r="52" spans="1:58" ht="30" x14ac:dyDescent="0.3">
      <c r="A52" s="172"/>
      <c r="B52" s="173" t="s">
        <v>353</v>
      </c>
      <c r="C52" s="174"/>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f t="shared" si="14"/>
        <v>8.4754521963824284E-2</v>
      </c>
      <c r="AB52" s="172">
        <f t="shared" si="14"/>
        <v>0.1041938004688721</v>
      </c>
      <c r="AC52" s="172">
        <f t="shared" si="14"/>
        <v>0.12633774289935093</v>
      </c>
      <c r="AD52" s="172">
        <v>0.1</v>
      </c>
      <c r="AE52" s="196"/>
    </row>
    <row r="53" spans="1:58" x14ac:dyDescent="0.3">
      <c r="A53" s="175"/>
      <c r="B53" s="176" t="s">
        <v>18</v>
      </c>
      <c r="C53" s="177">
        <f t="shared" ref="C53:C57" si="15">C86*100/C$90</f>
        <v>3.0541967411258963</v>
      </c>
      <c r="D53" s="175">
        <f t="shared" ref="D53:I53" si="16">D86*100/D$90</f>
        <v>3.4665861292625335</v>
      </c>
      <c r="E53" s="175">
        <f t="shared" si="16"/>
        <v>3.5593506041993699</v>
      </c>
      <c r="F53" s="175">
        <f t="shared" si="16"/>
        <v>3.9874266598310779</v>
      </c>
      <c r="G53" s="175">
        <f t="shared" si="16"/>
        <v>3.4589917429498511</v>
      </c>
      <c r="H53" s="175">
        <f t="shared" si="16"/>
        <v>3.1361110058825759</v>
      </c>
      <c r="I53" s="175">
        <f t="shared" si="16"/>
        <v>3.4409225926701796</v>
      </c>
      <c r="J53" s="175">
        <f t="shared" ref="J53:AC53" si="17">J86*100/J$90</f>
        <v>3.8707876328066702</v>
      </c>
      <c r="K53" s="175">
        <f t="shared" si="17"/>
        <v>3.913132887416932</v>
      </c>
      <c r="L53" s="175">
        <f t="shared" si="17"/>
        <v>3.7191536136301182</v>
      </c>
      <c r="M53" s="175">
        <f t="shared" si="17"/>
        <v>4.1095969345126626</v>
      </c>
      <c r="N53" s="175">
        <f t="shared" si="17"/>
        <v>4.6293723656441577</v>
      </c>
      <c r="O53" s="175">
        <f t="shared" si="17"/>
        <v>4.1972418644705085</v>
      </c>
      <c r="P53" s="175">
        <f t="shared" si="17"/>
        <v>5.7560289757618364</v>
      </c>
      <c r="Q53" s="175">
        <f t="shared" si="17"/>
        <v>5.3924280871793897</v>
      </c>
      <c r="R53" s="175">
        <f t="shared" si="17"/>
        <v>6.0615932875018288</v>
      </c>
      <c r="S53" s="175">
        <f t="shared" si="17"/>
        <v>7.6380232139394444</v>
      </c>
      <c r="T53" s="175">
        <f t="shared" si="17"/>
        <v>10.288863149766593</v>
      </c>
      <c r="U53" s="175">
        <f t="shared" si="17"/>
        <v>11.070605458841264</v>
      </c>
      <c r="V53" s="175">
        <f t="shared" si="17"/>
        <v>10.65223623853211</v>
      </c>
      <c r="W53" s="175">
        <f t="shared" si="17"/>
        <v>11.698333532643487</v>
      </c>
      <c r="X53" s="175">
        <f t="shared" si="17"/>
        <v>10.893849378016188</v>
      </c>
      <c r="Y53" s="175">
        <f t="shared" si="17"/>
        <v>11.017455914908776</v>
      </c>
      <c r="Z53" s="175">
        <f t="shared" si="17"/>
        <v>16.86911458004171</v>
      </c>
      <c r="AA53" s="175">
        <f t="shared" si="17"/>
        <v>14.384840654608096</v>
      </c>
      <c r="AB53" s="175">
        <f t="shared" si="17"/>
        <v>11.538777916398185</v>
      </c>
      <c r="AC53" s="175">
        <f t="shared" si="17"/>
        <v>10.953281773273886</v>
      </c>
      <c r="AD53" s="175">
        <v>11.3</v>
      </c>
      <c r="AE53" s="196"/>
    </row>
    <row r="54" spans="1:58" x14ac:dyDescent="0.3">
      <c r="A54" s="175"/>
      <c r="B54" s="176" t="s">
        <v>19</v>
      </c>
      <c r="C54" s="177">
        <f t="shared" si="15"/>
        <v>17.447177276821858</v>
      </c>
      <c r="D54" s="175">
        <f t="shared" ref="D54:I54" si="18">D87*100/D$90</f>
        <v>18.82378782054802</v>
      </c>
      <c r="E54" s="175">
        <f t="shared" si="18"/>
        <v>18.058555189161286</v>
      </c>
      <c r="F54" s="175">
        <f t="shared" si="18"/>
        <v>19.245288881293792</v>
      </c>
      <c r="G54" s="175">
        <f t="shared" si="18"/>
        <v>17.267523148758805</v>
      </c>
      <c r="H54" s="175">
        <f t="shared" si="18"/>
        <v>16.033942516357023</v>
      </c>
      <c r="I54" s="175">
        <f t="shared" si="18"/>
        <v>16.027737939850997</v>
      </c>
      <c r="J54" s="175">
        <f t="shared" ref="J54:AC54" si="19">J87*100/J$90</f>
        <v>16.942883065706756</v>
      </c>
      <c r="K54" s="175">
        <f t="shared" si="19"/>
        <v>16.762452107279692</v>
      </c>
      <c r="L54" s="175">
        <f t="shared" si="19"/>
        <v>16.36328661720253</v>
      </c>
      <c r="M54" s="175">
        <f t="shared" si="19"/>
        <v>18.332420985911433</v>
      </c>
      <c r="N54" s="175">
        <f t="shared" si="19"/>
        <v>19.374080007566846</v>
      </c>
      <c r="O54" s="175">
        <f t="shared" si="19"/>
        <v>18.207454485912162</v>
      </c>
      <c r="P54" s="175">
        <f t="shared" si="19"/>
        <v>21.546596570590214</v>
      </c>
      <c r="Q54" s="175">
        <f t="shared" si="19"/>
        <v>21.72552610993456</v>
      </c>
      <c r="R54" s="175">
        <f t="shared" si="19"/>
        <v>22.16002021195963</v>
      </c>
      <c r="S54" s="175">
        <f t="shared" si="19"/>
        <v>25.060250976481342</v>
      </c>
      <c r="T54" s="175">
        <f t="shared" si="19"/>
        <v>30.376610157593625</v>
      </c>
      <c r="U54" s="175">
        <f t="shared" si="19"/>
        <v>29.790981170911305</v>
      </c>
      <c r="V54" s="175">
        <f t="shared" si="19"/>
        <v>29.445240825688074</v>
      </c>
      <c r="W54" s="175">
        <f t="shared" si="19"/>
        <v>29.372454399009545</v>
      </c>
      <c r="X54" s="175">
        <f t="shared" si="19"/>
        <v>28.174809174982215</v>
      </c>
      <c r="Y54" s="175">
        <f t="shared" si="19"/>
        <v>26.661619888546781</v>
      </c>
      <c r="Z54" s="175">
        <f t="shared" si="19"/>
        <v>33.207988371358148</v>
      </c>
      <c r="AA54" s="175">
        <f t="shared" si="19"/>
        <v>37.008785529715759</v>
      </c>
      <c r="AB54" s="175">
        <f t="shared" si="19"/>
        <v>30.800235807022112</v>
      </c>
      <c r="AC54" s="175">
        <f t="shared" si="19"/>
        <v>27.945373966403519</v>
      </c>
      <c r="AD54" s="175">
        <v>29.1</v>
      </c>
      <c r="AE54" s="196"/>
    </row>
    <row r="55" spans="1:58" x14ac:dyDescent="0.3">
      <c r="A55" s="175"/>
      <c r="B55" s="176" t="s">
        <v>354</v>
      </c>
      <c r="C55" s="177">
        <f t="shared" si="15"/>
        <v>56.939645834045997</v>
      </c>
      <c r="D55" s="175">
        <f t="shared" ref="D55:I55" si="20">D88*100/D$90</f>
        <v>56.95184229311954</v>
      </c>
      <c r="E55" s="175">
        <f t="shared" si="20"/>
        <v>56.668843961693653</v>
      </c>
      <c r="F55" s="175">
        <f t="shared" si="20"/>
        <v>55.560388799991713</v>
      </c>
      <c r="G55" s="175">
        <f t="shared" si="20"/>
        <v>57.019547840768197</v>
      </c>
      <c r="H55" s="175">
        <f t="shared" si="20"/>
        <v>57.39110199531342</v>
      </c>
      <c r="I55" s="175">
        <f t="shared" si="20"/>
        <v>56.844513914626873</v>
      </c>
      <c r="J55" s="175">
        <f t="shared" ref="J55:AC55" si="21">J88*100/J$90</f>
        <v>55.726457182431673</v>
      </c>
      <c r="K55" s="175">
        <f t="shared" si="21"/>
        <v>55.076628352490424</v>
      </c>
      <c r="L55" s="175">
        <f t="shared" si="21"/>
        <v>56.818906292937619</v>
      </c>
      <c r="M55" s="175">
        <f t="shared" si="21"/>
        <v>56.345040191304847</v>
      </c>
      <c r="N55" s="175">
        <f t="shared" si="21"/>
        <v>55.749324599932606</v>
      </c>
      <c r="O55" s="175">
        <f t="shared" si="21"/>
        <v>56.85410020983177</v>
      </c>
      <c r="P55" s="175">
        <f t="shared" si="21"/>
        <v>53.487789222728246</v>
      </c>
      <c r="Q55" s="175">
        <f t="shared" si="21"/>
        <v>54.492842106602055</v>
      </c>
      <c r="R55" s="175">
        <f t="shared" si="21"/>
        <v>54.089597489461859</v>
      </c>
      <c r="S55" s="175">
        <f t="shared" si="21"/>
        <v>52.523615612620851</v>
      </c>
      <c r="T55" s="175">
        <f t="shared" si="21"/>
        <v>48.31490646168966</v>
      </c>
      <c r="U55" s="175">
        <f t="shared" si="21"/>
        <v>47.581498499760833</v>
      </c>
      <c r="V55" s="175">
        <f t="shared" si="21"/>
        <v>48.44251720183486</v>
      </c>
      <c r="W55" s="175">
        <f t="shared" si="21"/>
        <v>46.91151332681472</v>
      </c>
      <c r="X55" s="175">
        <f t="shared" si="21"/>
        <v>47.455345984503275</v>
      </c>
      <c r="Y55" s="175">
        <f t="shared" si="21"/>
        <v>47.808468408865366</v>
      </c>
      <c r="Z55" s="175">
        <f t="shared" si="21"/>
        <v>40.281868166592936</v>
      </c>
      <c r="AA55" s="175">
        <f t="shared" si="21"/>
        <v>40.168819982773471</v>
      </c>
      <c r="AB55" s="175">
        <f t="shared" si="21"/>
        <v>45.972087029242815</v>
      </c>
      <c r="AC55" s="175">
        <f t="shared" si="21"/>
        <v>48.361954291138311</v>
      </c>
      <c r="AD55" s="175">
        <v>47.3</v>
      </c>
      <c r="AE55" s="196"/>
    </row>
    <row r="56" spans="1:58" x14ac:dyDescent="0.3">
      <c r="A56" s="175"/>
      <c r="B56" s="176" t="s">
        <v>355</v>
      </c>
      <c r="C56" s="177">
        <f t="shared" si="15"/>
        <v>22.345750806736678</v>
      </c>
      <c r="D56" s="175">
        <f t="shared" ref="D56:I56" si="22">D89*100/D$90</f>
        <v>20.471143814178244</v>
      </c>
      <c r="E56" s="175">
        <f t="shared" si="22"/>
        <v>21.457769255891865</v>
      </c>
      <c r="F56" s="175">
        <f t="shared" si="22"/>
        <v>20.884276592769812</v>
      </c>
      <c r="G56" s="175">
        <f t="shared" si="22"/>
        <v>21.943704329015748</v>
      </c>
      <c r="H56" s="175">
        <f t="shared" si="22"/>
        <v>23.162303891591758</v>
      </c>
      <c r="I56" s="175">
        <f t="shared" si="22"/>
        <v>23.296861487557138</v>
      </c>
      <c r="J56" s="175">
        <f t="shared" ref="J56:AC56" si="23">J89*100/J$90</f>
        <v>23.079772584515776</v>
      </c>
      <c r="K56" s="175">
        <f t="shared" si="23"/>
        <v>23.789423555642141</v>
      </c>
      <c r="L56" s="175">
        <f t="shared" si="23"/>
        <v>22.66721626820555</v>
      </c>
      <c r="M56" s="175">
        <f t="shared" si="23"/>
        <v>20.709326111383216</v>
      </c>
      <c r="N56" s="175">
        <f t="shared" si="23"/>
        <v>19.66965990576913</v>
      </c>
      <c r="O56" s="175">
        <f t="shared" si="23"/>
        <v>20.189940204009847</v>
      </c>
      <c r="P56" s="175">
        <f t="shared" si="23"/>
        <v>18.43323043066296</v>
      </c>
      <c r="Q56" s="175">
        <f t="shared" si="23"/>
        <v>17.659104929438627</v>
      </c>
      <c r="R56" s="175">
        <f t="shared" si="23"/>
        <v>16.811164448226801</v>
      </c>
      <c r="S56" s="175">
        <f t="shared" si="23"/>
        <v>13.534308429596388</v>
      </c>
      <c r="T56" s="175">
        <f t="shared" si="23"/>
        <v>9.2976729493524264</v>
      </c>
      <c r="U56" s="175">
        <f t="shared" si="23"/>
        <v>9.3014828450912468</v>
      </c>
      <c r="V56" s="175">
        <f t="shared" si="23"/>
        <v>9.2760894495412849</v>
      </c>
      <c r="W56" s="175">
        <f t="shared" si="23"/>
        <v>9.6154251988998087</v>
      </c>
      <c r="X56" s="175">
        <f t="shared" si="23"/>
        <v>11.191863259695065</v>
      </c>
      <c r="Y56" s="175">
        <f t="shared" si="23"/>
        <v>12.030840479401512</v>
      </c>
      <c r="Z56" s="175">
        <f t="shared" si="23"/>
        <v>5.2189850218037037</v>
      </c>
      <c r="AA56" s="175">
        <f t="shared" si="23"/>
        <v>6.0837209302325581</v>
      </c>
      <c r="AB56" s="175">
        <f t="shared" si="23"/>
        <v>9.5865151286656332</v>
      </c>
      <c r="AC56" s="175">
        <f t="shared" si="23"/>
        <v>10.517449982954432</v>
      </c>
      <c r="AD56" s="175">
        <v>10</v>
      </c>
      <c r="AE56" s="196"/>
    </row>
    <row r="57" spans="1:58" x14ac:dyDescent="0.3">
      <c r="A57" s="175"/>
      <c r="B57" s="176" t="s">
        <v>257</v>
      </c>
      <c r="C57" s="177">
        <f t="shared" si="15"/>
        <v>100</v>
      </c>
      <c r="D57" s="175">
        <f t="shared" ref="D57:I57" si="24">D90*100/D$90</f>
        <v>100</v>
      </c>
      <c r="E57" s="175">
        <f t="shared" si="24"/>
        <v>100</v>
      </c>
      <c r="F57" s="175">
        <f t="shared" si="24"/>
        <v>100</v>
      </c>
      <c r="G57" s="175">
        <f t="shared" si="24"/>
        <v>100</v>
      </c>
      <c r="H57" s="175">
        <f t="shared" si="24"/>
        <v>100</v>
      </c>
      <c r="I57" s="175">
        <f t="shared" si="24"/>
        <v>100</v>
      </c>
      <c r="J57" s="175">
        <f t="shared" ref="J57:AC57" si="25">J90*100/J$90</f>
        <v>100</v>
      </c>
      <c r="K57" s="175">
        <f t="shared" si="25"/>
        <v>100</v>
      </c>
      <c r="L57" s="175">
        <f t="shared" si="25"/>
        <v>100</v>
      </c>
      <c r="M57" s="175">
        <f t="shared" si="25"/>
        <v>100</v>
      </c>
      <c r="N57" s="175">
        <f t="shared" si="25"/>
        <v>100</v>
      </c>
      <c r="O57" s="175">
        <f t="shared" si="25"/>
        <v>100</v>
      </c>
      <c r="P57" s="175">
        <f t="shared" si="25"/>
        <v>100</v>
      </c>
      <c r="Q57" s="175">
        <f t="shared" si="25"/>
        <v>100</v>
      </c>
      <c r="R57" s="175">
        <f t="shared" si="25"/>
        <v>100</v>
      </c>
      <c r="S57" s="175">
        <f t="shared" si="25"/>
        <v>100</v>
      </c>
      <c r="T57" s="175">
        <f t="shared" si="25"/>
        <v>100</v>
      </c>
      <c r="U57" s="175">
        <f t="shared" si="25"/>
        <v>100</v>
      </c>
      <c r="V57" s="175">
        <f t="shared" si="25"/>
        <v>100</v>
      </c>
      <c r="W57" s="175">
        <f t="shared" si="25"/>
        <v>100</v>
      </c>
      <c r="X57" s="175">
        <f t="shared" si="25"/>
        <v>100</v>
      </c>
      <c r="Y57" s="175">
        <f t="shared" si="25"/>
        <v>100</v>
      </c>
      <c r="Z57" s="175">
        <f t="shared" si="25"/>
        <v>100</v>
      </c>
      <c r="AA57" s="175">
        <f t="shared" si="25"/>
        <v>100</v>
      </c>
      <c r="AB57" s="175">
        <f t="shared" si="25"/>
        <v>100</v>
      </c>
      <c r="AC57" s="175">
        <f t="shared" si="25"/>
        <v>100</v>
      </c>
      <c r="AD57" s="175">
        <v>100</v>
      </c>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row>
    <row r="58" spans="1:58" x14ac:dyDescent="0.3">
      <c r="A58" s="171" t="s">
        <v>356</v>
      </c>
      <c r="B58" s="169" t="s">
        <v>17</v>
      </c>
      <c r="C58" s="170">
        <f t="shared" ref="C58:C64" si="26">C91*100/C$97</f>
        <v>0.49398758327661241</v>
      </c>
      <c r="D58" s="171">
        <f t="shared" ref="D58:I58" si="27">D91*100/D$97</f>
        <v>0.26974444768179556</v>
      </c>
      <c r="E58" s="171">
        <f t="shared" si="27"/>
        <v>0.35906010736601252</v>
      </c>
      <c r="F58" s="171">
        <f t="shared" si="27"/>
        <v>0.39822592912262111</v>
      </c>
      <c r="G58" s="171">
        <f t="shared" si="27"/>
        <v>0.38434485530546625</v>
      </c>
      <c r="H58" s="171">
        <f t="shared" si="27"/>
        <v>0.44883450456205876</v>
      </c>
      <c r="I58" s="171">
        <f t="shared" si="27"/>
        <v>0.41611405835543769</v>
      </c>
      <c r="J58" s="171">
        <f t="shared" ref="J58:AC59" si="28">J91*100/J$97</f>
        <v>0.38699120474534671</v>
      </c>
      <c r="K58" s="171">
        <f t="shared" si="28"/>
        <v>0.37141096142609004</v>
      </c>
      <c r="L58" s="171">
        <f t="shared" si="28"/>
        <v>0.48370848297023156</v>
      </c>
      <c r="M58" s="171">
        <f t="shared" si="28"/>
        <v>0.56598977180967192</v>
      </c>
      <c r="N58" s="171">
        <f t="shared" si="28"/>
        <v>0.46712609424473833</v>
      </c>
      <c r="O58" s="171">
        <f t="shared" si="28"/>
        <v>0.89769463914990266</v>
      </c>
      <c r="P58" s="171">
        <f t="shared" si="28"/>
        <v>0.74434625236256957</v>
      </c>
      <c r="Q58" s="171">
        <f t="shared" si="28"/>
        <v>0.74102376442224904</v>
      </c>
      <c r="R58" s="171">
        <f t="shared" si="28"/>
        <v>0.63223277997559801</v>
      </c>
      <c r="S58" s="171">
        <f t="shared" si="28"/>
        <v>0.94397589764427225</v>
      </c>
      <c r="T58" s="171">
        <f t="shared" si="28"/>
        <v>1.2877384900297171</v>
      </c>
      <c r="U58" s="171">
        <f t="shared" si="28"/>
        <v>1.331965811965812</v>
      </c>
      <c r="V58" s="171">
        <f t="shared" si="28"/>
        <v>1.445599680793979</v>
      </c>
      <c r="W58" s="171">
        <f t="shared" si="28"/>
        <v>1.5953782708928423</v>
      </c>
      <c r="X58" s="171">
        <f t="shared" si="28"/>
        <v>1.7239149313575137</v>
      </c>
      <c r="Y58" s="171">
        <f t="shared" si="28"/>
        <v>2.038510472645791</v>
      </c>
      <c r="Z58" s="171">
        <f t="shared" si="28"/>
        <v>4.5450410987758936</v>
      </c>
      <c r="AA58" s="171">
        <f t="shared" si="28"/>
        <v>4.2945049476524968</v>
      </c>
      <c r="AB58" s="171">
        <f t="shared" si="28"/>
        <v>4.1498024361402459</v>
      </c>
      <c r="AC58" s="171">
        <f t="shared" si="28"/>
        <v>4.3989787300517955</v>
      </c>
      <c r="AD58" s="171">
        <v>4.5999999999999996</v>
      </c>
      <c r="AE58" s="196"/>
    </row>
    <row r="59" spans="1:58" ht="30" x14ac:dyDescent="0.3">
      <c r="A59" s="175"/>
      <c r="B59" s="173" t="s">
        <v>353</v>
      </c>
      <c r="C59" s="177"/>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f t="shared" si="28"/>
        <v>0</v>
      </c>
      <c r="AB59" s="175">
        <f t="shared" si="28"/>
        <v>0</v>
      </c>
      <c r="AC59" s="175">
        <f t="shared" si="28"/>
        <v>0</v>
      </c>
      <c r="AD59" s="175">
        <v>0.4</v>
      </c>
      <c r="AE59" s="196"/>
    </row>
    <row r="60" spans="1:58" x14ac:dyDescent="0.3">
      <c r="A60" s="175"/>
      <c r="B60" s="176" t="s">
        <v>18</v>
      </c>
      <c r="C60" s="177">
        <f t="shared" si="26"/>
        <v>7.3757812016583131</v>
      </c>
      <c r="D60" s="175">
        <f t="shared" ref="D60:I60" si="29">D93*100/D$97</f>
        <v>4.8826564658777976</v>
      </c>
      <c r="E60" s="175">
        <f t="shared" si="29"/>
        <v>5.750242013552759</v>
      </c>
      <c r="F60" s="175">
        <f t="shared" si="29"/>
        <v>6.1981387637904959</v>
      </c>
      <c r="G60" s="175">
        <f t="shared" si="29"/>
        <v>5.3138397642015009</v>
      </c>
      <c r="H60" s="175">
        <f t="shared" si="29"/>
        <v>6.1493603289268925</v>
      </c>
      <c r="I60" s="175">
        <f t="shared" si="29"/>
        <v>5.5213859416445628</v>
      </c>
      <c r="J60" s="175">
        <f t="shared" ref="J60:AC60" si="30">J93*100/J$97</f>
        <v>5.5046021681325428</v>
      </c>
      <c r="K60" s="175">
        <f t="shared" si="30"/>
        <v>5.1933498226992931</v>
      </c>
      <c r="L60" s="175">
        <f t="shared" si="30"/>
        <v>5.9067803778924457</v>
      </c>
      <c r="M60" s="175">
        <f t="shared" si="30"/>
        <v>6.9488889553488651</v>
      </c>
      <c r="N60" s="175">
        <f t="shared" si="30"/>
        <v>5.8431737753771653</v>
      </c>
      <c r="O60" s="175">
        <f t="shared" si="30"/>
        <v>9.510788973040226</v>
      </c>
      <c r="P60" s="175">
        <f t="shared" si="30"/>
        <v>8.2228368349229743</v>
      </c>
      <c r="Q60" s="175">
        <f t="shared" si="30"/>
        <v>7.9801317375581196</v>
      </c>
      <c r="R60" s="175">
        <f t="shared" si="30"/>
        <v>6.412705455113116</v>
      </c>
      <c r="S60" s="175">
        <f t="shared" si="30"/>
        <v>7.5850073833285432</v>
      </c>
      <c r="T60" s="175">
        <f t="shared" si="30"/>
        <v>9.9539170506912438</v>
      </c>
      <c r="U60" s="175">
        <f t="shared" si="30"/>
        <v>9.0858119658119652</v>
      </c>
      <c r="V60" s="175">
        <f t="shared" si="30"/>
        <v>10.195330236056522</v>
      </c>
      <c r="W60" s="175">
        <f t="shared" si="30"/>
        <v>10.098551576549685</v>
      </c>
      <c r="X60" s="175">
        <f t="shared" si="30"/>
        <v>10.569372332366365</v>
      </c>
      <c r="Y60" s="175">
        <f t="shared" si="30"/>
        <v>11.296785097130703</v>
      </c>
      <c r="Z60" s="175">
        <f t="shared" si="30"/>
        <v>18.94612876818567</v>
      </c>
      <c r="AA60" s="175">
        <f t="shared" si="30"/>
        <v>17.600053591593777</v>
      </c>
      <c r="AB60" s="175">
        <f t="shared" si="30"/>
        <v>15.771460434352077</v>
      </c>
      <c r="AC60" s="175">
        <f t="shared" si="30"/>
        <v>15.57534306761764</v>
      </c>
      <c r="AD60" s="175">
        <v>16.3</v>
      </c>
      <c r="AE60" s="196"/>
    </row>
    <row r="61" spans="1:58" x14ac:dyDescent="0.3">
      <c r="A61" s="175"/>
      <c r="B61" s="176" t="s">
        <v>19</v>
      </c>
      <c r="C61" s="177">
        <f t="shared" si="26"/>
        <v>28.451209702369901</v>
      </c>
      <c r="D61" s="175">
        <f t="shared" ref="D61:I61" si="31">D94*100/D$97</f>
        <v>25.913324623814582</v>
      </c>
      <c r="E61" s="175">
        <f t="shared" si="31"/>
        <v>26.524685382381413</v>
      </c>
      <c r="F61" s="175">
        <f t="shared" si="31"/>
        <v>28.399661593416454</v>
      </c>
      <c r="G61" s="175">
        <f t="shared" si="31"/>
        <v>26.74755493033226</v>
      </c>
      <c r="H61" s="175">
        <f t="shared" si="31"/>
        <v>26.958736711058691</v>
      </c>
      <c r="I61" s="175">
        <f t="shared" si="31"/>
        <v>25.770059681697614</v>
      </c>
      <c r="J61" s="175">
        <f t="shared" ref="J61:AC61" si="32">J94*100/J$97</f>
        <v>26.628758437308242</v>
      </c>
      <c r="K61" s="175">
        <f t="shared" si="32"/>
        <v>24.794883493824493</v>
      </c>
      <c r="L61" s="175">
        <f t="shared" si="32"/>
        <v>26.806216692172228</v>
      </c>
      <c r="M61" s="175">
        <f t="shared" si="32"/>
        <v>28.096868738224124</v>
      </c>
      <c r="N61" s="175">
        <f t="shared" si="32"/>
        <v>26.093499720618365</v>
      </c>
      <c r="O61" s="175">
        <f t="shared" si="32"/>
        <v>30.961423001526299</v>
      </c>
      <c r="P61" s="175">
        <f t="shared" si="32"/>
        <v>30.328461027635679</v>
      </c>
      <c r="Q61" s="175">
        <f t="shared" si="32"/>
        <v>28.361245049078697</v>
      </c>
      <c r="R61" s="175">
        <f t="shared" si="32"/>
        <v>24.348561968261009</v>
      </c>
      <c r="S61" s="175">
        <f t="shared" si="32"/>
        <v>25.055251082723011</v>
      </c>
      <c r="T61" s="175">
        <f t="shared" si="32"/>
        <v>28.380205865885696</v>
      </c>
      <c r="U61" s="175">
        <f t="shared" si="32"/>
        <v>26.640227920227922</v>
      </c>
      <c r="V61" s="175">
        <f t="shared" si="32"/>
        <v>28.421260221701424</v>
      </c>
      <c r="W61" s="175">
        <f t="shared" si="32"/>
        <v>27.776298024376132</v>
      </c>
      <c r="X61" s="175">
        <f t="shared" si="32"/>
        <v>28.236728811367122</v>
      </c>
      <c r="Y61" s="175">
        <f t="shared" si="32"/>
        <v>28.311273997835212</v>
      </c>
      <c r="Z61" s="175">
        <f t="shared" si="32"/>
        <v>34.224724372507623</v>
      </c>
      <c r="AA61" s="175">
        <f t="shared" si="32"/>
        <v>32.264053438474939</v>
      </c>
      <c r="AB61" s="175">
        <f t="shared" si="32"/>
        <v>29.882615341722989</v>
      </c>
      <c r="AC61" s="175">
        <f t="shared" si="32"/>
        <v>29.064698329940491</v>
      </c>
      <c r="AD61" s="175">
        <v>30</v>
      </c>
      <c r="AE61" s="196"/>
    </row>
    <row r="62" spans="1:58" x14ac:dyDescent="0.3">
      <c r="A62" s="175"/>
      <c r="B62" s="176" t="s">
        <v>354</v>
      </c>
      <c r="C62" s="177">
        <f t="shared" si="26"/>
        <v>42.805725718293012</v>
      </c>
      <c r="D62" s="175">
        <f t="shared" ref="D62:I62" si="33">D95*100/D$97</f>
        <v>45.602789552337001</v>
      </c>
      <c r="E62" s="175">
        <f t="shared" si="33"/>
        <v>45.070843967262164</v>
      </c>
      <c r="F62" s="175">
        <f t="shared" si="33"/>
        <v>44.150949845751548</v>
      </c>
      <c r="G62" s="175">
        <f t="shared" si="33"/>
        <v>45.008540996784568</v>
      </c>
      <c r="H62" s="175">
        <f t="shared" si="33"/>
        <v>43.088112437957641</v>
      </c>
      <c r="I62" s="175">
        <f t="shared" si="33"/>
        <v>44.168600795755971</v>
      </c>
      <c r="J62" s="175">
        <f t="shared" ref="J62:AC62" si="34">J95*100/J$97</f>
        <v>44.352628349355697</v>
      </c>
      <c r="K62" s="175">
        <f t="shared" si="34"/>
        <v>44.297160787327201</v>
      </c>
      <c r="L62" s="175">
        <f t="shared" si="34"/>
        <v>44.136668794266249</v>
      </c>
      <c r="M62" s="175">
        <f t="shared" si="34"/>
        <v>42.875407482728711</v>
      </c>
      <c r="N62" s="175">
        <f t="shared" si="34"/>
        <v>44.564723412181038</v>
      </c>
      <c r="O62" s="175">
        <f t="shared" si="34"/>
        <v>45.960374123825439</v>
      </c>
      <c r="P62" s="175">
        <f t="shared" si="34"/>
        <v>47.242634985733361</v>
      </c>
      <c r="Q62" s="175">
        <f t="shared" si="34"/>
        <v>46.901907180988459</v>
      </c>
      <c r="R62" s="175">
        <f t="shared" si="34"/>
        <v>47.02924538765852</v>
      </c>
      <c r="S62" s="175">
        <f t="shared" si="34"/>
        <v>45.323726747470346</v>
      </c>
      <c r="T62" s="175">
        <f t="shared" si="34"/>
        <v>42.540591756750935</v>
      </c>
      <c r="U62" s="175">
        <f t="shared" si="34"/>
        <v>43.464387464387464</v>
      </c>
      <c r="V62" s="175">
        <f t="shared" si="34"/>
        <v>42.418169059947438</v>
      </c>
      <c r="W62" s="175">
        <f t="shared" si="34"/>
        <v>42.075920534180774</v>
      </c>
      <c r="X62" s="175">
        <f t="shared" si="34"/>
        <v>42.276103545758581</v>
      </c>
      <c r="Y62" s="175">
        <f t="shared" si="34"/>
        <v>40.80296614192666</v>
      </c>
      <c r="Z62" s="175">
        <f t="shared" si="34"/>
        <v>32.687529621278493</v>
      </c>
      <c r="AA62" s="175">
        <f t="shared" si="34"/>
        <v>32.458801462284917</v>
      </c>
      <c r="AB62" s="175">
        <f t="shared" si="34"/>
        <v>32.418258553890233</v>
      </c>
      <c r="AC62" s="175">
        <f t="shared" si="34"/>
        <v>33.583280854117547</v>
      </c>
      <c r="AD62" s="175">
        <v>32.4</v>
      </c>
      <c r="AE62" s="196"/>
    </row>
    <row r="63" spans="1:58" x14ac:dyDescent="0.3">
      <c r="A63" s="175"/>
      <c r="B63" s="176" t="s">
        <v>355</v>
      </c>
      <c r="C63" s="177">
        <f t="shared" si="26"/>
        <v>20.873295794402161</v>
      </c>
      <c r="D63" s="175">
        <f t="shared" ref="D63:I63" si="35">D96*100/D$97</f>
        <v>23.331484910288825</v>
      </c>
      <c r="E63" s="175">
        <f t="shared" si="35"/>
        <v>22.29516852943765</v>
      </c>
      <c r="F63" s="175">
        <f t="shared" si="35"/>
        <v>20.853023867918886</v>
      </c>
      <c r="G63" s="175">
        <f t="shared" si="35"/>
        <v>22.545719453376204</v>
      </c>
      <c r="H63" s="175">
        <f t="shared" si="35"/>
        <v>23.354956017494718</v>
      </c>
      <c r="I63" s="175">
        <f t="shared" si="35"/>
        <v>24.123839522546419</v>
      </c>
      <c r="J63" s="175">
        <f t="shared" ref="J63:AC63" si="36">J96*100/J$97</f>
        <v>23.127019840458171</v>
      </c>
      <c r="K63" s="175">
        <f t="shared" si="36"/>
        <v>25.343194934722924</v>
      </c>
      <c r="L63" s="175">
        <f t="shared" si="36"/>
        <v>22.666625652698848</v>
      </c>
      <c r="M63" s="175">
        <f t="shared" si="36"/>
        <v>21.512845051888625</v>
      </c>
      <c r="N63" s="175">
        <f t="shared" si="36"/>
        <v>23.031476997578693</v>
      </c>
      <c r="O63" s="175">
        <f t="shared" si="36"/>
        <v>12.669719262458136</v>
      </c>
      <c r="P63" s="175">
        <f t="shared" si="36"/>
        <v>13.461720899345414</v>
      </c>
      <c r="Q63" s="175">
        <f t="shared" si="36"/>
        <v>16.01569226795247</v>
      </c>
      <c r="R63" s="175">
        <f t="shared" si="36"/>
        <v>21.577254408991756</v>
      </c>
      <c r="S63" s="175">
        <f t="shared" si="36"/>
        <v>21.09203888883383</v>
      </c>
      <c r="T63" s="175">
        <f t="shared" si="36"/>
        <v>17.837546836642407</v>
      </c>
      <c r="U63" s="175">
        <f t="shared" si="36"/>
        <v>19.477606837606839</v>
      </c>
      <c r="V63" s="175">
        <f t="shared" si="36"/>
        <v>17.519640801500636</v>
      </c>
      <c r="W63" s="175">
        <f t="shared" si="36"/>
        <v>18.453851594000568</v>
      </c>
      <c r="X63" s="175">
        <f t="shared" si="36"/>
        <v>17.193880379150421</v>
      </c>
      <c r="Y63" s="175">
        <f t="shared" si="36"/>
        <v>17.550464290461633</v>
      </c>
      <c r="Z63" s="175">
        <f t="shared" si="36"/>
        <v>9.5965761392523223</v>
      </c>
      <c r="AA63" s="175">
        <f t="shared" si="36"/>
        <v>13.382586559993875</v>
      </c>
      <c r="AB63" s="175">
        <f t="shared" si="36"/>
        <v>17.777863233894461</v>
      </c>
      <c r="AC63" s="175">
        <f t="shared" si="36"/>
        <v>17.37769901827253</v>
      </c>
      <c r="AD63" s="175">
        <v>16.7</v>
      </c>
      <c r="AE63" s="196"/>
    </row>
    <row r="64" spans="1:58" x14ac:dyDescent="0.3">
      <c r="A64" s="175"/>
      <c r="B64" s="176" t="s">
        <v>257</v>
      </c>
      <c r="C64" s="177">
        <f t="shared" si="26"/>
        <v>100</v>
      </c>
      <c r="D64" s="175">
        <f t="shared" ref="D64:I64" si="37">D97*100/D$97</f>
        <v>100</v>
      </c>
      <c r="E64" s="175">
        <f t="shared" si="37"/>
        <v>100</v>
      </c>
      <c r="F64" s="175">
        <f t="shared" si="37"/>
        <v>100</v>
      </c>
      <c r="G64" s="175">
        <f t="shared" si="37"/>
        <v>100</v>
      </c>
      <c r="H64" s="175">
        <f t="shared" si="37"/>
        <v>100</v>
      </c>
      <c r="I64" s="175">
        <f t="shared" si="37"/>
        <v>100</v>
      </c>
      <c r="J64" s="175">
        <f t="shared" ref="J64:AC64" si="38">J97*100/J$97</f>
        <v>100</v>
      </c>
      <c r="K64" s="175">
        <f t="shared" si="38"/>
        <v>100</v>
      </c>
      <c r="L64" s="175">
        <f t="shared" si="38"/>
        <v>100</v>
      </c>
      <c r="M64" s="175">
        <f t="shared" si="38"/>
        <v>100</v>
      </c>
      <c r="N64" s="175">
        <f t="shared" si="38"/>
        <v>100</v>
      </c>
      <c r="O64" s="175">
        <f t="shared" si="38"/>
        <v>100</v>
      </c>
      <c r="P64" s="175">
        <f t="shared" si="38"/>
        <v>100</v>
      </c>
      <c r="Q64" s="175">
        <f t="shared" si="38"/>
        <v>100</v>
      </c>
      <c r="R64" s="175">
        <f t="shared" si="38"/>
        <v>100</v>
      </c>
      <c r="S64" s="175">
        <f t="shared" si="38"/>
        <v>100</v>
      </c>
      <c r="T64" s="175">
        <f t="shared" si="38"/>
        <v>100</v>
      </c>
      <c r="U64" s="175">
        <f t="shared" si="38"/>
        <v>100</v>
      </c>
      <c r="V64" s="175">
        <f t="shared" si="38"/>
        <v>100</v>
      </c>
      <c r="W64" s="175">
        <f t="shared" si="38"/>
        <v>100</v>
      </c>
      <c r="X64" s="175">
        <f t="shared" si="38"/>
        <v>100</v>
      </c>
      <c r="Y64" s="175">
        <f t="shared" si="38"/>
        <v>100</v>
      </c>
      <c r="Z64" s="175">
        <f t="shared" si="38"/>
        <v>100</v>
      </c>
      <c r="AA64" s="175">
        <f t="shared" si="38"/>
        <v>100</v>
      </c>
      <c r="AB64" s="175">
        <f t="shared" si="38"/>
        <v>100</v>
      </c>
      <c r="AC64" s="175">
        <f t="shared" si="38"/>
        <v>100</v>
      </c>
      <c r="AD64" s="175">
        <v>100</v>
      </c>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row>
    <row r="65" spans="1:58" x14ac:dyDescent="0.3">
      <c r="A65" s="178" t="s">
        <v>28</v>
      </c>
      <c r="B65" s="179" t="s">
        <v>17</v>
      </c>
      <c r="C65" s="180">
        <f>C98*100/C$104</f>
        <v>0.74775409123498116</v>
      </c>
      <c r="D65" s="181">
        <f t="shared" ref="D65:I65" si="39">D98*100/D$104</f>
        <v>0.81599796236346966</v>
      </c>
      <c r="E65" s="181">
        <f t="shared" si="39"/>
        <v>0.8693002218729059</v>
      </c>
      <c r="F65" s="181">
        <f t="shared" si="39"/>
        <v>0.95534144411291044</v>
      </c>
      <c r="G65" s="181">
        <f t="shared" si="39"/>
        <v>0.85526212185634876</v>
      </c>
      <c r="H65" s="181">
        <f t="shared" si="39"/>
        <v>0.89414011218522493</v>
      </c>
      <c r="I65" s="181">
        <f t="shared" si="39"/>
        <v>1.4570053544110149</v>
      </c>
      <c r="J65" s="181">
        <f t="shared" ref="J65:AC66" si="40">J98*100/J$104</f>
        <v>1.5518843853331648</v>
      </c>
      <c r="K65" s="181">
        <f t="shared" si="40"/>
        <v>1.6816957045768626</v>
      </c>
      <c r="L65" s="181">
        <f t="shared" si="40"/>
        <v>2.3925055702477529</v>
      </c>
      <c r="M65" s="181">
        <f t="shared" si="40"/>
        <v>2.9260523828767626</v>
      </c>
      <c r="N65" s="181">
        <f t="shared" si="40"/>
        <v>3.1662646958027163</v>
      </c>
      <c r="O65" s="181">
        <f t="shared" si="40"/>
        <v>3.7573136565805729</v>
      </c>
      <c r="P65" s="181">
        <f t="shared" si="40"/>
        <v>3.4966959909210176</v>
      </c>
      <c r="Q65" s="181">
        <f t="shared" si="40"/>
        <v>3.5830354241143971</v>
      </c>
      <c r="R65" s="181">
        <f t="shared" si="40"/>
        <v>4.0125299775973309</v>
      </c>
      <c r="S65" s="181">
        <f t="shared" si="40"/>
        <v>5.6890633386218736</v>
      </c>
      <c r="T65" s="181">
        <f t="shared" si="40"/>
        <v>5.833537352367606</v>
      </c>
      <c r="U65" s="181">
        <f t="shared" si="40"/>
        <v>6.1775782052392998</v>
      </c>
      <c r="V65" s="181">
        <f t="shared" si="40"/>
        <v>7.2438864109841861</v>
      </c>
      <c r="W65" s="181">
        <f t="shared" si="40"/>
        <v>7.5435105418891331</v>
      </c>
      <c r="X65" s="181">
        <f t="shared" si="40"/>
        <v>7.4824065220279987</v>
      </c>
      <c r="Y65" s="181">
        <f t="shared" si="40"/>
        <v>7.1009378075143159</v>
      </c>
      <c r="Z65" s="181">
        <f t="shared" si="40"/>
        <v>10.711286182381679</v>
      </c>
      <c r="AA65" s="181">
        <f t="shared" si="40"/>
        <v>8.7332793830627882</v>
      </c>
      <c r="AB65" s="181">
        <f t="shared" si="40"/>
        <v>8.9530271284838161</v>
      </c>
      <c r="AC65" s="181">
        <f t="shared" si="40"/>
        <v>9.0042130790967292</v>
      </c>
      <c r="AD65" s="181">
        <v>8.8000000000000007</v>
      </c>
      <c r="AE65" s="196"/>
    </row>
    <row r="66" spans="1:58" ht="30" x14ac:dyDescent="0.3">
      <c r="A66" s="182"/>
      <c r="B66" s="183" t="s">
        <v>353</v>
      </c>
      <c r="C66" s="184"/>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f t="shared" si="40"/>
        <v>0.93995878924712173</v>
      </c>
      <c r="AB66" s="182">
        <f t="shared" si="40"/>
        <v>0.95866343656561692</v>
      </c>
      <c r="AC66" s="182">
        <f t="shared" si="40"/>
        <v>0.99075918771189742</v>
      </c>
      <c r="AD66" s="182">
        <v>0.9</v>
      </c>
      <c r="AE66" s="196"/>
    </row>
    <row r="67" spans="1:58" x14ac:dyDescent="0.3">
      <c r="A67" s="185"/>
      <c r="B67" s="186" t="s">
        <v>18</v>
      </c>
      <c r="C67" s="187">
        <f t="shared" ref="C67:C71" si="41">C100*100/C$104</f>
        <v>5.0929720418241864</v>
      </c>
      <c r="D67" s="188">
        <f t="shared" ref="D67:I67" si="42">D100*100/D$104</f>
        <v>5.2382666882589053</v>
      </c>
      <c r="E67" s="188">
        <f t="shared" si="42"/>
        <v>5.3568235636178185</v>
      </c>
      <c r="F67" s="188">
        <f t="shared" si="42"/>
        <v>5.6789313724584529</v>
      </c>
      <c r="G67" s="188">
        <f t="shared" si="42"/>
        <v>5.2903103888127747</v>
      </c>
      <c r="H67" s="188">
        <f t="shared" si="42"/>
        <v>5.5594541910331383</v>
      </c>
      <c r="I67" s="188">
        <f t="shared" si="42"/>
        <v>6.4630609382967874</v>
      </c>
      <c r="J67" s="188">
        <f t="shared" ref="J67:AC67" si="43">J100*100/J$104</f>
        <v>6.7168870808544403</v>
      </c>
      <c r="K67" s="188">
        <f t="shared" si="43"/>
        <v>6.7733213016892684</v>
      </c>
      <c r="L67" s="188">
        <f t="shared" si="43"/>
        <v>8.2372338376697503</v>
      </c>
      <c r="M67" s="188">
        <f t="shared" si="43"/>
        <v>9.0906342776591575</v>
      </c>
      <c r="N67" s="188">
        <f t="shared" si="43"/>
        <v>9.2201228920663976</v>
      </c>
      <c r="O67" s="188">
        <f t="shared" si="43"/>
        <v>10.571140442982646</v>
      </c>
      <c r="P67" s="188">
        <f t="shared" si="43"/>
        <v>9.9503392545254066</v>
      </c>
      <c r="Q67" s="188">
        <f t="shared" si="43"/>
        <v>10.096113337907292</v>
      </c>
      <c r="R67" s="188">
        <f t="shared" si="43"/>
        <v>10.32947301773787</v>
      </c>
      <c r="S67" s="188">
        <f t="shared" si="43"/>
        <v>12.209449775581101</v>
      </c>
      <c r="T67" s="188">
        <f t="shared" si="43"/>
        <v>12.992917021941192</v>
      </c>
      <c r="U67" s="188">
        <f t="shared" si="43"/>
        <v>13.340313005629669</v>
      </c>
      <c r="V67" s="188">
        <f t="shared" si="43"/>
        <v>13.993232756812684</v>
      </c>
      <c r="W67" s="188">
        <f t="shared" si="43"/>
        <v>13.836570692347166</v>
      </c>
      <c r="X67" s="188">
        <f t="shared" si="43"/>
        <v>14.095886734739075</v>
      </c>
      <c r="Y67" s="188">
        <f t="shared" si="43"/>
        <v>14.053017279422903</v>
      </c>
      <c r="Z67" s="188">
        <f t="shared" si="43"/>
        <v>20.337314496085213</v>
      </c>
      <c r="AA67" s="188">
        <f t="shared" si="43"/>
        <v>21.266788621479915</v>
      </c>
      <c r="AB67" s="188">
        <f t="shared" si="43"/>
        <v>19.418254435932692</v>
      </c>
      <c r="AC67" s="188">
        <f t="shared" si="43"/>
        <v>18.69967225632298</v>
      </c>
      <c r="AD67" s="188">
        <v>19.5</v>
      </c>
      <c r="AE67" s="196"/>
    </row>
    <row r="68" spans="1:58" x14ac:dyDescent="0.3">
      <c r="A68" s="185"/>
      <c r="B68" s="186" t="s">
        <v>19</v>
      </c>
      <c r="C68" s="187">
        <f t="shared" si="41"/>
        <v>18.485340844022218</v>
      </c>
      <c r="D68" s="188">
        <f t="shared" ref="D68:I68" si="44">D101*100/D$104</f>
        <v>19.620427306216207</v>
      </c>
      <c r="E68" s="188">
        <f t="shared" si="44"/>
        <v>19.135177661580848</v>
      </c>
      <c r="F68" s="188">
        <f t="shared" si="44"/>
        <v>20.217673123881841</v>
      </c>
      <c r="G68" s="188">
        <f t="shared" si="44"/>
        <v>19.313239161588008</v>
      </c>
      <c r="H68" s="188">
        <f t="shared" si="44"/>
        <v>19.399132752516213</v>
      </c>
      <c r="I68" s="188">
        <f t="shared" si="44"/>
        <v>20.184535951045387</v>
      </c>
      <c r="J68" s="188">
        <f t="shared" ref="J68:AC68" si="45">J101*100/J$104</f>
        <v>20.524834789341412</v>
      </c>
      <c r="K68" s="188">
        <f t="shared" si="45"/>
        <v>20.619387774419295</v>
      </c>
      <c r="L68" s="188">
        <f t="shared" si="45"/>
        <v>22.370866547354542</v>
      </c>
      <c r="M68" s="188">
        <f t="shared" si="45"/>
        <v>23.575317488854875</v>
      </c>
      <c r="N68" s="188">
        <f t="shared" si="45"/>
        <v>23.307177070444926</v>
      </c>
      <c r="O68" s="188">
        <f t="shared" si="45"/>
        <v>24.807539558871241</v>
      </c>
      <c r="P68" s="188">
        <f t="shared" si="45"/>
        <v>24.435340421593168</v>
      </c>
      <c r="Q68" s="188">
        <f t="shared" si="45"/>
        <v>24.857515136195669</v>
      </c>
      <c r="R68" s="188">
        <f t="shared" si="45"/>
        <v>24.356009858836863</v>
      </c>
      <c r="S68" s="188">
        <f t="shared" si="45"/>
        <v>25.693309898613379</v>
      </c>
      <c r="T68" s="188">
        <f t="shared" si="45"/>
        <v>27.210511060645715</v>
      </c>
      <c r="U68" s="188">
        <f t="shared" si="45"/>
        <v>26.750943605289589</v>
      </c>
      <c r="V68" s="188">
        <f t="shared" si="45"/>
        <v>26.90734189958194</v>
      </c>
      <c r="W68" s="188">
        <f t="shared" si="45"/>
        <v>25.876352539115814</v>
      </c>
      <c r="X68" s="188">
        <f t="shared" si="45"/>
        <v>26.022844815232656</v>
      </c>
      <c r="Y68" s="188">
        <f t="shared" si="45"/>
        <v>25.761318173495049</v>
      </c>
      <c r="Z68" s="188">
        <f t="shared" si="45"/>
        <v>31.466037882163366</v>
      </c>
      <c r="AA68" s="188">
        <f t="shared" si="45"/>
        <v>34.06361144924481</v>
      </c>
      <c r="AB68" s="188">
        <f t="shared" si="45"/>
        <v>30.268829524869595</v>
      </c>
      <c r="AC68" s="188">
        <f t="shared" si="45"/>
        <v>29.14149439286761</v>
      </c>
      <c r="AD68" s="188">
        <v>30</v>
      </c>
      <c r="AE68" s="196"/>
    </row>
    <row r="69" spans="1:58" x14ac:dyDescent="0.3">
      <c r="A69" s="185"/>
      <c r="B69" s="186" t="s">
        <v>354</v>
      </c>
      <c r="C69" s="187">
        <f t="shared" si="41"/>
        <v>52.951158601818541</v>
      </c>
      <c r="D69" s="188">
        <f t="shared" ref="D69:I69" si="46">D102*100/D$104</f>
        <v>53.176181664101279</v>
      </c>
      <c r="E69" s="188">
        <f t="shared" si="46"/>
        <v>52.952526661286988</v>
      </c>
      <c r="F69" s="188">
        <f t="shared" si="46"/>
        <v>52.677727380501487</v>
      </c>
      <c r="G69" s="188">
        <f t="shared" si="46"/>
        <v>53.158532936489188</v>
      </c>
      <c r="H69" s="188">
        <f t="shared" si="46"/>
        <v>52.717348927875243</v>
      </c>
      <c r="I69" s="188">
        <f t="shared" si="46"/>
        <v>51.999776899541054</v>
      </c>
      <c r="J69" s="188">
        <f t="shared" ref="J69:AC69" si="47">J102*100/J$104</f>
        <v>50.931754520397178</v>
      </c>
      <c r="K69" s="188">
        <f t="shared" si="47"/>
        <v>50.846842639978291</v>
      </c>
      <c r="L69" s="188">
        <f t="shared" si="47"/>
        <v>49.054975957511104</v>
      </c>
      <c r="M69" s="188">
        <f t="shared" si="47"/>
        <v>47.827456620728498</v>
      </c>
      <c r="N69" s="188">
        <f t="shared" si="47"/>
        <v>47.794362539640659</v>
      </c>
      <c r="O69" s="188">
        <f t="shared" si="47"/>
        <v>47.020439083094004</v>
      </c>
      <c r="P69" s="188">
        <f t="shared" si="47"/>
        <v>47.718905692876056</v>
      </c>
      <c r="Q69" s="188">
        <f t="shared" si="47"/>
        <v>47.128185221295396</v>
      </c>
      <c r="R69" s="188">
        <f t="shared" si="47"/>
        <v>45.794408061081562</v>
      </c>
      <c r="S69" s="188">
        <f t="shared" si="47"/>
        <v>43.316681313366637</v>
      </c>
      <c r="T69" s="188">
        <f t="shared" si="47"/>
        <v>41.993730284022639</v>
      </c>
      <c r="U69" s="188">
        <f t="shared" si="47"/>
        <v>41.641510961731605</v>
      </c>
      <c r="V69" s="188">
        <f t="shared" si="47"/>
        <v>40.430502929209602</v>
      </c>
      <c r="W69" s="188">
        <f t="shared" si="47"/>
        <v>40.607018463319029</v>
      </c>
      <c r="X69" s="188">
        <f t="shared" si="47"/>
        <v>40.63161953794485</v>
      </c>
      <c r="Y69" s="188">
        <f t="shared" si="47"/>
        <v>41.127582132257338</v>
      </c>
      <c r="Z69" s="188">
        <f t="shared" si="47"/>
        <v>32.508973716965485</v>
      </c>
      <c r="AA69" s="188">
        <f t="shared" si="47"/>
        <v>29.649436582363702</v>
      </c>
      <c r="AB69" s="188">
        <f t="shared" si="47"/>
        <v>32.321062223095225</v>
      </c>
      <c r="AC69" s="188">
        <f t="shared" si="47"/>
        <v>33.887862729440741</v>
      </c>
      <c r="AD69" s="188">
        <v>33</v>
      </c>
      <c r="AE69" s="196"/>
    </row>
    <row r="70" spans="1:58" x14ac:dyDescent="0.3">
      <c r="A70" s="189"/>
      <c r="B70" s="190" t="s">
        <v>355</v>
      </c>
      <c r="C70" s="191">
        <f t="shared" si="41"/>
        <v>22.722774421100073</v>
      </c>
      <c r="D70" s="192">
        <f t="shared" ref="D70:I70" si="48">D103*100/D$104</f>
        <v>21.149126379060139</v>
      </c>
      <c r="E70" s="192">
        <f t="shared" si="48"/>
        <v>21.68617189164144</v>
      </c>
      <c r="F70" s="192">
        <f t="shared" si="48"/>
        <v>20.470326679045304</v>
      </c>
      <c r="G70" s="192">
        <f t="shared" si="48"/>
        <v>21.382655391253682</v>
      </c>
      <c r="H70" s="192">
        <f t="shared" si="48"/>
        <v>21.429924016390181</v>
      </c>
      <c r="I70" s="192">
        <f t="shared" si="48"/>
        <v>19.895620856705762</v>
      </c>
      <c r="J70" s="192">
        <f t="shared" ref="J70:AC70" si="49">J103*100/J$104</f>
        <v>20.274639224073805</v>
      </c>
      <c r="K70" s="192">
        <f t="shared" si="49"/>
        <v>20.078752579336282</v>
      </c>
      <c r="L70" s="192">
        <f t="shared" si="49"/>
        <v>17.94441808721685</v>
      </c>
      <c r="M70" s="192">
        <f t="shared" si="49"/>
        <v>16.580539229880706</v>
      </c>
      <c r="N70" s="192">
        <f t="shared" si="49"/>
        <v>16.512072802045306</v>
      </c>
      <c r="O70" s="192">
        <f t="shared" si="49"/>
        <v>13.843567258471536</v>
      </c>
      <c r="P70" s="192">
        <f t="shared" si="49"/>
        <v>14.398718640084351</v>
      </c>
      <c r="Q70" s="192">
        <f t="shared" si="49"/>
        <v>14.335150880487246</v>
      </c>
      <c r="R70" s="192">
        <f t="shared" si="49"/>
        <v>15.507579084746373</v>
      </c>
      <c r="S70" s="192">
        <f t="shared" si="49"/>
        <v>13.091495673817009</v>
      </c>
      <c r="T70" s="192">
        <f t="shared" si="49"/>
        <v>11.969304281022852</v>
      </c>
      <c r="U70" s="192">
        <f t="shared" si="49"/>
        <v>12.089654222109841</v>
      </c>
      <c r="V70" s="192">
        <f t="shared" si="49"/>
        <v>11.425036003411586</v>
      </c>
      <c r="W70" s="192">
        <f t="shared" si="49"/>
        <v>12.136547763328856</v>
      </c>
      <c r="X70" s="192">
        <f t="shared" si="49"/>
        <v>11.767242390055419</v>
      </c>
      <c r="Y70" s="192">
        <f t="shared" si="49"/>
        <v>11.957144607310394</v>
      </c>
      <c r="Z70" s="192">
        <f t="shared" si="49"/>
        <v>4.9763877224042599</v>
      </c>
      <c r="AA70" s="192">
        <f t="shared" si="49"/>
        <v>6.2868839638487852</v>
      </c>
      <c r="AB70" s="192">
        <f t="shared" si="49"/>
        <v>9.0388266876186734</v>
      </c>
      <c r="AC70" s="192">
        <f t="shared" si="49"/>
        <v>9.266757542271943</v>
      </c>
      <c r="AD70" s="192">
        <v>8.8000000000000007</v>
      </c>
      <c r="AE70" s="196"/>
    </row>
    <row r="71" spans="1:58" x14ac:dyDescent="0.3">
      <c r="A71" s="193"/>
      <c r="B71" s="194" t="s">
        <v>257</v>
      </c>
      <c r="C71" s="195">
        <f t="shared" si="41"/>
        <v>100</v>
      </c>
      <c r="D71" s="193">
        <f t="shared" ref="D71:I71" si="50">D104*100/D$104</f>
        <v>100</v>
      </c>
      <c r="E71" s="193">
        <f t="shared" si="50"/>
        <v>100</v>
      </c>
      <c r="F71" s="193">
        <f t="shared" si="50"/>
        <v>100</v>
      </c>
      <c r="G71" s="193">
        <f t="shared" si="50"/>
        <v>100</v>
      </c>
      <c r="H71" s="193">
        <f t="shared" si="50"/>
        <v>100</v>
      </c>
      <c r="I71" s="193">
        <f t="shared" si="50"/>
        <v>100</v>
      </c>
      <c r="J71" s="193">
        <f t="shared" ref="J71:AC71" si="51">J104*100/J$104</f>
        <v>100</v>
      </c>
      <c r="K71" s="193">
        <f t="shared" si="51"/>
        <v>100</v>
      </c>
      <c r="L71" s="193">
        <f t="shared" si="51"/>
        <v>100</v>
      </c>
      <c r="M71" s="193">
        <f t="shared" si="51"/>
        <v>100</v>
      </c>
      <c r="N71" s="193">
        <f t="shared" si="51"/>
        <v>100</v>
      </c>
      <c r="O71" s="193">
        <f t="shared" si="51"/>
        <v>100</v>
      </c>
      <c r="P71" s="193">
        <f t="shared" si="51"/>
        <v>100</v>
      </c>
      <c r="Q71" s="193">
        <f t="shared" si="51"/>
        <v>100</v>
      </c>
      <c r="R71" s="193">
        <f t="shared" si="51"/>
        <v>100</v>
      </c>
      <c r="S71" s="193">
        <f t="shared" si="51"/>
        <v>100</v>
      </c>
      <c r="T71" s="193">
        <f t="shared" si="51"/>
        <v>100</v>
      </c>
      <c r="U71" s="193">
        <f t="shared" si="51"/>
        <v>100</v>
      </c>
      <c r="V71" s="193">
        <f t="shared" si="51"/>
        <v>100</v>
      </c>
      <c r="W71" s="193">
        <f t="shared" si="51"/>
        <v>100</v>
      </c>
      <c r="X71" s="193">
        <f t="shared" si="51"/>
        <v>100</v>
      </c>
      <c r="Y71" s="193">
        <f t="shared" si="51"/>
        <v>100</v>
      </c>
      <c r="Z71" s="193">
        <f t="shared" si="51"/>
        <v>100</v>
      </c>
      <c r="AA71" s="193">
        <f t="shared" si="51"/>
        <v>100</v>
      </c>
      <c r="AB71" s="193">
        <f t="shared" si="51"/>
        <v>100</v>
      </c>
      <c r="AC71" s="193">
        <f t="shared" si="51"/>
        <v>100</v>
      </c>
      <c r="AD71" s="193">
        <v>100</v>
      </c>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row>
    <row r="72" spans="1:58" x14ac:dyDescent="0.3">
      <c r="A72" s="252" t="s">
        <v>407</v>
      </c>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row>
    <row r="73" spans="1:58" ht="15" customHeight="1" x14ac:dyDescent="0.3">
      <c r="A73" s="249" t="s">
        <v>403</v>
      </c>
      <c r="B73" s="249"/>
      <c r="C73" s="249"/>
      <c r="D73" s="249"/>
      <c r="E73" s="249"/>
      <c r="F73" s="249"/>
      <c r="G73" s="249"/>
      <c r="H73" s="249"/>
      <c r="I73" s="249"/>
      <c r="J73" s="249"/>
      <c r="K73" s="249"/>
      <c r="L73" s="249"/>
      <c r="M73" s="249"/>
      <c r="N73" s="249"/>
      <c r="O73" s="249"/>
      <c r="P73" s="249"/>
      <c r="Q73" s="249"/>
    </row>
    <row r="74" spans="1:58" ht="15.75" customHeight="1" thickBot="1" x14ac:dyDescent="0.35">
      <c r="A74" s="248" t="s">
        <v>405</v>
      </c>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row>
    <row r="75" spans="1:58" ht="15.75" thickBot="1" x14ac:dyDescent="0.35"/>
    <row r="76" spans="1:58" ht="15.75" thickTop="1" x14ac:dyDescent="0.3">
      <c r="A76" s="164" t="s">
        <v>350</v>
      </c>
      <c r="B76" s="165" t="s">
        <v>351</v>
      </c>
      <c r="C76" s="166">
        <v>1997</v>
      </c>
      <c r="D76" s="167">
        <v>1998</v>
      </c>
      <c r="E76" s="167">
        <v>1999</v>
      </c>
      <c r="F76" s="167">
        <v>2000</v>
      </c>
      <c r="G76" s="167">
        <v>2001</v>
      </c>
      <c r="H76" s="167">
        <v>2002</v>
      </c>
      <c r="I76" s="167">
        <v>2003</v>
      </c>
      <c r="J76" s="167">
        <v>2004</v>
      </c>
      <c r="K76" s="167">
        <v>2005</v>
      </c>
      <c r="L76" s="167">
        <v>2006</v>
      </c>
      <c r="M76" s="167">
        <v>2007</v>
      </c>
      <c r="N76" s="167">
        <v>2008</v>
      </c>
      <c r="O76" s="167">
        <v>2009</v>
      </c>
      <c r="P76" s="167">
        <v>2010</v>
      </c>
      <c r="Q76" s="167">
        <v>2011</v>
      </c>
      <c r="R76" s="167">
        <v>2012</v>
      </c>
      <c r="S76" s="167">
        <v>2013</v>
      </c>
      <c r="T76" s="167">
        <v>2014</v>
      </c>
      <c r="U76" s="167">
        <v>2015</v>
      </c>
      <c r="V76" s="167">
        <v>2016</v>
      </c>
      <c r="W76" s="167">
        <v>2017</v>
      </c>
      <c r="X76" s="167">
        <v>2018</v>
      </c>
      <c r="Y76" s="167">
        <v>2019</v>
      </c>
      <c r="Z76" s="167">
        <v>2020</v>
      </c>
      <c r="AA76" s="167">
        <v>2021</v>
      </c>
      <c r="AB76" s="167">
        <v>2022</v>
      </c>
      <c r="AC76" s="167">
        <v>2023</v>
      </c>
      <c r="AD76" s="167">
        <v>2024</v>
      </c>
    </row>
    <row r="77" spans="1:58" x14ac:dyDescent="0.3">
      <c r="A77" s="171" t="s">
        <v>352</v>
      </c>
      <c r="B77" s="169" t="s">
        <v>17</v>
      </c>
      <c r="C77" s="197">
        <v>3809</v>
      </c>
      <c r="D77" s="198">
        <v>4381</v>
      </c>
      <c r="E77" s="198">
        <v>4698</v>
      </c>
      <c r="F77" s="198">
        <v>5116</v>
      </c>
      <c r="G77" s="198">
        <v>4384</v>
      </c>
      <c r="H77" s="198">
        <v>4560</v>
      </c>
      <c r="I77" s="198">
        <v>7915</v>
      </c>
      <c r="J77" s="198">
        <v>8520</v>
      </c>
      <c r="K77" s="198">
        <v>9349</v>
      </c>
      <c r="L77" s="198">
        <v>13866</v>
      </c>
      <c r="M77" s="198">
        <v>16760</v>
      </c>
      <c r="N77" s="198">
        <v>18075</v>
      </c>
      <c r="O77" s="198">
        <v>21360</v>
      </c>
      <c r="P77" s="198">
        <v>19432</v>
      </c>
      <c r="Q77" s="198">
        <v>21289</v>
      </c>
      <c r="R77" s="198">
        <v>26103</v>
      </c>
      <c r="S77" s="198">
        <v>34882</v>
      </c>
      <c r="T77" s="198">
        <v>36017</v>
      </c>
      <c r="U77" s="198">
        <v>37453</v>
      </c>
      <c r="V77" s="198">
        <v>45610</v>
      </c>
      <c r="W77" s="198">
        <v>48382</v>
      </c>
      <c r="X77" s="198">
        <v>50140</v>
      </c>
      <c r="Y77" s="198">
        <v>45709</v>
      </c>
      <c r="Z77" s="198">
        <v>65004</v>
      </c>
      <c r="AA77" s="198">
        <v>51820</v>
      </c>
      <c r="AB77" s="198">
        <v>53935</v>
      </c>
      <c r="AC77" s="198">
        <v>54645</v>
      </c>
      <c r="AD77" s="198">
        <v>53056</v>
      </c>
    </row>
    <row r="78" spans="1:58" ht="30" x14ac:dyDescent="0.3">
      <c r="A78" s="172"/>
      <c r="B78" s="173" t="s">
        <v>353</v>
      </c>
      <c r="C78" s="199"/>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v>6788</v>
      </c>
      <c r="AB78" s="200">
        <v>6876</v>
      </c>
      <c r="AC78" s="200">
        <v>7181</v>
      </c>
      <c r="AD78" s="200">
        <v>6189</v>
      </c>
    </row>
    <row r="79" spans="1:58" x14ac:dyDescent="0.3">
      <c r="A79" s="175"/>
      <c r="B79" s="176" t="s">
        <v>18</v>
      </c>
      <c r="C79" s="201">
        <v>19244</v>
      </c>
      <c r="D79" s="202">
        <v>21809</v>
      </c>
      <c r="E79" s="202">
        <v>21162</v>
      </c>
      <c r="F79" s="202">
        <v>21932</v>
      </c>
      <c r="G79" s="202">
        <v>20692</v>
      </c>
      <c r="H79" s="202">
        <v>21634</v>
      </c>
      <c r="I79" s="202">
        <v>27490</v>
      </c>
      <c r="J79" s="202">
        <v>28050</v>
      </c>
      <c r="K79" s="202">
        <v>29216</v>
      </c>
      <c r="L79" s="202">
        <v>38160</v>
      </c>
      <c r="M79" s="202">
        <v>40711</v>
      </c>
      <c r="N79" s="202">
        <v>41631</v>
      </c>
      <c r="O79" s="202">
        <v>46076</v>
      </c>
      <c r="P79" s="202">
        <v>41129</v>
      </c>
      <c r="Q79" s="202">
        <v>43794</v>
      </c>
      <c r="R79" s="202">
        <v>49830</v>
      </c>
      <c r="S79" s="202">
        <v>56468</v>
      </c>
      <c r="T79" s="202">
        <v>54574</v>
      </c>
      <c r="U79" s="202">
        <v>58702</v>
      </c>
      <c r="V79" s="202">
        <v>62989</v>
      </c>
      <c r="W79" s="202">
        <v>62760</v>
      </c>
      <c r="X79" s="202">
        <v>68323</v>
      </c>
      <c r="Y79" s="202">
        <v>65563</v>
      </c>
      <c r="Z79" s="202">
        <v>88465</v>
      </c>
      <c r="AA79" s="202">
        <v>98705</v>
      </c>
      <c r="AB79" s="202">
        <v>92713</v>
      </c>
      <c r="AC79" s="202">
        <v>90811</v>
      </c>
      <c r="AD79" s="202">
        <v>94936</v>
      </c>
    </row>
    <row r="80" spans="1:58" x14ac:dyDescent="0.3">
      <c r="A80" s="175"/>
      <c r="B80" s="176" t="s">
        <v>19</v>
      </c>
      <c r="C80" s="201">
        <v>57060</v>
      </c>
      <c r="D80" s="202">
        <v>62941</v>
      </c>
      <c r="E80" s="202">
        <v>58648</v>
      </c>
      <c r="F80" s="202">
        <v>60918</v>
      </c>
      <c r="G80" s="202">
        <v>57970</v>
      </c>
      <c r="H80" s="202">
        <v>59366</v>
      </c>
      <c r="I80" s="202">
        <v>65734</v>
      </c>
      <c r="J80" s="202">
        <v>64197</v>
      </c>
      <c r="K80" s="202">
        <v>68752</v>
      </c>
      <c r="L80" s="202">
        <v>78243</v>
      </c>
      <c r="M80" s="202">
        <v>78783</v>
      </c>
      <c r="N80" s="202">
        <v>77062</v>
      </c>
      <c r="O80" s="202">
        <v>82399</v>
      </c>
      <c r="P80" s="202">
        <v>74989</v>
      </c>
      <c r="Q80" s="202">
        <v>78348</v>
      </c>
      <c r="R80" s="202">
        <v>83199</v>
      </c>
      <c r="S80" s="202">
        <v>87502</v>
      </c>
      <c r="T80" s="202">
        <v>84221</v>
      </c>
      <c r="U80" s="202">
        <v>88766</v>
      </c>
      <c r="V80" s="202">
        <v>89392</v>
      </c>
      <c r="W80" s="202">
        <v>87356</v>
      </c>
      <c r="X80" s="202">
        <v>94665</v>
      </c>
      <c r="Y80" s="202">
        <v>94010</v>
      </c>
      <c r="Z80" s="202">
        <v>115368</v>
      </c>
      <c r="AA80" s="202">
        <v>129314</v>
      </c>
      <c r="AB80" s="202">
        <v>114804</v>
      </c>
      <c r="AC80" s="202">
        <v>115433</v>
      </c>
      <c r="AD80" s="202">
        <v>118450</v>
      </c>
    </row>
    <row r="81" spans="1:30" x14ac:dyDescent="0.3">
      <c r="A81" s="175"/>
      <c r="B81" s="176" t="s">
        <v>354</v>
      </c>
      <c r="C81" s="201">
        <v>188755</v>
      </c>
      <c r="D81" s="202">
        <v>185982</v>
      </c>
      <c r="E81" s="202">
        <v>181777</v>
      </c>
      <c r="F81" s="202">
        <v>183189</v>
      </c>
      <c r="G81" s="202">
        <v>175739</v>
      </c>
      <c r="H81" s="202">
        <v>172632</v>
      </c>
      <c r="I81" s="202">
        <v>167196</v>
      </c>
      <c r="J81" s="202">
        <v>160370</v>
      </c>
      <c r="K81" s="202">
        <v>165195</v>
      </c>
      <c r="L81" s="202">
        <v>152519</v>
      </c>
      <c r="M81" s="202">
        <v>145479</v>
      </c>
      <c r="N81" s="202">
        <v>142930</v>
      </c>
      <c r="O81" s="202">
        <v>136927</v>
      </c>
      <c r="P81" s="202">
        <v>144201</v>
      </c>
      <c r="Q81" s="202">
        <v>140390</v>
      </c>
      <c r="R81" s="202">
        <v>134705</v>
      </c>
      <c r="S81" s="202">
        <v>126464</v>
      </c>
      <c r="T81" s="202">
        <v>130855</v>
      </c>
      <c r="U81" s="202">
        <v>132133</v>
      </c>
      <c r="V81" s="202">
        <v>129087</v>
      </c>
      <c r="W81" s="202">
        <v>139216</v>
      </c>
      <c r="X81" s="202">
        <v>146327</v>
      </c>
      <c r="Y81" s="202">
        <v>151102</v>
      </c>
      <c r="Z81" s="202">
        <v>115321</v>
      </c>
      <c r="AA81" s="202">
        <v>91866</v>
      </c>
      <c r="AB81" s="202">
        <v>102441</v>
      </c>
      <c r="AC81" s="202">
        <v>110941</v>
      </c>
      <c r="AD81" s="202">
        <v>107398</v>
      </c>
    </row>
    <row r="82" spans="1:30" x14ac:dyDescent="0.3">
      <c r="A82" s="175"/>
      <c r="B82" s="176" t="s">
        <v>355</v>
      </c>
      <c r="C82" s="201">
        <f>C83-SUM(C77,C79:C81)</f>
        <v>82235</v>
      </c>
      <c r="D82" s="201">
        <f t="shared" ref="D82:Z82" si="52">D83-SUM(D77,D79:D81)</f>
        <v>72411</v>
      </c>
      <c r="E82" s="201">
        <f t="shared" si="52"/>
        <v>73408</v>
      </c>
      <c r="F82" s="201">
        <f t="shared" si="52"/>
        <v>68225</v>
      </c>
      <c r="G82" s="201">
        <f t="shared" si="52"/>
        <v>67266</v>
      </c>
      <c r="H82" s="201">
        <f t="shared" si="52"/>
        <v>63356</v>
      </c>
      <c r="I82" s="201">
        <f t="shared" si="52"/>
        <v>52374</v>
      </c>
      <c r="J82" s="201">
        <f t="shared" si="52"/>
        <v>55482</v>
      </c>
      <c r="K82" s="201">
        <f t="shared" si="52"/>
        <v>51655</v>
      </c>
      <c r="L82" s="201">
        <f t="shared" si="52"/>
        <v>43886</v>
      </c>
      <c r="M82" s="201">
        <f t="shared" si="52"/>
        <v>39500</v>
      </c>
      <c r="N82" s="201">
        <f t="shared" si="52"/>
        <v>38439</v>
      </c>
      <c r="O82" s="201">
        <f t="shared" si="52"/>
        <v>35814</v>
      </c>
      <c r="P82" s="201">
        <f t="shared" si="52"/>
        <v>40846</v>
      </c>
      <c r="Q82" s="201">
        <f t="shared" si="52"/>
        <v>37748</v>
      </c>
      <c r="R82" s="201">
        <f t="shared" si="52"/>
        <v>34123</v>
      </c>
      <c r="S82" s="201">
        <f t="shared" si="52"/>
        <v>26678</v>
      </c>
      <c r="T82" s="201">
        <f t="shared" si="52"/>
        <v>30406</v>
      </c>
      <c r="U82" s="201">
        <f t="shared" si="52"/>
        <v>29542</v>
      </c>
      <c r="V82" s="201">
        <f t="shared" si="52"/>
        <v>30571</v>
      </c>
      <c r="W82" s="201">
        <f t="shared" si="52"/>
        <v>35071</v>
      </c>
      <c r="X82" s="201">
        <f t="shared" si="52"/>
        <v>35642</v>
      </c>
      <c r="Y82" s="201">
        <f t="shared" si="52"/>
        <v>34887</v>
      </c>
      <c r="Z82" s="201">
        <f t="shared" si="52"/>
        <v>9558</v>
      </c>
      <c r="AA82" s="202">
        <v>9427</v>
      </c>
      <c r="AB82" s="202">
        <v>15295</v>
      </c>
      <c r="AC82" s="202">
        <v>17602</v>
      </c>
      <c r="AD82" s="202">
        <v>15975</v>
      </c>
    </row>
    <row r="83" spans="1:30" x14ac:dyDescent="0.3">
      <c r="A83" s="175"/>
      <c r="B83" s="176" t="s">
        <v>257</v>
      </c>
      <c r="C83" s="201">
        <v>351103</v>
      </c>
      <c r="D83" s="202">
        <v>347524</v>
      </c>
      <c r="E83" s="202">
        <v>339693</v>
      </c>
      <c r="F83" s="202">
        <v>339380</v>
      </c>
      <c r="G83" s="202">
        <v>326051</v>
      </c>
      <c r="H83" s="202">
        <v>321548</v>
      </c>
      <c r="I83" s="202">
        <v>320709</v>
      </c>
      <c r="J83" s="202">
        <v>316619</v>
      </c>
      <c r="K83" s="202">
        <v>324167</v>
      </c>
      <c r="L83" s="202">
        <v>326674</v>
      </c>
      <c r="M83" s="202">
        <v>321233</v>
      </c>
      <c r="N83" s="202">
        <v>318137</v>
      </c>
      <c r="O83" s="202">
        <v>322576</v>
      </c>
      <c r="P83" s="202">
        <v>320597</v>
      </c>
      <c r="Q83" s="202">
        <v>321569</v>
      </c>
      <c r="R83" s="202">
        <v>327960</v>
      </c>
      <c r="S83" s="202">
        <v>331994</v>
      </c>
      <c r="T83" s="202">
        <v>336073</v>
      </c>
      <c r="U83" s="202">
        <v>346596</v>
      </c>
      <c r="V83" s="202">
        <v>357649</v>
      </c>
      <c r="W83" s="202">
        <v>372785</v>
      </c>
      <c r="X83" s="202">
        <v>395097</v>
      </c>
      <c r="Y83" s="202">
        <v>391271</v>
      </c>
      <c r="Z83" s="202">
        <v>393716</v>
      </c>
      <c r="AA83" s="202">
        <v>381132</v>
      </c>
      <c r="AB83" s="202">
        <v>379188</v>
      </c>
      <c r="AC83" s="202">
        <v>389432</v>
      </c>
      <c r="AD83" s="202">
        <v>389815</v>
      </c>
    </row>
    <row r="84" spans="1:30" x14ac:dyDescent="0.3">
      <c r="A84" s="171" t="s">
        <v>33</v>
      </c>
      <c r="B84" s="169" t="s">
        <v>17</v>
      </c>
      <c r="C84" s="197">
        <v>374</v>
      </c>
      <c r="D84" s="198">
        <v>522</v>
      </c>
      <c r="E84" s="198">
        <v>485</v>
      </c>
      <c r="F84" s="198">
        <v>623</v>
      </c>
      <c r="G84" s="198">
        <v>588</v>
      </c>
      <c r="H84" s="198">
        <v>511</v>
      </c>
      <c r="I84" s="198">
        <v>726</v>
      </c>
      <c r="J84" s="198">
        <v>708</v>
      </c>
      <c r="K84" s="198">
        <v>847</v>
      </c>
      <c r="L84" s="198">
        <v>785</v>
      </c>
      <c r="M84" s="198">
        <v>874</v>
      </c>
      <c r="N84" s="198">
        <v>977</v>
      </c>
      <c r="O84" s="198">
        <v>909</v>
      </c>
      <c r="P84" s="198">
        <v>1270</v>
      </c>
      <c r="Q84" s="198">
        <v>1148</v>
      </c>
      <c r="R84" s="198">
        <v>1320</v>
      </c>
      <c r="S84" s="198">
        <v>1796</v>
      </c>
      <c r="T84" s="198">
        <v>2453</v>
      </c>
      <c r="U84" s="198">
        <v>3112</v>
      </c>
      <c r="V84" s="198">
        <v>3047</v>
      </c>
      <c r="W84" s="198">
        <v>3415</v>
      </c>
      <c r="X84" s="198">
        <v>3564</v>
      </c>
      <c r="Y84" s="198">
        <v>3901</v>
      </c>
      <c r="Z84" s="198">
        <v>6997</v>
      </c>
      <c r="AA84" s="198">
        <v>3416</v>
      </c>
      <c r="AB84" s="198">
        <v>3067</v>
      </c>
      <c r="AC84" s="198">
        <v>3324</v>
      </c>
      <c r="AD84" s="198">
        <v>3483</v>
      </c>
    </row>
    <row r="85" spans="1:30" ht="30" x14ac:dyDescent="0.3">
      <c r="A85" s="172"/>
      <c r="B85" s="173" t="s">
        <v>353</v>
      </c>
      <c r="C85" s="199"/>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v>123</v>
      </c>
      <c r="AB85" s="200">
        <v>152</v>
      </c>
      <c r="AC85" s="200">
        <v>189</v>
      </c>
      <c r="AD85" s="200">
        <v>174</v>
      </c>
    </row>
    <row r="86" spans="1:30" x14ac:dyDescent="0.3">
      <c r="A86" s="175"/>
      <c r="B86" s="176" t="s">
        <v>18</v>
      </c>
      <c r="C86" s="201">
        <v>5357</v>
      </c>
      <c r="D86" s="202">
        <v>6313</v>
      </c>
      <c r="E86" s="202">
        <v>6757</v>
      </c>
      <c r="F86" s="202">
        <v>7700</v>
      </c>
      <c r="G86" s="202">
        <v>6556</v>
      </c>
      <c r="H86" s="202">
        <v>5795</v>
      </c>
      <c r="I86" s="202">
        <v>6406</v>
      </c>
      <c r="J86" s="202">
        <v>7210</v>
      </c>
      <c r="K86" s="202">
        <v>7231</v>
      </c>
      <c r="L86" s="202">
        <v>6767</v>
      </c>
      <c r="M86" s="202">
        <v>7132</v>
      </c>
      <c r="N86" s="202">
        <v>7831</v>
      </c>
      <c r="O86" s="202">
        <v>6921</v>
      </c>
      <c r="P86" s="202">
        <v>9416</v>
      </c>
      <c r="Q86" s="202">
        <v>8479</v>
      </c>
      <c r="R86" s="202">
        <v>9117</v>
      </c>
      <c r="S86" s="202">
        <v>11029</v>
      </c>
      <c r="T86" s="202">
        <v>14657</v>
      </c>
      <c r="U86" s="202">
        <v>15275</v>
      </c>
      <c r="V86" s="202">
        <v>14862</v>
      </c>
      <c r="W86" s="202">
        <v>16630</v>
      </c>
      <c r="X86" s="202">
        <v>16998</v>
      </c>
      <c r="Y86" s="202">
        <v>17319</v>
      </c>
      <c r="Z86" s="202">
        <v>26692</v>
      </c>
      <c r="AA86" s="202">
        <v>20876</v>
      </c>
      <c r="AB86" s="202">
        <v>16833</v>
      </c>
      <c r="AC86" s="202">
        <v>16386</v>
      </c>
      <c r="AD86" s="202">
        <v>17603</v>
      </c>
    </row>
    <row r="87" spans="1:30" x14ac:dyDescent="0.3">
      <c r="A87" s="175"/>
      <c r="B87" s="176" t="s">
        <v>19</v>
      </c>
      <c r="C87" s="201">
        <v>30602</v>
      </c>
      <c r="D87" s="202">
        <v>34280</v>
      </c>
      <c r="E87" s="202">
        <v>34282</v>
      </c>
      <c r="F87" s="202">
        <v>37164</v>
      </c>
      <c r="G87" s="202">
        <v>32728</v>
      </c>
      <c r="H87" s="202">
        <v>29628</v>
      </c>
      <c r="I87" s="202">
        <v>29839</v>
      </c>
      <c r="J87" s="202">
        <v>31559</v>
      </c>
      <c r="K87" s="202">
        <v>30975</v>
      </c>
      <c r="L87" s="202">
        <v>29773</v>
      </c>
      <c r="M87" s="202">
        <v>31815</v>
      </c>
      <c r="N87" s="202">
        <v>32773</v>
      </c>
      <c r="O87" s="202">
        <v>30023</v>
      </c>
      <c r="P87" s="202">
        <v>35247</v>
      </c>
      <c r="Q87" s="202">
        <v>34161</v>
      </c>
      <c r="R87" s="202">
        <v>33330</v>
      </c>
      <c r="S87" s="202">
        <v>36186</v>
      </c>
      <c r="T87" s="202">
        <v>43273</v>
      </c>
      <c r="U87" s="202">
        <v>41105</v>
      </c>
      <c r="V87" s="202">
        <v>41082</v>
      </c>
      <c r="W87" s="202">
        <v>41755</v>
      </c>
      <c r="X87" s="202">
        <v>43962</v>
      </c>
      <c r="Y87" s="202">
        <v>41911</v>
      </c>
      <c r="Z87" s="202">
        <v>52545</v>
      </c>
      <c r="AA87" s="202">
        <v>53709</v>
      </c>
      <c r="AB87" s="202">
        <v>44932</v>
      </c>
      <c r="AC87" s="202">
        <v>41806</v>
      </c>
      <c r="AD87" s="202">
        <v>45181</v>
      </c>
    </row>
    <row r="88" spans="1:30" x14ac:dyDescent="0.3">
      <c r="A88" s="175"/>
      <c r="B88" s="176" t="s">
        <v>354</v>
      </c>
      <c r="C88" s="201">
        <v>99871</v>
      </c>
      <c r="D88" s="202">
        <v>103715</v>
      </c>
      <c r="E88" s="202">
        <v>107579</v>
      </c>
      <c r="F88" s="202">
        <v>107291</v>
      </c>
      <c r="G88" s="202">
        <v>108072</v>
      </c>
      <c r="H88" s="202">
        <v>106049</v>
      </c>
      <c r="I88" s="202">
        <v>105828</v>
      </c>
      <c r="J88" s="202">
        <v>103800</v>
      </c>
      <c r="K88" s="202">
        <v>101775</v>
      </c>
      <c r="L88" s="202">
        <v>103382</v>
      </c>
      <c r="M88" s="202">
        <v>97784</v>
      </c>
      <c r="N88" s="202">
        <v>94305</v>
      </c>
      <c r="O88" s="202">
        <v>93749</v>
      </c>
      <c r="P88" s="202">
        <v>87498</v>
      </c>
      <c r="Q88" s="202">
        <v>85684</v>
      </c>
      <c r="R88" s="202">
        <v>81354</v>
      </c>
      <c r="S88" s="202">
        <v>75842</v>
      </c>
      <c r="T88" s="202">
        <v>68827</v>
      </c>
      <c r="U88" s="202">
        <v>65652</v>
      </c>
      <c r="V88" s="202">
        <v>67587</v>
      </c>
      <c r="W88" s="202">
        <v>66688</v>
      </c>
      <c r="X88" s="202">
        <v>74046</v>
      </c>
      <c r="Y88" s="202">
        <v>75153</v>
      </c>
      <c r="Z88" s="202">
        <v>63738</v>
      </c>
      <c r="AA88" s="202">
        <v>58295</v>
      </c>
      <c r="AB88" s="202">
        <v>67065</v>
      </c>
      <c r="AC88" s="202">
        <v>72349</v>
      </c>
      <c r="AD88" s="202">
        <v>73443</v>
      </c>
    </row>
    <row r="89" spans="1:30" x14ac:dyDescent="0.3">
      <c r="A89" s="175"/>
      <c r="B89" s="176" t="s">
        <v>355</v>
      </c>
      <c r="C89" s="201">
        <f>C90-SUM(C84,C86:C88)</f>
        <v>39194</v>
      </c>
      <c r="D89" s="201">
        <f t="shared" ref="D89" si="53">D90-SUM(D84,D86:D88)</f>
        <v>37280</v>
      </c>
      <c r="E89" s="201">
        <f t="shared" ref="E89" si="54">E90-SUM(E84,E86:E88)</f>
        <v>40735</v>
      </c>
      <c r="F89" s="201">
        <f t="shared" ref="F89" si="55">F90-SUM(F84,F86:F88)</f>
        <v>40329</v>
      </c>
      <c r="G89" s="201">
        <f t="shared" ref="G89" si="56">G90-SUM(G84,G86:G88)</f>
        <v>41591</v>
      </c>
      <c r="H89" s="201">
        <f t="shared" ref="H89" si="57">H90-SUM(H84,H86:H88)</f>
        <v>42800</v>
      </c>
      <c r="I89" s="201">
        <f t="shared" ref="I89" si="58">I90-SUM(I84,I86:I88)</f>
        <v>43372</v>
      </c>
      <c r="J89" s="201">
        <f t="shared" ref="J89" si="59">J90-SUM(J84,J86:J88)</f>
        <v>42990</v>
      </c>
      <c r="K89" s="201">
        <f t="shared" ref="K89" si="60">K90-SUM(K84,K86:K88)</f>
        <v>43960</v>
      </c>
      <c r="L89" s="201">
        <f t="shared" ref="L89" si="61">L90-SUM(L84,L86:L88)</f>
        <v>41243</v>
      </c>
      <c r="M89" s="201">
        <f t="shared" ref="M89" si="62">M90-SUM(M84,M86:M88)</f>
        <v>35940</v>
      </c>
      <c r="N89" s="201">
        <f t="shared" ref="N89" si="63">N90-SUM(N84,N86:N88)</f>
        <v>33273</v>
      </c>
      <c r="O89" s="201">
        <f t="shared" ref="O89" si="64">O90-SUM(O84,O86:O88)</f>
        <v>33292</v>
      </c>
      <c r="P89" s="201">
        <f t="shared" ref="P89" si="65">P90-SUM(P84,P86:P88)</f>
        <v>30154</v>
      </c>
      <c r="Q89" s="201">
        <f t="shared" ref="Q89" si="66">Q90-SUM(Q84,Q86:Q88)</f>
        <v>27767</v>
      </c>
      <c r="R89" s="201">
        <f t="shared" ref="R89" si="67">R90-SUM(R84,R86:R88)</f>
        <v>25285</v>
      </c>
      <c r="S89" s="201">
        <f t="shared" ref="S89" si="68">S90-SUM(S84,S86:S88)</f>
        <v>19543</v>
      </c>
      <c r="T89" s="201">
        <f t="shared" ref="T89" si="69">T90-SUM(T84,T86:T88)</f>
        <v>13245</v>
      </c>
      <c r="U89" s="201">
        <f t="shared" ref="U89" si="70">U90-SUM(U84,U86:U88)</f>
        <v>12834</v>
      </c>
      <c r="V89" s="201">
        <f t="shared" ref="V89" si="71">V90-SUM(V84,V86:V88)</f>
        <v>12942</v>
      </c>
      <c r="W89" s="201">
        <f t="shared" ref="W89" si="72">W90-SUM(W84,W86:W88)</f>
        <v>13669</v>
      </c>
      <c r="X89" s="201">
        <f t="shared" ref="X89" si="73">X90-SUM(X84,X86:X88)</f>
        <v>17463</v>
      </c>
      <c r="Y89" s="201">
        <f t="shared" ref="Y89" si="74">Y90-SUM(Y84,Y86:Y88)</f>
        <v>18912</v>
      </c>
      <c r="Z89" s="201">
        <f t="shared" ref="Z89" si="75">Z90-SUM(Z84,Z86:Z88)</f>
        <v>8258</v>
      </c>
      <c r="AA89" s="202">
        <v>8829</v>
      </c>
      <c r="AB89" s="202">
        <v>13985</v>
      </c>
      <c r="AC89" s="202">
        <v>15734</v>
      </c>
      <c r="AD89" s="202">
        <v>15479</v>
      </c>
    </row>
    <row r="90" spans="1:30" x14ac:dyDescent="0.3">
      <c r="A90" s="175"/>
      <c r="B90" s="176" t="s">
        <v>257</v>
      </c>
      <c r="C90" s="201">
        <v>175398</v>
      </c>
      <c r="D90" s="202">
        <v>182110</v>
      </c>
      <c r="E90" s="202">
        <v>189838</v>
      </c>
      <c r="F90" s="202">
        <v>193107</v>
      </c>
      <c r="G90" s="202">
        <v>189535</v>
      </c>
      <c r="H90" s="202">
        <v>184783</v>
      </c>
      <c r="I90" s="202">
        <v>186171</v>
      </c>
      <c r="J90" s="202">
        <v>186267</v>
      </c>
      <c r="K90" s="202">
        <v>184788</v>
      </c>
      <c r="L90" s="202">
        <v>181950</v>
      </c>
      <c r="M90" s="202">
        <v>173545</v>
      </c>
      <c r="N90" s="202">
        <v>169159</v>
      </c>
      <c r="O90" s="202">
        <v>164894</v>
      </c>
      <c r="P90" s="202">
        <v>163585</v>
      </c>
      <c r="Q90" s="202">
        <v>157239</v>
      </c>
      <c r="R90" s="202">
        <v>150406</v>
      </c>
      <c r="S90" s="202">
        <v>144396</v>
      </c>
      <c r="T90" s="202">
        <v>142455</v>
      </c>
      <c r="U90" s="202">
        <v>137978</v>
      </c>
      <c r="V90" s="202">
        <v>139520</v>
      </c>
      <c r="W90" s="202">
        <v>142157</v>
      </c>
      <c r="X90" s="202">
        <v>156033</v>
      </c>
      <c r="Y90" s="202">
        <v>157196</v>
      </c>
      <c r="Z90" s="202">
        <v>158230</v>
      </c>
      <c r="AA90" s="202">
        <v>145125</v>
      </c>
      <c r="AB90" s="202">
        <v>145882</v>
      </c>
      <c r="AC90" s="202">
        <v>149599</v>
      </c>
      <c r="AD90" s="202">
        <v>155189</v>
      </c>
    </row>
    <row r="91" spans="1:30" x14ac:dyDescent="0.3">
      <c r="A91" s="171" t="s">
        <v>356</v>
      </c>
      <c r="B91" s="169" t="s">
        <v>17</v>
      </c>
      <c r="C91" s="197">
        <v>479</v>
      </c>
      <c r="D91" s="198">
        <v>287</v>
      </c>
      <c r="E91" s="198">
        <v>408</v>
      </c>
      <c r="F91" s="198">
        <v>466</v>
      </c>
      <c r="G91" s="198">
        <v>459</v>
      </c>
      <c r="H91" s="198">
        <v>548</v>
      </c>
      <c r="I91" s="198">
        <v>502</v>
      </c>
      <c r="J91" s="198">
        <v>473</v>
      </c>
      <c r="K91" s="198">
        <v>464</v>
      </c>
      <c r="L91" s="198">
        <v>629</v>
      </c>
      <c r="M91" s="198">
        <v>757</v>
      </c>
      <c r="N91" s="198">
        <v>627</v>
      </c>
      <c r="O91" s="198">
        <v>1241</v>
      </c>
      <c r="P91" s="198">
        <v>1020</v>
      </c>
      <c r="Q91" s="198">
        <v>1377</v>
      </c>
      <c r="R91" s="198">
        <v>1539</v>
      </c>
      <c r="S91" s="198">
        <v>1905</v>
      </c>
      <c r="T91" s="198">
        <v>2990</v>
      </c>
      <c r="U91" s="198">
        <v>2922</v>
      </c>
      <c r="V91" s="198">
        <v>3152</v>
      </c>
      <c r="W91" s="198">
        <v>3474</v>
      </c>
      <c r="X91" s="198">
        <v>3732</v>
      </c>
      <c r="Y91" s="198">
        <v>4294</v>
      </c>
      <c r="Z91" s="198">
        <v>9494</v>
      </c>
      <c r="AA91" s="198">
        <v>8975</v>
      </c>
      <c r="AB91" s="198">
        <v>8633</v>
      </c>
      <c r="AC91" s="198">
        <v>9011</v>
      </c>
      <c r="AD91" s="198">
        <v>9555</v>
      </c>
    </row>
    <row r="92" spans="1:30" ht="30" x14ac:dyDescent="0.3">
      <c r="A92" s="175"/>
      <c r="B92" s="173" t="s">
        <v>353</v>
      </c>
      <c r="C92" s="201"/>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v>731</v>
      </c>
    </row>
    <row r="93" spans="1:30" x14ac:dyDescent="0.3">
      <c r="A93" s="172"/>
      <c r="B93" s="176" t="s">
        <v>18</v>
      </c>
      <c r="C93" s="201">
        <v>7152</v>
      </c>
      <c r="D93" s="202">
        <v>5195</v>
      </c>
      <c r="E93" s="202">
        <v>6534</v>
      </c>
      <c r="F93" s="202">
        <v>7253</v>
      </c>
      <c r="G93" s="202">
        <v>6346</v>
      </c>
      <c r="H93" s="202">
        <v>7508</v>
      </c>
      <c r="I93" s="202">
        <v>6661</v>
      </c>
      <c r="J93" s="202">
        <v>6728</v>
      </c>
      <c r="K93" s="202">
        <v>6488</v>
      </c>
      <c r="L93" s="202">
        <v>7681</v>
      </c>
      <c r="M93" s="202">
        <v>9294</v>
      </c>
      <c r="N93" s="202">
        <v>7843</v>
      </c>
      <c r="O93" s="202">
        <v>13148</v>
      </c>
      <c r="P93" s="202">
        <v>11268</v>
      </c>
      <c r="Q93" s="202">
        <v>14829</v>
      </c>
      <c r="R93" s="202">
        <v>15610</v>
      </c>
      <c r="S93" s="202">
        <v>15307</v>
      </c>
      <c r="T93" s="202">
        <v>23112</v>
      </c>
      <c r="U93" s="202">
        <v>19932</v>
      </c>
      <c r="V93" s="202">
        <v>22230</v>
      </c>
      <c r="W93" s="202">
        <v>21990</v>
      </c>
      <c r="X93" s="202">
        <v>22881</v>
      </c>
      <c r="Y93" s="202">
        <v>23796</v>
      </c>
      <c r="Z93" s="202">
        <v>39576</v>
      </c>
      <c r="AA93" s="202">
        <v>36782</v>
      </c>
      <c r="AB93" s="202">
        <v>32810</v>
      </c>
      <c r="AC93" s="202">
        <v>31905</v>
      </c>
      <c r="AD93" s="202">
        <v>34018</v>
      </c>
    </row>
    <row r="94" spans="1:30" x14ac:dyDescent="0.3">
      <c r="A94" s="175"/>
      <c r="B94" s="176" t="s">
        <v>19</v>
      </c>
      <c r="C94" s="201">
        <v>27588</v>
      </c>
      <c r="D94" s="202">
        <v>27571</v>
      </c>
      <c r="E94" s="202">
        <v>30140</v>
      </c>
      <c r="F94" s="202">
        <v>33233</v>
      </c>
      <c r="G94" s="202">
        <v>31943</v>
      </c>
      <c r="H94" s="202">
        <v>32915</v>
      </c>
      <c r="I94" s="202">
        <v>31089</v>
      </c>
      <c r="J94" s="202">
        <v>32547</v>
      </c>
      <c r="K94" s="202">
        <v>30976</v>
      </c>
      <c r="L94" s="202">
        <v>34858</v>
      </c>
      <c r="M94" s="202">
        <v>37579</v>
      </c>
      <c r="N94" s="202">
        <v>35024</v>
      </c>
      <c r="O94" s="202">
        <v>42802</v>
      </c>
      <c r="P94" s="202">
        <v>41560</v>
      </c>
      <c r="Q94" s="202">
        <v>52702</v>
      </c>
      <c r="R94" s="202">
        <v>59270</v>
      </c>
      <c r="S94" s="202">
        <v>50563</v>
      </c>
      <c r="T94" s="202">
        <v>65896</v>
      </c>
      <c r="U94" s="202">
        <v>58442</v>
      </c>
      <c r="V94" s="202">
        <v>61970</v>
      </c>
      <c r="W94" s="202">
        <v>60484</v>
      </c>
      <c r="X94" s="202">
        <v>61128</v>
      </c>
      <c r="Y94" s="202">
        <v>59636</v>
      </c>
      <c r="Z94" s="202">
        <v>71491</v>
      </c>
      <c r="AA94" s="202">
        <v>67428</v>
      </c>
      <c r="AB94" s="202">
        <v>62166</v>
      </c>
      <c r="AC94" s="202">
        <v>59537</v>
      </c>
      <c r="AD94" s="202">
        <v>62426</v>
      </c>
    </row>
    <row r="95" spans="1:30" x14ac:dyDescent="0.3">
      <c r="A95" s="175"/>
      <c r="B95" s="176" t="s">
        <v>354</v>
      </c>
      <c r="C95" s="201">
        <v>41507</v>
      </c>
      <c r="D95" s="202">
        <v>48520</v>
      </c>
      <c r="E95" s="202">
        <v>51214</v>
      </c>
      <c r="F95" s="202">
        <v>51665</v>
      </c>
      <c r="G95" s="202">
        <v>53751</v>
      </c>
      <c r="H95" s="202">
        <v>52608</v>
      </c>
      <c r="I95" s="202">
        <v>53285</v>
      </c>
      <c r="J95" s="202">
        <v>54210</v>
      </c>
      <c r="K95" s="202">
        <v>55340</v>
      </c>
      <c r="L95" s="202">
        <v>57394</v>
      </c>
      <c r="M95" s="202">
        <v>57345</v>
      </c>
      <c r="N95" s="202">
        <v>59817</v>
      </c>
      <c r="O95" s="202">
        <v>63537</v>
      </c>
      <c r="P95" s="202">
        <v>64738</v>
      </c>
      <c r="Q95" s="202">
        <v>87155</v>
      </c>
      <c r="R95" s="202">
        <v>114480</v>
      </c>
      <c r="S95" s="202">
        <v>91466</v>
      </c>
      <c r="T95" s="202">
        <v>98775</v>
      </c>
      <c r="U95" s="202">
        <v>95350</v>
      </c>
      <c r="V95" s="202">
        <v>92489</v>
      </c>
      <c r="W95" s="202">
        <v>91622</v>
      </c>
      <c r="X95" s="202">
        <v>91521</v>
      </c>
      <c r="Y95" s="202">
        <v>85949</v>
      </c>
      <c r="Z95" s="202">
        <v>68280</v>
      </c>
      <c r="AA95" s="202">
        <v>67835</v>
      </c>
      <c r="AB95" s="202">
        <v>67441</v>
      </c>
      <c r="AC95" s="202">
        <v>68793</v>
      </c>
      <c r="AD95" s="202">
        <v>67403</v>
      </c>
    </row>
    <row r="96" spans="1:30" x14ac:dyDescent="0.3">
      <c r="A96" s="175"/>
      <c r="B96" s="176" t="s">
        <v>355</v>
      </c>
      <c r="C96" s="201">
        <f>C97-SUM(C91,C93:C95)</f>
        <v>20240</v>
      </c>
      <c r="D96" s="201">
        <f t="shared" ref="D96" si="76">D97-SUM(D91,D93:D95)</f>
        <v>24824</v>
      </c>
      <c r="E96" s="201">
        <f t="shared" ref="E96" si="77">E97-SUM(E91,E93:E95)</f>
        <v>25334</v>
      </c>
      <c r="F96" s="201">
        <f t="shared" ref="F96" si="78">F97-SUM(F91,F93:F95)</f>
        <v>24402</v>
      </c>
      <c r="G96" s="201">
        <f t="shared" ref="G96" si="79">G97-SUM(G91,G93:G95)</f>
        <v>26925</v>
      </c>
      <c r="H96" s="201">
        <f t="shared" ref="H96" si="80">H97-SUM(H91,H93:H95)</f>
        <v>28515</v>
      </c>
      <c r="I96" s="201">
        <f t="shared" ref="I96" si="81">I97-SUM(I91,I93:I95)</f>
        <v>29103</v>
      </c>
      <c r="J96" s="201">
        <f t="shared" ref="J96" si="82">J97-SUM(J91,J93:J95)</f>
        <v>28267</v>
      </c>
      <c r="K96" s="201">
        <f t="shared" ref="K96" si="83">K97-SUM(K91,K93:K95)</f>
        <v>31661</v>
      </c>
      <c r="L96" s="201">
        <f t="shared" ref="L96" si="84">L97-SUM(L91,L93:L95)</f>
        <v>29475</v>
      </c>
      <c r="M96" s="201">
        <f t="shared" ref="M96" si="85">M97-SUM(M91,M93:M95)</f>
        <v>28773</v>
      </c>
      <c r="N96" s="201">
        <f t="shared" ref="N96" si="86">N97-SUM(N91,N93:N95)</f>
        <v>30914</v>
      </c>
      <c r="O96" s="201">
        <f t="shared" ref="O96" si="87">O97-SUM(O91,O93:O95)</f>
        <v>17515</v>
      </c>
      <c r="P96" s="201">
        <f t="shared" ref="P96" si="88">P97-SUM(P91,P93:P95)</f>
        <v>18447</v>
      </c>
      <c r="Q96" s="201">
        <f t="shared" ref="Q96" si="89">Q97-SUM(Q91,Q93:Q95)</f>
        <v>29761</v>
      </c>
      <c r="R96" s="201">
        <f t="shared" ref="R96" si="90">R97-SUM(R91,R93:R95)</f>
        <v>52524</v>
      </c>
      <c r="S96" s="201">
        <f t="shared" ref="S96" si="91">S97-SUM(S91,S93:S95)</f>
        <v>42565</v>
      </c>
      <c r="T96" s="201">
        <f t="shared" ref="T96" si="92">T97-SUM(T91,T93:T95)</f>
        <v>41417</v>
      </c>
      <c r="U96" s="201">
        <f t="shared" ref="U96" si="93">U97-SUM(U91,U93:U95)</f>
        <v>42729</v>
      </c>
      <c r="V96" s="201">
        <f t="shared" ref="V96" si="94">V97-SUM(V91,V93:V95)</f>
        <v>38200</v>
      </c>
      <c r="W96" s="201">
        <f t="shared" ref="W96" si="95">W97-SUM(W91,W93:W95)</f>
        <v>40184</v>
      </c>
      <c r="X96" s="201">
        <f t="shared" ref="X96" si="96">X97-SUM(X91,X93:X95)</f>
        <v>37222</v>
      </c>
      <c r="Y96" s="201">
        <f t="shared" ref="Y96" si="97">Y97-SUM(Y91,Y93:Y95)</f>
        <v>36969</v>
      </c>
      <c r="Z96" s="201">
        <f t="shared" ref="Z96" si="98">Z97-SUM(Z91,Z93:Z95)</f>
        <v>20046</v>
      </c>
      <c r="AA96" s="202">
        <v>27968</v>
      </c>
      <c r="AB96" s="202">
        <v>36984</v>
      </c>
      <c r="AC96" s="202">
        <v>35597</v>
      </c>
      <c r="AD96" s="202">
        <v>34741</v>
      </c>
    </row>
    <row r="97" spans="1:30" x14ac:dyDescent="0.3">
      <c r="A97" s="175"/>
      <c r="B97" s="176" t="s">
        <v>257</v>
      </c>
      <c r="C97" s="201">
        <v>96966</v>
      </c>
      <c r="D97" s="202">
        <v>106397</v>
      </c>
      <c r="E97" s="202">
        <v>113630</v>
      </c>
      <c r="F97" s="202">
        <v>117019</v>
      </c>
      <c r="G97" s="202">
        <v>119424</v>
      </c>
      <c r="H97" s="202">
        <v>122094</v>
      </c>
      <c r="I97" s="202">
        <v>120640</v>
      </c>
      <c r="J97" s="202">
        <v>122225</v>
      </c>
      <c r="K97" s="202">
        <v>124929</v>
      </c>
      <c r="L97" s="202">
        <v>130037</v>
      </c>
      <c r="M97" s="202">
        <v>133748</v>
      </c>
      <c r="N97" s="202">
        <v>134225</v>
      </c>
      <c r="O97" s="202">
        <v>138243</v>
      </c>
      <c r="P97" s="202">
        <v>137033</v>
      </c>
      <c r="Q97" s="202">
        <v>185824</v>
      </c>
      <c r="R97" s="202">
        <v>243423</v>
      </c>
      <c r="S97" s="202">
        <v>201806</v>
      </c>
      <c r="T97" s="202">
        <v>232190</v>
      </c>
      <c r="U97" s="202">
        <v>219375</v>
      </c>
      <c r="V97" s="202">
        <v>218041</v>
      </c>
      <c r="W97" s="202">
        <v>217754</v>
      </c>
      <c r="X97" s="202">
        <v>216484</v>
      </c>
      <c r="Y97" s="202">
        <v>210644</v>
      </c>
      <c r="Z97" s="202">
        <v>208887</v>
      </c>
      <c r="AA97" s="202">
        <v>208988</v>
      </c>
      <c r="AB97" s="202">
        <v>208034</v>
      </c>
      <c r="AC97" s="202">
        <v>204843</v>
      </c>
      <c r="AD97" s="202">
        <v>208143</v>
      </c>
    </row>
    <row r="98" spans="1:30" x14ac:dyDescent="0.3">
      <c r="A98" s="178" t="s">
        <v>28</v>
      </c>
      <c r="B98" s="179" t="s">
        <v>17</v>
      </c>
      <c r="C98" s="203">
        <f>C77+C84+C91</f>
        <v>4662</v>
      </c>
      <c r="D98" s="204">
        <f t="shared" ref="D98:I98" si="99">D77+D84+D91</f>
        <v>5190</v>
      </c>
      <c r="E98" s="204">
        <f t="shared" si="99"/>
        <v>5591</v>
      </c>
      <c r="F98" s="204">
        <f t="shared" si="99"/>
        <v>6205</v>
      </c>
      <c r="G98" s="204">
        <f t="shared" si="99"/>
        <v>5431</v>
      </c>
      <c r="H98" s="204">
        <f t="shared" si="99"/>
        <v>5619</v>
      </c>
      <c r="I98" s="204">
        <f t="shared" si="99"/>
        <v>9143</v>
      </c>
      <c r="J98" s="204">
        <f>SUM(J77,J84,J91)</f>
        <v>9701</v>
      </c>
      <c r="K98" s="204">
        <f t="shared" ref="K98:AC98" si="100">SUM(K77,K84,K91)</f>
        <v>10660</v>
      </c>
      <c r="L98" s="204">
        <f t="shared" si="100"/>
        <v>15280</v>
      </c>
      <c r="M98" s="204">
        <f t="shared" si="100"/>
        <v>18391</v>
      </c>
      <c r="N98" s="204">
        <f t="shared" si="100"/>
        <v>19679</v>
      </c>
      <c r="O98" s="204">
        <f t="shared" si="100"/>
        <v>23510</v>
      </c>
      <c r="P98" s="204">
        <f t="shared" si="100"/>
        <v>21722</v>
      </c>
      <c r="Q98" s="204">
        <f t="shared" si="100"/>
        <v>23814</v>
      </c>
      <c r="R98" s="204">
        <f t="shared" si="100"/>
        <v>28962</v>
      </c>
      <c r="S98" s="204">
        <f t="shared" si="100"/>
        <v>38583</v>
      </c>
      <c r="T98" s="204">
        <f t="shared" si="100"/>
        <v>41460</v>
      </c>
      <c r="U98" s="204">
        <f t="shared" si="100"/>
        <v>43487</v>
      </c>
      <c r="V98" s="204">
        <f t="shared" si="100"/>
        <v>51809</v>
      </c>
      <c r="W98" s="204">
        <f t="shared" si="100"/>
        <v>55271</v>
      </c>
      <c r="X98" s="204">
        <f t="shared" si="100"/>
        <v>57436</v>
      </c>
      <c r="Y98" s="204">
        <f t="shared" si="100"/>
        <v>53904</v>
      </c>
      <c r="Z98" s="204">
        <f t="shared" si="100"/>
        <v>81495</v>
      </c>
      <c r="AA98" s="204">
        <f t="shared" si="100"/>
        <v>64211</v>
      </c>
      <c r="AB98" s="204">
        <f t="shared" si="100"/>
        <v>65635</v>
      </c>
      <c r="AC98" s="204">
        <f t="shared" si="100"/>
        <v>66980</v>
      </c>
      <c r="AD98" s="204">
        <v>66094</v>
      </c>
    </row>
    <row r="99" spans="1:30" ht="30" x14ac:dyDescent="0.3">
      <c r="A99" s="182"/>
      <c r="B99" s="183" t="s">
        <v>353</v>
      </c>
      <c r="C99" s="205"/>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f t="shared" ref="AA99:AC99" si="101">SUM(AA78,AA85,AA92)</f>
        <v>6911</v>
      </c>
      <c r="AB99" s="206">
        <f t="shared" si="101"/>
        <v>7028</v>
      </c>
      <c r="AC99" s="206">
        <f t="shared" si="101"/>
        <v>7370</v>
      </c>
      <c r="AD99" s="206">
        <v>7094</v>
      </c>
    </row>
    <row r="100" spans="1:30" x14ac:dyDescent="0.3">
      <c r="A100" s="185"/>
      <c r="B100" s="186" t="s">
        <v>18</v>
      </c>
      <c r="C100" s="207">
        <f t="shared" ref="C100:I100" si="102">C79+C86+C93</f>
        <v>31753</v>
      </c>
      <c r="D100" s="208">
        <f t="shared" si="102"/>
        <v>33317</v>
      </c>
      <c r="E100" s="208">
        <f t="shared" si="102"/>
        <v>34453</v>
      </c>
      <c r="F100" s="208">
        <f t="shared" si="102"/>
        <v>36885</v>
      </c>
      <c r="G100" s="208">
        <f t="shared" si="102"/>
        <v>33594</v>
      </c>
      <c r="H100" s="208">
        <f t="shared" si="102"/>
        <v>34937</v>
      </c>
      <c r="I100" s="208">
        <f t="shared" si="102"/>
        <v>40557</v>
      </c>
      <c r="J100" s="208">
        <f t="shared" ref="J100:AC100" si="103">SUM(J79,J86,J93)</f>
        <v>41988</v>
      </c>
      <c r="K100" s="208">
        <f t="shared" si="103"/>
        <v>42935</v>
      </c>
      <c r="L100" s="208">
        <f t="shared" si="103"/>
        <v>52608</v>
      </c>
      <c r="M100" s="208">
        <f t="shared" si="103"/>
        <v>57137</v>
      </c>
      <c r="N100" s="208">
        <f t="shared" si="103"/>
        <v>57305</v>
      </c>
      <c r="O100" s="208">
        <f t="shared" si="103"/>
        <v>66145</v>
      </c>
      <c r="P100" s="208">
        <f t="shared" si="103"/>
        <v>61813</v>
      </c>
      <c r="Q100" s="208">
        <f t="shared" si="103"/>
        <v>67102</v>
      </c>
      <c r="R100" s="208">
        <f t="shared" si="103"/>
        <v>74557</v>
      </c>
      <c r="S100" s="208">
        <f t="shared" si="103"/>
        <v>82804</v>
      </c>
      <c r="T100" s="208">
        <f t="shared" si="103"/>
        <v>92343</v>
      </c>
      <c r="U100" s="208">
        <f t="shared" si="103"/>
        <v>93909</v>
      </c>
      <c r="V100" s="208">
        <f t="shared" si="103"/>
        <v>100081</v>
      </c>
      <c r="W100" s="208">
        <f t="shared" si="103"/>
        <v>101380</v>
      </c>
      <c r="X100" s="208">
        <f t="shared" si="103"/>
        <v>108202</v>
      </c>
      <c r="Y100" s="208">
        <f t="shared" si="103"/>
        <v>106678</v>
      </c>
      <c r="Z100" s="208">
        <f t="shared" si="103"/>
        <v>154733</v>
      </c>
      <c r="AA100" s="208">
        <f t="shared" si="103"/>
        <v>156363</v>
      </c>
      <c r="AB100" s="208">
        <f t="shared" si="103"/>
        <v>142356</v>
      </c>
      <c r="AC100" s="208">
        <f t="shared" si="103"/>
        <v>139102</v>
      </c>
      <c r="AD100" s="208">
        <v>146557</v>
      </c>
    </row>
    <row r="101" spans="1:30" x14ac:dyDescent="0.3">
      <c r="A101" s="185"/>
      <c r="B101" s="186" t="s">
        <v>19</v>
      </c>
      <c r="C101" s="207">
        <f t="shared" ref="C101:I101" si="104">C80+C87+C94</f>
        <v>115250</v>
      </c>
      <c r="D101" s="208">
        <f t="shared" si="104"/>
        <v>124792</v>
      </c>
      <c r="E101" s="208">
        <f t="shared" si="104"/>
        <v>123070</v>
      </c>
      <c r="F101" s="208">
        <f t="shared" si="104"/>
        <v>131315</v>
      </c>
      <c r="G101" s="208">
        <f t="shared" si="104"/>
        <v>122641</v>
      </c>
      <c r="H101" s="208">
        <f t="shared" si="104"/>
        <v>121909</v>
      </c>
      <c r="I101" s="208">
        <f t="shared" si="104"/>
        <v>126662</v>
      </c>
      <c r="J101" s="208">
        <f t="shared" ref="J101:AC101" si="105">SUM(J80,J87,J94)</f>
        <v>128303</v>
      </c>
      <c r="K101" s="208">
        <f t="shared" si="105"/>
        <v>130703</v>
      </c>
      <c r="L101" s="208">
        <f t="shared" si="105"/>
        <v>142874</v>
      </c>
      <c r="M101" s="208">
        <f t="shared" si="105"/>
        <v>148177</v>
      </c>
      <c r="N101" s="208">
        <f t="shared" si="105"/>
        <v>144859</v>
      </c>
      <c r="O101" s="208">
        <f t="shared" si="105"/>
        <v>155224</v>
      </c>
      <c r="P101" s="208">
        <f t="shared" si="105"/>
        <v>151796</v>
      </c>
      <c r="Q101" s="208">
        <f t="shared" si="105"/>
        <v>165211</v>
      </c>
      <c r="R101" s="208">
        <f t="shared" si="105"/>
        <v>175799</v>
      </c>
      <c r="S101" s="208">
        <f t="shared" si="105"/>
        <v>174251</v>
      </c>
      <c r="T101" s="208">
        <f t="shared" si="105"/>
        <v>193390</v>
      </c>
      <c r="U101" s="208">
        <f t="shared" si="105"/>
        <v>188313</v>
      </c>
      <c r="V101" s="208">
        <f t="shared" si="105"/>
        <v>192444</v>
      </c>
      <c r="W101" s="208">
        <f t="shared" si="105"/>
        <v>189595</v>
      </c>
      <c r="X101" s="208">
        <f t="shared" si="105"/>
        <v>199755</v>
      </c>
      <c r="Y101" s="208">
        <f t="shared" si="105"/>
        <v>195557</v>
      </c>
      <c r="Z101" s="208">
        <f t="shared" si="105"/>
        <v>239404</v>
      </c>
      <c r="AA101" s="208">
        <f t="shared" si="105"/>
        <v>250451</v>
      </c>
      <c r="AB101" s="208">
        <f t="shared" si="105"/>
        <v>221902</v>
      </c>
      <c r="AC101" s="208">
        <f t="shared" si="105"/>
        <v>216776</v>
      </c>
      <c r="AD101" s="208">
        <v>226057</v>
      </c>
    </row>
    <row r="102" spans="1:30" x14ac:dyDescent="0.3">
      <c r="A102" s="185"/>
      <c r="B102" s="186" t="s">
        <v>354</v>
      </c>
      <c r="C102" s="207">
        <f t="shared" ref="C102:I102" si="106">C81+C88+C95</f>
        <v>330133</v>
      </c>
      <c r="D102" s="208">
        <f t="shared" si="106"/>
        <v>338217</v>
      </c>
      <c r="E102" s="208">
        <f t="shared" si="106"/>
        <v>340570</v>
      </c>
      <c r="F102" s="208">
        <f t="shared" si="106"/>
        <v>342145</v>
      </c>
      <c r="G102" s="208">
        <f t="shared" si="106"/>
        <v>337562</v>
      </c>
      <c r="H102" s="208">
        <f t="shared" si="106"/>
        <v>331289</v>
      </c>
      <c r="I102" s="208">
        <f t="shared" si="106"/>
        <v>326309</v>
      </c>
      <c r="J102" s="208">
        <f t="shared" ref="J102:AC102" si="107">SUM(J81,J88,J95)</f>
        <v>318380</v>
      </c>
      <c r="K102" s="208">
        <f t="shared" si="107"/>
        <v>322310</v>
      </c>
      <c r="L102" s="208">
        <f t="shared" si="107"/>
        <v>313295</v>
      </c>
      <c r="M102" s="208">
        <f t="shared" si="107"/>
        <v>300608</v>
      </c>
      <c r="N102" s="208">
        <f t="shared" si="107"/>
        <v>297052</v>
      </c>
      <c r="O102" s="208">
        <f t="shared" si="107"/>
        <v>294213</v>
      </c>
      <c r="P102" s="208">
        <f t="shared" si="107"/>
        <v>296437</v>
      </c>
      <c r="Q102" s="208">
        <f t="shared" si="107"/>
        <v>313229</v>
      </c>
      <c r="R102" s="208">
        <f t="shared" si="107"/>
        <v>330539</v>
      </c>
      <c r="S102" s="208">
        <f t="shared" si="107"/>
        <v>293772</v>
      </c>
      <c r="T102" s="208">
        <f t="shared" si="107"/>
        <v>298457</v>
      </c>
      <c r="U102" s="208">
        <f t="shared" si="107"/>
        <v>293135</v>
      </c>
      <c r="V102" s="208">
        <f t="shared" si="107"/>
        <v>289163</v>
      </c>
      <c r="W102" s="208">
        <f t="shared" si="107"/>
        <v>297526</v>
      </c>
      <c r="X102" s="208">
        <f t="shared" si="107"/>
        <v>311894</v>
      </c>
      <c r="Y102" s="208">
        <f t="shared" si="107"/>
        <v>312204</v>
      </c>
      <c r="Z102" s="208">
        <f t="shared" si="107"/>
        <v>247339</v>
      </c>
      <c r="AA102" s="208">
        <f t="shared" si="107"/>
        <v>217996</v>
      </c>
      <c r="AB102" s="208">
        <f t="shared" si="107"/>
        <v>236947</v>
      </c>
      <c r="AC102" s="208">
        <f t="shared" si="107"/>
        <v>252083</v>
      </c>
      <c r="AD102" s="208">
        <v>248244</v>
      </c>
    </row>
    <row r="103" spans="1:30" x14ac:dyDescent="0.3">
      <c r="A103" s="189"/>
      <c r="B103" s="190" t="s">
        <v>355</v>
      </c>
      <c r="C103" s="209">
        <f t="shared" ref="C103:I103" si="108">C82+C89+C96</f>
        <v>141669</v>
      </c>
      <c r="D103" s="210">
        <f t="shared" si="108"/>
        <v>134515</v>
      </c>
      <c r="E103" s="210">
        <f t="shared" si="108"/>
        <v>139477</v>
      </c>
      <c r="F103" s="210">
        <f t="shared" si="108"/>
        <v>132956</v>
      </c>
      <c r="G103" s="210">
        <f t="shared" si="108"/>
        <v>135782</v>
      </c>
      <c r="H103" s="210">
        <f t="shared" si="108"/>
        <v>134671</v>
      </c>
      <c r="I103" s="210">
        <f t="shared" si="108"/>
        <v>124849</v>
      </c>
      <c r="J103" s="210">
        <f t="shared" ref="J103:AC103" si="109">SUM(J82,J89,J96)</f>
        <v>126739</v>
      </c>
      <c r="K103" s="210">
        <f t="shared" si="109"/>
        <v>127276</v>
      </c>
      <c r="L103" s="210">
        <f t="shared" si="109"/>
        <v>114604</v>
      </c>
      <c r="M103" s="210">
        <f t="shared" si="109"/>
        <v>104213</v>
      </c>
      <c r="N103" s="210">
        <f t="shared" si="109"/>
        <v>102626</v>
      </c>
      <c r="O103" s="210">
        <f t="shared" si="109"/>
        <v>86621</v>
      </c>
      <c r="P103" s="210">
        <f t="shared" si="109"/>
        <v>89447</v>
      </c>
      <c r="Q103" s="210">
        <f t="shared" si="109"/>
        <v>95276</v>
      </c>
      <c r="R103" s="210">
        <f t="shared" si="109"/>
        <v>111932</v>
      </c>
      <c r="S103" s="210">
        <f t="shared" si="109"/>
        <v>88786</v>
      </c>
      <c r="T103" s="210">
        <f t="shared" si="109"/>
        <v>85068</v>
      </c>
      <c r="U103" s="210">
        <f t="shared" si="109"/>
        <v>85105</v>
      </c>
      <c r="V103" s="210">
        <f t="shared" si="109"/>
        <v>81713</v>
      </c>
      <c r="W103" s="210">
        <f t="shared" si="109"/>
        <v>88924</v>
      </c>
      <c r="X103" s="210">
        <f t="shared" si="109"/>
        <v>90327</v>
      </c>
      <c r="Y103" s="210">
        <f t="shared" si="109"/>
        <v>90768</v>
      </c>
      <c r="Z103" s="210">
        <f t="shared" si="109"/>
        <v>37862</v>
      </c>
      <c r="AA103" s="210">
        <f t="shared" si="109"/>
        <v>46224</v>
      </c>
      <c r="AB103" s="210">
        <f t="shared" si="109"/>
        <v>66264</v>
      </c>
      <c r="AC103" s="210">
        <f t="shared" si="109"/>
        <v>68933</v>
      </c>
      <c r="AD103" s="210">
        <v>66195</v>
      </c>
    </row>
    <row r="104" spans="1:30" x14ac:dyDescent="0.3">
      <c r="A104" s="193"/>
      <c r="B104" s="194" t="s">
        <v>257</v>
      </c>
      <c r="C104" s="211">
        <f t="shared" ref="C104:I104" si="110">C83+C90+C97</f>
        <v>623467</v>
      </c>
      <c r="D104" s="212">
        <f t="shared" si="110"/>
        <v>636031</v>
      </c>
      <c r="E104" s="212">
        <f t="shared" si="110"/>
        <v>643161</v>
      </c>
      <c r="F104" s="212">
        <f t="shared" si="110"/>
        <v>649506</v>
      </c>
      <c r="G104" s="212">
        <f t="shared" si="110"/>
        <v>635010</v>
      </c>
      <c r="H104" s="212">
        <f t="shared" si="110"/>
        <v>628425</v>
      </c>
      <c r="I104" s="212">
        <f t="shared" si="110"/>
        <v>627520</v>
      </c>
      <c r="J104" s="212">
        <f t="shared" ref="J104:AC104" si="111">SUM(J83,J90,J97)</f>
        <v>625111</v>
      </c>
      <c r="K104" s="212">
        <f t="shared" si="111"/>
        <v>633884</v>
      </c>
      <c r="L104" s="212">
        <f t="shared" si="111"/>
        <v>638661</v>
      </c>
      <c r="M104" s="212">
        <f t="shared" si="111"/>
        <v>628526</v>
      </c>
      <c r="N104" s="212">
        <f t="shared" si="111"/>
        <v>621521</v>
      </c>
      <c r="O104" s="212">
        <f t="shared" si="111"/>
        <v>625713</v>
      </c>
      <c r="P104" s="212">
        <f t="shared" si="111"/>
        <v>621215</v>
      </c>
      <c r="Q104" s="212">
        <f t="shared" si="111"/>
        <v>664632</v>
      </c>
      <c r="R104" s="212">
        <f t="shared" si="111"/>
        <v>721789</v>
      </c>
      <c r="S104" s="212">
        <f t="shared" si="111"/>
        <v>678196</v>
      </c>
      <c r="T104" s="212">
        <f t="shared" si="111"/>
        <v>710718</v>
      </c>
      <c r="U104" s="212">
        <f t="shared" si="111"/>
        <v>703949</v>
      </c>
      <c r="V104" s="212">
        <f t="shared" si="111"/>
        <v>715210</v>
      </c>
      <c r="W104" s="212">
        <f t="shared" si="111"/>
        <v>732696</v>
      </c>
      <c r="X104" s="212">
        <f t="shared" si="111"/>
        <v>767614</v>
      </c>
      <c r="Y104" s="212">
        <f t="shared" si="111"/>
        <v>759111</v>
      </c>
      <c r="Z104" s="212">
        <f t="shared" si="111"/>
        <v>760833</v>
      </c>
      <c r="AA104" s="212">
        <f t="shared" si="111"/>
        <v>735245</v>
      </c>
      <c r="AB104" s="212">
        <f t="shared" si="111"/>
        <v>733104</v>
      </c>
      <c r="AC104" s="212">
        <f t="shared" si="111"/>
        <v>743874</v>
      </c>
      <c r="AD104" s="212">
        <v>753147</v>
      </c>
    </row>
    <row r="105" spans="1:30" x14ac:dyDescent="0.3">
      <c r="A105" s="247" t="s">
        <v>414</v>
      </c>
      <c r="B105" s="247"/>
      <c r="C105" s="247"/>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row>
    <row r="106" spans="1:30" ht="15" customHeight="1" x14ac:dyDescent="0.3">
      <c r="A106" s="249" t="s">
        <v>403</v>
      </c>
      <c r="B106" s="249"/>
      <c r="C106" s="249"/>
      <c r="D106" s="249"/>
      <c r="E106" s="249"/>
      <c r="F106" s="249"/>
      <c r="G106" s="249"/>
      <c r="H106" s="249"/>
      <c r="I106" s="249"/>
      <c r="J106" s="249"/>
      <c r="K106" s="249"/>
      <c r="L106" s="249"/>
      <c r="M106" s="249"/>
      <c r="N106" s="249"/>
      <c r="O106" s="249"/>
      <c r="P106" s="249"/>
      <c r="Q106" s="249"/>
    </row>
    <row r="107" spans="1:30" ht="15.75" customHeight="1" thickBot="1" x14ac:dyDescent="0.35">
      <c r="A107" s="248" t="s">
        <v>405</v>
      </c>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row>
    <row r="108" spans="1:30" x14ac:dyDescent="0.3">
      <c r="AA108" s="161" t="s">
        <v>416</v>
      </c>
    </row>
  </sheetData>
  <mergeCells count="9">
    <mergeCell ref="A105:AD105"/>
    <mergeCell ref="A107:AD107"/>
    <mergeCell ref="A73:Q73"/>
    <mergeCell ref="A106:Q106"/>
    <mergeCell ref="A38:Q38"/>
    <mergeCell ref="A39:Q39"/>
    <mergeCell ref="A40:Q40"/>
    <mergeCell ref="A72:AD72"/>
    <mergeCell ref="A74:AD74"/>
  </mergeCells>
  <pageMargins left="0.44" right="0.39" top="0.59" bottom="0.8" header="0.41" footer="0.4921259845"/>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130" zoomScaleNormal="130" workbookViewId="0">
      <selection sqref="A1:H1"/>
    </sheetView>
  </sheetViews>
  <sheetFormatPr baseColWidth="10" defaultRowHeight="15.75" x14ac:dyDescent="0.3"/>
  <cols>
    <col min="1" max="1" width="69" style="1" customWidth="1"/>
    <col min="2" max="4" width="9.140625" style="1" customWidth="1"/>
    <col min="5" max="5" width="11.140625" style="1" customWidth="1"/>
    <col min="6" max="12" width="8.5703125" style="1" customWidth="1"/>
    <col min="13" max="16384" width="11.42578125" style="1"/>
  </cols>
  <sheetData>
    <row r="1" spans="1:12" x14ac:dyDescent="0.3">
      <c r="A1" s="243" t="s">
        <v>420</v>
      </c>
      <c r="B1" s="243"/>
      <c r="C1" s="243"/>
      <c r="D1" s="243"/>
      <c r="E1" s="243"/>
      <c r="F1" s="243"/>
      <c r="G1" s="243"/>
      <c r="H1" s="243"/>
      <c r="I1" s="20"/>
      <c r="J1" s="20"/>
      <c r="K1" s="20"/>
      <c r="L1" s="20"/>
    </row>
    <row r="2" spans="1:12" ht="12.75" customHeight="1" x14ac:dyDescent="0.3">
      <c r="A2" s="44"/>
      <c r="B2" s="20"/>
      <c r="C2" s="20"/>
      <c r="D2" s="20"/>
      <c r="E2" s="20"/>
      <c r="F2" s="20"/>
      <c r="G2" s="20"/>
      <c r="H2" s="20"/>
      <c r="I2" s="20"/>
      <c r="J2" s="20"/>
      <c r="K2" s="20"/>
      <c r="L2" s="20"/>
    </row>
    <row r="3" spans="1:12" ht="12.75" customHeight="1" x14ac:dyDescent="0.3">
      <c r="A3" s="254" t="s">
        <v>82</v>
      </c>
      <c r="B3" s="228" t="s">
        <v>14</v>
      </c>
      <c r="C3" s="228"/>
      <c r="D3" s="238" t="s">
        <v>13</v>
      </c>
      <c r="E3" s="253" t="s">
        <v>62</v>
      </c>
      <c r="F3" s="253"/>
      <c r="G3" s="253"/>
      <c r="H3" s="253"/>
      <c r="I3" s="253"/>
      <c r="J3" s="253" t="s">
        <v>16</v>
      </c>
      <c r="K3" s="253"/>
      <c r="L3" s="253"/>
    </row>
    <row r="4" spans="1:12" ht="54.75" customHeight="1" x14ac:dyDescent="0.3">
      <c r="A4" s="255"/>
      <c r="B4" s="23" t="s">
        <v>28</v>
      </c>
      <c r="C4" s="45" t="s">
        <v>41</v>
      </c>
      <c r="D4" s="239"/>
      <c r="E4" s="24" t="s">
        <v>71</v>
      </c>
      <c r="F4" s="45" t="s">
        <v>17</v>
      </c>
      <c r="G4" s="45" t="s">
        <v>18</v>
      </c>
      <c r="H4" s="45" t="s">
        <v>19</v>
      </c>
      <c r="I4" s="45" t="s">
        <v>20</v>
      </c>
      <c r="J4" s="45" t="s">
        <v>28</v>
      </c>
      <c r="K4" s="45" t="s">
        <v>29</v>
      </c>
      <c r="L4" s="45" t="s">
        <v>30</v>
      </c>
    </row>
    <row r="5" spans="1:12" x14ac:dyDescent="0.3">
      <c r="A5" s="46" t="s">
        <v>116</v>
      </c>
      <c r="B5" s="47">
        <v>79225</v>
      </c>
      <c r="C5" s="48">
        <v>37.200000000000003</v>
      </c>
      <c r="D5" s="47">
        <v>77399</v>
      </c>
      <c r="E5" s="48">
        <v>3.9</v>
      </c>
      <c r="F5" s="48">
        <v>22.7</v>
      </c>
      <c r="G5" s="48">
        <v>31</v>
      </c>
      <c r="H5" s="48">
        <v>24.3</v>
      </c>
      <c r="I5" s="48">
        <v>15.8</v>
      </c>
      <c r="J5" s="48">
        <v>97.7</v>
      </c>
      <c r="K5" s="48">
        <v>98.2</v>
      </c>
      <c r="L5" s="48">
        <v>97.4</v>
      </c>
    </row>
    <row r="6" spans="1:12" ht="30" x14ac:dyDescent="0.3">
      <c r="A6" s="32" t="s">
        <v>117</v>
      </c>
      <c r="B6" s="49">
        <v>51962</v>
      </c>
      <c r="C6" s="50">
        <v>58.2</v>
      </c>
      <c r="D6" s="49">
        <v>49621</v>
      </c>
      <c r="E6" s="50">
        <v>1.1000000000000001</v>
      </c>
      <c r="F6" s="50">
        <v>9</v>
      </c>
      <c r="G6" s="50">
        <v>22.3</v>
      </c>
      <c r="H6" s="50">
        <v>31.9</v>
      </c>
      <c r="I6" s="50">
        <v>31.3</v>
      </c>
      <c r="J6" s="51">
        <v>95.5</v>
      </c>
      <c r="K6" s="51">
        <v>96.2</v>
      </c>
      <c r="L6" s="51">
        <v>94.5</v>
      </c>
    </row>
    <row r="7" spans="1:12" x14ac:dyDescent="0.3">
      <c r="A7" s="32" t="s">
        <v>377</v>
      </c>
      <c r="B7" s="49">
        <v>37938</v>
      </c>
      <c r="C7" s="50">
        <v>65.3</v>
      </c>
      <c r="D7" s="49">
        <v>36691</v>
      </c>
      <c r="E7" s="50">
        <v>1.5</v>
      </c>
      <c r="F7" s="50">
        <v>13.6</v>
      </c>
      <c r="G7" s="50">
        <v>28.1</v>
      </c>
      <c r="H7" s="50">
        <v>30.2</v>
      </c>
      <c r="I7" s="50">
        <v>23.3</v>
      </c>
      <c r="J7" s="51">
        <v>96.7</v>
      </c>
      <c r="K7" s="51">
        <v>97</v>
      </c>
      <c r="L7" s="51">
        <v>96.1</v>
      </c>
    </row>
    <row r="8" spans="1:12" x14ac:dyDescent="0.3">
      <c r="A8" s="32" t="s">
        <v>119</v>
      </c>
      <c r="B8" s="49">
        <v>33375</v>
      </c>
      <c r="C8" s="50">
        <v>46.8</v>
      </c>
      <c r="D8" s="49">
        <v>32063</v>
      </c>
      <c r="E8" s="50">
        <v>1.2</v>
      </c>
      <c r="F8" s="50">
        <v>11.2</v>
      </c>
      <c r="G8" s="50">
        <v>25.2</v>
      </c>
      <c r="H8" s="50">
        <v>30.4</v>
      </c>
      <c r="I8" s="50">
        <v>28</v>
      </c>
      <c r="J8" s="51">
        <v>96.1</v>
      </c>
      <c r="K8" s="51">
        <v>97.6</v>
      </c>
      <c r="L8" s="51">
        <v>94.7</v>
      </c>
    </row>
    <row r="9" spans="1:12" x14ac:dyDescent="0.3">
      <c r="A9" s="32" t="s">
        <v>378</v>
      </c>
      <c r="B9" s="49">
        <v>23229</v>
      </c>
      <c r="C9" s="50">
        <v>58.8</v>
      </c>
      <c r="D9" s="49">
        <v>22024</v>
      </c>
      <c r="E9" s="50">
        <v>0.6</v>
      </c>
      <c r="F9" s="50">
        <v>7.7</v>
      </c>
      <c r="G9" s="50">
        <v>21.2</v>
      </c>
      <c r="H9" s="50">
        <v>32.1</v>
      </c>
      <c r="I9" s="50">
        <v>33.200000000000003</v>
      </c>
      <c r="J9" s="51">
        <v>94.8</v>
      </c>
      <c r="K9" s="51">
        <v>95.9</v>
      </c>
      <c r="L9" s="51">
        <v>93.3</v>
      </c>
    </row>
    <row r="10" spans="1:12" ht="32.25" customHeight="1" x14ac:dyDescent="0.3">
      <c r="A10" s="32" t="s">
        <v>120</v>
      </c>
      <c r="B10" s="49">
        <v>23059</v>
      </c>
      <c r="C10" s="50">
        <v>71.5</v>
      </c>
      <c r="D10" s="49">
        <v>22160</v>
      </c>
      <c r="E10" s="50">
        <v>0.4</v>
      </c>
      <c r="F10" s="50">
        <v>6.5</v>
      </c>
      <c r="G10" s="50">
        <v>22.3</v>
      </c>
      <c r="H10" s="50">
        <v>36.200000000000003</v>
      </c>
      <c r="I10" s="50">
        <v>30.6</v>
      </c>
      <c r="J10" s="51">
        <v>96.1</v>
      </c>
      <c r="K10" s="51">
        <v>96.7</v>
      </c>
      <c r="L10" s="51">
        <v>94.6</v>
      </c>
    </row>
    <row r="11" spans="1:12" ht="33.75" customHeight="1" x14ac:dyDescent="0.3">
      <c r="A11" s="32" t="s">
        <v>121</v>
      </c>
      <c r="B11" s="49">
        <v>17642</v>
      </c>
      <c r="C11" s="50">
        <v>72.2</v>
      </c>
      <c r="D11" s="49">
        <v>17096</v>
      </c>
      <c r="E11" s="50">
        <v>1.1000000000000001</v>
      </c>
      <c r="F11" s="50">
        <v>11.6</v>
      </c>
      <c r="G11" s="50">
        <v>26.1</v>
      </c>
      <c r="H11" s="50">
        <v>33.4</v>
      </c>
      <c r="I11" s="50">
        <v>24.7</v>
      </c>
      <c r="J11" s="51">
        <v>96.9</v>
      </c>
      <c r="K11" s="51">
        <v>97.3</v>
      </c>
      <c r="L11" s="51">
        <v>95.8</v>
      </c>
    </row>
    <row r="12" spans="1:12" ht="30" x14ac:dyDescent="0.3">
      <c r="A12" s="32" t="s">
        <v>122</v>
      </c>
      <c r="B12" s="49">
        <v>13788</v>
      </c>
      <c r="C12" s="50">
        <v>76.2</v>
      </c>
      <c r="D12" s="49">
        <v>13095</v>
      </c>
      <c r="E12" s="50">
        <v>1.7</v>
      </c>
      <c r="F12" s="50">
        <v>11</v>
      </c>
      <c r="G12" s="50">
        <v>21.2</v>
      </c>
      <c r="H12" s="50">
        <v>29.5</v>
      </c>
      <c r="I12" s="50">
        <v>31.5</v>
      </c>
      <c r="J12" s="51">
        <v>95</v>
      </c>
      <c r="K12" s="51">
        <v>95.3</v>
      </c>
      <c r="L12" s="51">
        <v>93.9</v>
      </c>
    </row>
    <row r="13" spans="1:12" x14ac:dyDescent="0.3">
      <c r="A13" s="32" t="s">
        <v>123</v>
      </c>
      <c r="B13" s="49">
        <v>12475</v>
      </c>
      <c r="C13" s="50">
        <v>12.1</v>
      </c>
      <c r="D13" s="49">
        <v>11806</v>
      </c>
      <c r="E13" s="50">
        <v>0.9</v>
      </c>
      <c r="F13" s="50">
        <v>9.8000000000000007</v>
      </c>
      <c r="G13" s="50">
        <v>24.2</v>
      </c>
      <c r="H13" s="50">
        <v>29.9</v>
      </c>
      <c r="I13" s="50">
        <v>29.9</v>
      </c>
      <c r="J13" s="51">
        <v>94.6</v>
      </c>
      <c r="K13" s="51">
        <v>95.9</v>
      </c>
      <c r="L13" s="51">
        <v>94.5</v>
      </c>
    </row>
    <row r="14" spans="1:12" ht="24" customHeight="1" x14ac:dyDescent="0.3">
      <c r="A14" s="32" t="s">
        <v>379</v>
      </c>
      <c r="B14" s="49">
        <v>11559</v>
      </c>
      <c r="C14" s="50">
        <v>61.9</v>
      </c>
      <c r="D14" s="49">
        <v>10742</v>
      </c>
      <c r="E14" s="50">
        <v>0.1</v>
      </c>
      <c r="F14" s="50">
        <v>3</v>
      </c>
      <c r="G14" s="50">
        <v>14</v>
      </c>
      <c r="H14" s="50">
        <v>32.9</v>
      </c>
      <c r="I14" s="50">
        <v>42.9</v>
      </c>
      <c r="J14" s="51">
        <v>92.9</v>
      </c>
      <c r="K14" s="51">
        <v>93.7</v>
      </c>
      <c r="L14" s="51">
        <v>91.7</v>
      </c>
    </row>
    <row r="15" spans="1:12" ht="30" x14ac:dyDescent="0.3">
      <c r="A15" s="32" t="s">
        <v>124</v>
      </c>
      <c r="B15" s="49">
        <v>10092</v>
      </c>
      <c r="C15" s="50">
        <v>85.7</v>
      </c>
      <c r="D15" s="49">
        <v>9731</v>
      </c>
      <c r="E15" s="50">
        <v>1.1000000000000001</v>
      </c>
      <c r="F15" s="50">
        <v>8.6999999999999993</v>
      </c>
      <c r="G15" s="50">
        <v>23.6</v>
      </c>
      <c r="H15" s="50">
        <v>34.4</v>
      </c>
      <c r="I15" s="50">
        <v>28.5</v>
      </c>
      <c r="J15" s="51">
        <v>96.4</v>
      </c>
      <c r="K15" s="51">
        <v>96.6</v>
      </c>
      <c r="L15" s="51">
        <v>95.1</v>
      </c>
    </row>
    <row r="16" spans="1:12" x14ac:dyDescent="0.3">
      <c r="A16" s="32" t="s">
        <v>125</v>
      </c>
      <c r="B16" s="49">
        <v>8752</v>
      </c>
      <c r="C16" s="50">
        <v>84.5</v>
      </c>
      <c r="D16" s="49">
        <v>8178</v>
      </c>
      <c r="E16" s="50">
        <v>0.3</v>
      </c>
      <c r="F16" s="50">
        <v>4.8</v>
      </c>
      <c r="G16" s="50">
        <v>15</v>
      </c>
      <c r="H16" s="50">
        <v>31.3</v>
      </c>
      <c r="I16" s="50">
        <v>42</v>
      </c>
      <c r="J16" s="51">
        <v>93.4</v>
      </c>
      <c r="K16" s="51">
        <v>94.2</v>
      </c>
      <c r="L16" s="51">
        <v>89.6</v>
      </c>
    </row>
    <row r="17" spans="1:13" x14ac:dyDescent="0.3">
      <c r="A17" s="32" t="s">
        <v>126</v>
      </c>
      <c r="B17" s="49">
        <v>7115</v>
      </c>
      <c r="C17" s="50">
        <v>54</v>
      </c>
      <c r="D17" s="49">
        <v>6925</v>
      </c>
      <c r="E17" s="50">
        <v>3.3</v>
      </c>
      <c r="F17" s="50">
        <v>22</v>
      </c>
      <c r="G17" s="50">
        <v>28.2</v>
      </c>
      <c r="H17" s="50">
        <v>24.8</v>
      </c>
      <c r="I17" s="50">
        <v>19</v>
      </c>
      <c r="J17" s="51">
        <v>97.3</v>
      </c>
      <c r="K17" s="51">
        <v>98.1</v>
      </c>
      <c r="L17" s="51">
        <v>96.5</v>
      </c>
    </row>
    <row r="18" spans="1:13" x14ac:dyDescent="0.3">
      <c r="A18" s="32" t="s">
        <v>127</v>
      </c>
      <c r="B18" s="49">
        <v>5359</v>
      </c>
      <c r="C18" s="50">
        <v>59.5</v>
      </c>
      <c r="D18" s="49">
        <v>5088</v>
      </c>
      <c r="E18" s="50">
        <v>1</v>
      </c>
      <c r="F18" s="50">
        <v>9.5</v>
      </c>
      <c r="G18" s="50">
        <v>23.4</v>
      </c>
      <c r="H18" s="50">
        <v>32.4</v>
      </c>
      <c r="I18" s="50">
        <v>28.6</v>
      </c>
      <c r="J18" s="51">
        <v>94.9</v>
      </c>
      <c r="K18" s="51">
        <v>96.7</v>
      </c>
      <c r="L18" s="51">
        <v>92.3</v>
      </c>
    </row>
    <row r="19" spans="1:13" x14ac:dyDescent="0.3">
      <c r="A19" s="32" t="s">
        <v>128</v>
      </c>
      <c r="B19" s="49">
        <v>4873</v>
      </c>
      <c r="C19" s="50">
        <v>14</v>
      </c>
      <c r="D19" s="49">
        <v>4683</v>
      </c>
      <c r="E19" s="50">
        <v>0.5</v>
      </c>
      <c r="F19" s="50">
        <v>8.5</v>
      </c>
      <c r="G19" s="50">
        <v>23.6</v>
      </c>
      <c r="H19" s="50">
        <v>32.1</v>
      </c>
      <c r="I19" s="50">
        <v>31.5</v>
      </c>
      <c r="J19" s="51">
        <v>96.1</v>
      </c>
      <c r="K19" s="51">
        <v>96.5</v>
      </c>
      <c r="L19" s="51">
        <v>96</v>
      </c>
    </row>
    <row r="20" spans="1:13" ht="30" x14ac:dyDescent="0.3">
      <c r="A20" s="32" t="s">
        <v>376</v>
      </c>
      <c r="B20" s="49">
        <v>4705</v>
      </c>
      <c r="C20" s="50">
        <v>72.3</v>
      </c>
      <c r="D20" s="49">
        <v>4490</v>
      </c>
      <c r="E20" s="50">
        <v>0.3</v>
      </c>
      <c r="F20" s="50">
        <v>5.8</v>
      </c>
      <c r="G20" s="50">
        <v>21.2</v>
      </c>
      <c r="H20" s="50">
        <v>35.4</v>
      </c>
      <c r="I20" s="50">
        <v>32.700000000000003</v>
      </c>
      <c r="J20" s="51">
        <v>95.4</v>
      </c>
      <c r="K20" s="51">
        <v>96</v>
      </c>
      <c r="L20" s="51">
        <v>93.9</v>
      </c>
    </row>
    <row r="21" spans="1:13" ht="29.25" customHeight="1" x14ac:dyDescent="0.3">
      <c r="A21" s="52" t="s">
        <v>374</v>
      </c>
      <c r="B21" s="53">
        <v>4626</v>
      </c>
      <c r="C21" s="51">
        <v>55.3</v>
      </c>
      <c r="D21" s="53">
        <v>4262</v>
      </c>
      <c r="E21" s="51">
        <v>0.3</v>
      </c>
      <c r="F21" s="51">
        <v>4.3</v>
      </c>
      <c r="G21" s="51">
        <v>16</v>
      </c>
      <c r="H21" s="51">
        <v>31.9</v>
      </c>
      <c r="I21" s="51">
        <v>39.6</v>
      </c>
      <c r="J21" s="51">
        <v>92.1</v>
      </c>
      <c r="K21" s="51">
        <v>93.1</v>
      </c>
      <c r="L21" s="51">
        <v>90.9</v>
      </c>
    </row>
    <row r="22" spans="1:13" x14ac:dyDescent="0.3">
      <c r="A22" s="32" t="s">
        <v>118</v>
      </c>
      <c r="B22" s="49">
        <v>40041</v>
      </c>
      <c r="C22" s="50">
        <v>62.4</v>
      </c>
      <c r="D22" s="49">
        <v>37786</v>
      </c>
      <c r="E22" s="50">
        <v>0.6</v>
      </c>
      <c r="F22" s="50">
        <v>6.6</v>
      </c>
      <c r="G22" s="50">
        <v>19.2</v>
      </c>
      <c r="H22" s="50">
        <v>33.299999999999997</v>
      </c>
      <c r="I22" s="50">
        <v>34.700000000000003</v>
      </c>
      <c r="J22" s="51">
        <v>94.4</v>
      </c>
      <c r="K22" s="51">
        <v>95.9</v>
      </c>
      <c r="L22" s="51">
        <v>91.9</v>
      </c>
    </row>
    <row r="23" spans="1:13" ht="25.5" customHeight="1" x14ac:dyDescent="0.3">
      <c r="A23" s="54" t="s">
        <v>129</v>
      </c>
      <c r="B23" s="55">
        <v>389815</v>
      </c>
      <c r="C23" s="43">
        <v>55.6</v>
      </c>
      <c r="D23" s="55">
        <v>373840</v>
      </c>
      <c r="E23" s="43">
        <v>1.6</v>
      </c>
      <c r="F23" s="43">
        <v>12</v>
      </c>
      <c r="G23" s="43">
        <v>24.4</v>
      </c>
      <c r="H23" s="43">
        <v>30.4</v>
      </c>
      <c r="I23" s="43">
        <v>27.6</v>
      </c>
      <c r="J23" s="43">
        <v>95.9</v>
      </c>
      <c r="K23" s="43">
        <v>96.5</v>
      </c>
      <c r="L23" s="43">
        <v>95.1</v>
      </c>
      <c r="M23" s="160"/>
    </row>
    <row r="24" spans="1:13" s="160" customFormat="1" ht="46.5" customHeight="1" x14ac:dyDescent="0.3">
      <c r="A24" s="240" t="s">
        <v>410</v>
      </c>
      <c r="B24" s="240"/>
      <c r="C24" s="240"/>
      <c r="D24" s="240"/>
      <c r="E24" s="240"/>
      <c r="F24" s="240"/>
      <c r="G24" s="240"/>
      <c r="H24" s="240"/>
      <c r="I24" s="240"/>
      <c r="J24" s="240"/>
      <c r="K24" s="240"/>
      <c r="L24" s="240"/>
      <c r="M24" s="159"/>
    </row>
    <row r="25" spans="1:13" x14ac:dyDescent="0.3">
      <c r="A25" s="56" t="s">
        <v>372</v>
      </c>
      <c r="B25" s="56"/>
      <c r="C25" s="56"/>
      <c r="D25" s="56"/>
      <c r="E25" s="56"/>
      <c r="F25" s="56"/>
      <c r="G25" s="56"/>
      <c r="H25" s="56"/>
      <c r="I25" s="56"/>
      <c r="J25" s="56"/>
      <c r="K25" s="56"/>
      <c r="L25" s="56"/>
    </row>
    <row r="26" spans="1:13" x14ac:dyDescent="0.3">
      <c r="A26" s="59" t="s">
        <v>375</v>
      </c>
      <c r="B26" s="57"/>
      <c r="C26" s="57"/>
      <c r="D26" s="57"/>
      <c r="E26" s="57"/>
      <c r="F26" s="57"/>
      <c r="G26" s="57"/>
      <c r="H26" s="57"/>
      <c r="I26" s="57"/>
      <c r="J26" s="57"/>
      <c r="K26" s="57"/>
      <c r="L26" s="57"/>
    </row>
    <row r="27" spans="1:13" ht="13.5" customHeight="1" x14ac:dyDescent="0.3">
      <c r="A27" s="216" t="s">
        <v>416</v>
      </c>
      <c r="B27" s="216"/>
      <c r="C27" s="216"/>
      <c r="D27" s="216"/>
      <c r="E27" s="216"/>
      <c r="F27" s="216"/>
      <c r="G27" s="216"/>
      <c r="H27" s="216"/>
      <c r="I27" s="216"/>
      <c r="J27" s="216"/>
      <c r="K27" s="216"/>
      <c r="L27" s="216"/>
    </row>
    <row r="32" spans="1:13" x14ac:dyDescent="0.3">
      <c r="C32" s="58"/>
      <c r="D32" s="58"/>
      <c r="E32" s="58"/>
      <c r="F32" s="58"/>
      <c r="G32" s="58"/>
      <c r="H32" s="58"/>
      <c r="I32" s="58"/>
      <c r="J32" s="58"/>
      <c r="K32" s="58"/>
      <c r="L32" s="58"/>
    </row>
    <row r="33" spans="3:12" x14ac:dyDescent="0.3">
      <c r="C33" s="58"/>
      <c r="D33" s="58"/>
      <c r="E33" s="58"/>
      <c r="F33" s="58"/>
      <c r="G33" s="58"/>
      <c r="H33" s="58"/>
      <c r="I33" s="58"/>
      <c r="J33" s="58"/>
      <c r="K33" s="58"/>
      <c r="L33" s="58"/>
    </row>
  </sheetData>
  <mergeCells count="8">
    <mergeCell ref="A27:L27"/>
    <mergeCell ref="J3:L3"/>
    <mergeCell ref="A1:H1"/>
    <mergeCell ref="B3:C3"/>
    <mergeCell ref="D3:D4"/>
    <mergeCell ref="A3:A4"/>
    <mergeCell ref="E3:I3"/>
    <mergeCell ref="A24:L24"/>
  </mergeCells>
  <pageMargins left="0.78740157499999996" right="0.78740157499999996" top="0.984251969" bottom="0.984251969" header="0.4921259845" footer="0.4921259845"/>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sqref="A1:M1"/>
    </sheetView>
  </sheetViews>
  <sheetFormatPr baseColWidth="10" defaultRowHeight="15.75" x14ac:dyDescent="0.3"/>
  <cols>
    <col min="1" max="1" width="6.85546875" style="1" customWidth="1"/>
    <col min="2" max="2" width="57.28515625" style="1" bestFit="1" customWidth="1"/>
    <col min="3" max="3" width="23.140625" style="1" customWidth="1"/>
    <col min="4" max="6" width="9" style="1" customWidth="1"/>
    <col min="7" max="7" width="11" style="1" customWidth="1"/>
    <col min="8" max="13" width="9" style="1" customWidth="1"/>
    <col min="14" max="16384" width="11.42578125" style="1"/>
  </cols>
  <sheetData>
    <row r="1" spans="1:14" x14ac:dyDescent="0.3">
      <c r="A1" s="223" t="s">
        <v>421</v>
      </c>
      <c r="B1" s="223"/>
      <c r="C1" s="223"/>
      <c r="D1" s="223"/>
      <c r="E1" s="223"/>
      <c r="F1" s="223"/>
      <c r="G1" s="223"/>
      <c r="H1" s="223"/>
      <c r="I1" s="223"/>
      <c r="J1" s="223"/>
      <c r="K1" s="223"/>
      <c r="L1" s="223"/>
      <c r="M1" s="223"/>
    </row>
    <row r="2" spans="1:14" ht="12.75" customHeight="1" thickBot="1" x14ac:dyDescent="0.35">
      <c r="A2" s="44"/>
      <c r="B2" s="44"/>
      <c r="C2" s="20"/>
      <c r="D2" s="20"/>
      <c r="E2" s="20"/>
      <c r="F2" s="20"/>
      <c r="G2" s="20"/>
      <c r="H2" s="20"/>
      <c r="I2" s="20"/>
      <c r="J2" s="20"/>
      <c r="K2" s="20"/>
      <c r="L2" s="20"/>
      <c r="M2" s="20"/>
    </row>
    <row r="3" spans="1:14" ht="11.25" customHeight="1" x14ac:dyDescent="0.3">
      <c r="A3" s="260" t="s">
        <v>39</v>
      </c>
      <c r="B3" s="261"/>
      <c r="C3" s="254" t="s">
        <v>40</v>
      </c>
      <c r="D3" s="228" t="s">
        <v>14</v>
      </c>
      <c r="E3" s="228"/>
      <c r="F3" s="228" t="s">
        <v>13</v>
      </c>
      <c r="G3" s="253" t="s">
        <v>62</v>
      </c>
      <c r="H3" s="253"/>
      <c r="I3" s="253"/>
      <c r="J3" s="253"/>
      <c r="K3" s="253"/>
      <c r="L3" s="253" t="s">
        <v>16</v>
      </c>
      <c r="M3" s="253"/>
      <c r="N3" s="253"/>
    </row>
    <row r="4" spans="1:14" ht="54" customHeight="1" x14ac:dyDescent="0.3">
      <c r="A4" s="262"/>
      <c r="B4" s="263"/>
      <c r="C4" s="255"/>
      <c r="D4" s="24" t="s">
        <v>28</v>
      </c>
      <c r="E4" s="45" t="s">
        <v>41</v>
      </c>
      <c r="F4" s="278"/>
      <c r="G4" s="24" t="s">
        <v>71</v>
      </c>
      <c r="H4" s="45" t="s">
        <v>17</v>
      </c>
      <c r="I4" s="45" t="s">
        <v>18</v>
      </c>
      <c r="J4" s="45" t="s">
        <v>19</v>
      </c>
      <c r="K4" s="45" t="s">
        <v>20</v>
      </c>
      <c r="L4" s="45" t="s">
        <v>28</v>
      </c>
      <c r="M4" s="45" t="s">
        <v>29</v>
      </c>
      <c r="N4" s="45" t="s">
        <v>30</v>
      </c>
    </row>
    <row r="5" spans="1:14" ht="30" x14ac:dyDescent="0.3">
      <c r="A5" s="229" t="s">
        <v>24</v>
      </c>
      <c r="B5" s="271" t="s">
        <v>368</v>
      </c>
      <c r="C5" s="60" t="s">
        <v>130</v>
      </c>
      <c r="D5" s="61">
        <v>4903</v>
      </c>
      <c r="E5" s="62">
        <v>21.4</v>
      </c>
      <c r="F5" s="61">
        <v>4493</v>
      </c>
      <c r="G5" s="62">
        <v>0.1</v>
      </c>
      <c r="H5" s="62">
        <v>2.8</v>
      </c>
      <c r="I5" s="62">
        <v>13.4</v>
      </c>
      <c r="J5" s="62">
        <v>29.8</v>
      </c>
      <c r="K5" s="48">
        <v>45.5</v>
      </c>
      <c r="L5" s="62">
        <v>91.6</v>
      </c>
      <c r="M5" s="62">
        <v>91.9</v>
      </c>
      <c r="N5" s="62">
        <v>91.6</v>
      </c>
    </row>
    <row r="6" spans="1:14" x14ac:dyDescent="0.3">
      <c r="A6" s="267"/>
      <c r="B6" s="272"/>
      <c r="C6" s="63" t="s">
        <v>131</v>
      </c>
      <c r="D6" s="49">
        <v>5592</v>
      </c>
      <c r="E6" s="50">
        <v>8.3000000000000007</v>
      </c>
      <c r="F6" s="49">
        <v>4785</v>
      </c>
      <c r="G6" s="50">
        <v>0.1</v>
      </c>
      <c r="H6" s="50">
        <v>2.6</v>
      </c>
      <c r="I6" s="50">
        <v>10.9</v>
      </c>
      <c r="J6" s="50">
        <v>25.2</v>
      </c>
      <c r="K6" s="64">
        <v>46.9</v>
      </c>
      <c r="L6" s="50">
        <v>85.6</v>
      </c>
      <c r="M6" s="50">
        <v>83</v>
      </c>
      <c r="N6" s="50">
        <v>85.8</v>
      </c>
    </row>
    <row r="7" spans="1:14" ht="31.5" customHeight="1" x14ac:dyDescent="0.3">
      <c r="A7" s="267"/>
      <c r="B7" s="272"/>
      <c r="C7" s="63" t="s">
        <v>132</v>
      </c>
      <c r="D7" s="49">
        <v>9121</v>
      </c>
      <c r="E7" s="50">
        <v>8.1999999999999993</v>
      </c>
      <c r="F7" s="49">
        <v>8139</v>
      </c>
      <c r="G7" s="50">
        <v>0.1</v>
      </c>
      <c r="H7" s="50">
        <v>2.9</v>
      </c>
      <c r="I7" s="50">
        <v>13</v>
      </c>
      <c r="J7" s="50">
        <v>27.4</v>
      </c>
      <c r="K7" s="64">
        <v>45.8</v>
      </c>
      <c r="L7" s="50">
        <v>89.2</v>
      </c>
      <c r="M7" s="50">
        <v>90.9</v>
      </c>
      <c r="N7" s="50">
        <v>89.1</v>
      </c>
    </row>
    <row r="8" spans="1:14" ht="31.5" customHeight="1" x14ac:dyDescent="0.3">
      <c r="A8" s="267"/>
      <c r="B8" s="272"/>
      <c r="C8" s="63" t="s">
        <v>133</v>
      </c>
      <c r="D8" s="49">
        <v>9630</v>
      </c>
      <c r="E8" s="50">
        <v>6.5</v>
      </c>
      <c r="F8" s="49">
        <v>8532</v>
      </c>
      <c r="G8" s="50">
        <v>0.1</v>
      </c>
      <c r="H8" s="50">
        <v>2.9</v>
      </c>
      <c r="I8" s="50">
        <v>12.3</v>
      </c>
      <c r="J8" s="50">
        <v>28.6</v>
      </c>
      <c r="K8" s="64">
        <v>44.6</v>
      </c>
      <c r="L8" s="50">
        <v>88.6</v>
      </c>
      <c r="M8" s="50">
        <v>89.9</v>
      </c>
      <c r="N8" s="50">
        <v>88.5</v>
      </c>
    </row>
    <row r="9" spans="1:14" x14ac:dyDescent="0.3">
      <c r="A9" s="267"/>
      <c r="B9" s="273"/>
      <c r="C9" s="65" t="s">
        <v>134</v>
      </c>
      <c r="D9" s="66">
        <v>29246</v>
      </c>
      <c r="E9" s="39">
        <v>9.9</v>
      </c>
      <c r="F9" s="66">
        <v>25949</v>
      </c>
      <c r="G9" s="39">
        <v>0.1</v>
      </c>
      <c r="H9" s="39">
        <v>2.8</v>
      </c>
      <c r="I9" s="39">
        <v>12.4</v>
      </c>
      <c r="J9" s="39">
        <v>27.8</v>
      </c>
      <c r="K9" s="39">
        <v>45.6</v>
      </c>
      <c r="L9" s="39">
        <v>88.7</v>
      </c>
      <c r="M9" s="39">
        <v>89.8</v>
      </c>
      <c r="N9" s="39">
        <v>88.6</v>
      </c>
    </row>
    <row r="10" spans="1:14" x14ac:dyDescent="0.3">
      <c r="A10" s="266" t="s">
        <v>21</v>
      </c>
      <c r="B10" s="274" t="s">
        <v>380</v>
      </c>
      <c r="C10" s="63" t="s">
        <v>135</v>
      </c>
      <c r="D10" s="49">
        <v>4015</v>
      </c>
      <c r="E10" s="50">
        <v>61.4</v>
      </c>
      <c r="F10" s="49">
        <v>3640</v>
      </c>
      <c r="G10" s="50">
        <v>0.2</v>
      </c>
      <c r="H10" s="50">
        <v>5.2</v>
      </c>
      <c r="I10" s="50">
        <v>18</v>
      </c>
      <c r="J10" s="50">
        <v>29.3</v>
      </c>
      <c r="K10" s="64">
        <v>38</v>
      </c>
      <c r="L10" s="50">
        <v>90.7</v>
      </c>
      <c r="M10" s="50">
        <v>90.8</v>
      </c>
      <c r="N10" s="50">
        <v>90.4</v>
      </c>
    </row>
    <row r="11" spans="1:14" ht="33" customHeight="1" x14ac:dyDescent="0.3">
      <c r="A11" s="267"/>
      <c r="B11" s="272"/>
      <c r="C11" s="63" t="s">
        <v>136</v>
      </c>
      <c r="D11" s="49">
        <v>2743</v>
      </c>
      <c r="E11" s="50">
        <v>50.3</v>
      </c>
      <c r="F11" s="49">
        <v>2483</v>
      </c>
      <c r="G11" s="50">
        <v>0.7</v>
      </c>
      <c r="H11" s="50">
        <v>7.4</v>
      </c>
      <c r="I11" s="50">
        <v>20</v>
      </c>
      <c r="J11" s="50">
        <v>29.6</v>
      </c>
      <c r="K11" s="64">
        <v>32.9</v>
      </c>
      <c r="L11" s="50">
        <v>90.5</v>
      </c>
      <c r="M11" s="50">
        <v>91.2</v>
      </c>
      <c r="N11" s="50">
        <v>89.9</v>
      </c>
    </row>
    <row r="12" spans="1:14" x14ac:dyDescent="0.3">
      <c r="A12" s="267"/>
      <c r="B12" s="273"/>
      <c r="C12" s="67" t="s">
        <v>134</v>
      </c>
      <c r="D12" s="68">
        <v>6758</v>
      </c>
      <c r="E12" s="69">
        <v>56.9</v>
      </c>
      <c r="F12" s="68">
        <v>6123</v>
      </c>
      <c r="G12" s="69">
        <v>0.4</v>
      </c>
      <c r="H12" s="69">
        <v>6.1</v>
      </c>
      <c r="I12" s="69">
        <v>18.8</v>
      </c>
      <c r="J12" s="69">
        <v>29.4</v>
      </c>
      <c r="K12" s="27">
        <v>35.9</v>
      </c>
      <c r="L12" s="69">
        <v>90.6</v>
      </c>
      <c r="M12" s="69">
        <v>90.9</v>
      </c>
      <c r="N12" s="69">
        <v>90.2</v>
      </c>
    </row>
    <row r="13" spans="1:14" x14ac:dyDescent="0.3">
      <c r="A13" s="70" t="s">
        <v>23</v>
      </c>
      <c r="B13" s="71" t="s">
        <v>381</v>
      </c>
      <c r="C13" s="72" t="s">
        <v>134</v>
      </c>
      <c r="D13" s="73">
        <v>5182</v>
      </c>
      <c r="E13" s="74">
        <v>48.4</v>
      </c>
      <c r="F13" s="73">
        <v>5045</v>
      </c>
      <c r="G13" s="74">
        <v>0</v>
      </c>
      <c r="H13" s="74">
        <v>1.9</v>
      </c>
      <c r="I13" s="74">
        <v>13.6</v>
      </c>
      <c r="J13" s="74">
        <v>39.1</v>
      </c>
      <c r="K13" s="74">
        <v>42.7</v>
      </c>
      <c r="L13" s="74">
        <v>97.4</v>
      </c>
      <c r="M13" s="74">
        <v>97.2</v>
      </c>
      <c r="N13" s="74">
        <v>97.5</v>
      </c>
    </row>
    <row r="14" spans="1:14" x14ac:dyDescent="0.3">
      <c r="A14" s="264" t="s">
        <v>57</v>
      </c>
      <c r="B14" s="274" t="s">
        <v>382</v>
      </c>
      <c r="C14" s="75" t="s">
        <v>137</v>
      </c>
      <c r="D14" s="76">
        <v>19680</v>
      </c>
      <c r="E14" s="77">
        <v>43.2</v>
      </c>
      <c r="F14" s="76">
        <v>18137</v>
      </c>
      <c r="G14" s="77">
        <v>0</v>
      </c>
      <c r="H14" s="77">
        <v>1.6</v>
      </c>
      <c r="I14" s="77">
        <v>11.6</v>
      </c>
      <c r="J14" s="77">
        <v>32.200000000000003</v>
      </c>
      <c r="K14" s="77">
        <v>46.7</v>
      </c>
      <c r="L14" s="77">
        <v>92.2</v>
      </c>
      <c r="M14" s="77">
        <v>93.8</v>
      </c>
      <c r="N14" s="77">
        <v>90.9</v>
      </c>
    </row>
    <row r="15" spans="1:14" x14ac:dyDescent="0.3">
      <c r="A15" s="265"/>
      <c r="B15" s="272"/>
      <c r="C15" s="63" t="s">
        <v>138</v>
      </c>
      <c r="D15" s="49">
        <v>41758</v>
      </c>
      <c r="E15" s="50">
        <v>51.7</v>
      </c>
      <c r="F15" s="49">
        <v>37498</v>
      </c>
      <c r="G15" s="50">
        <v>0</v>
      </c>
      <c r="H15" s="50">
        <v>0.9</v>
      </c>
      <c r="I15" s="50">
        <v>8.1999999999999993</v>
      </c>
      <c r="J15" s="50">
        <v>28.4</v>
      </c>
      <c r="K15" s="64">
        <v>52.3</v>
      </c>
      <c r="L15" s="50">
        <v>89.8</v>
      </c>
      <c r="M15" s="50">
        <v>91.8</v>
      </c>
      <c r="N15" s="50">
        <v>87.7</v>
      </c>
    </row>
    <row r="16" spans="1:14" ht="30" customHeight="1" x14ac:dyDescent="0.3">
      <c r="A16" s="265"/>
      <c r="B16" s="272"/>
      <c r="C16" s="63" t="s">
        <v>139</v>
      </c>
      <c r="D16" s="49">
        <v>22133</v>
      </c>
      <c r="E16" s="50">
        <v>68</v>
      </c>
      <c r="F16" s="49">
        <v>19162</v>
      </c>
      <c r="G16" s="50">
        <v>0</v>
      </c>
      <c r="H16" s="50">
        <v>0.7</v>
      </c>
      <c r="I16" s="50">
        <v>6.8</v>
      </c>
      <c r="J16" s="50">
        <v>24.3</v>
      </c>
      <c r="K16" s="64">
        <v>54.8</v>
      </c>
      <c r="L16" s="50">
        <v>86.6</v>
      </c>
      <c r="M16" s="50">
        <v>88.9</v>
      </c>
      <c r="N16" s="50">
        <v>81.7</v>
      </c>
    </row>
    <row r="17" spans="1:14" ht="30" customHeight="1" x14ac:dyDescent="0.3">
      <c r="A17" s="265"/>
      <c r="B17" s="272"/>
      <c r="C17" s="63" t="s">
        <v>140</v>
      </c>
      <c r="D17" s="49">
        <v>1905</v>
      </c>
      <c r="E17" s="50">
        <v>32.200000000000003</v>
      </c>
      <c r="F17" s="49">
        <v>1532</v>
      </c>
      <c r="G17" s="50">
        <v>0</v>
      </c>
      <c r="H17" s="50">
        <v>0.3</v>
      </c>
      <c r="I17" s="50">
        <v>4.8</v>
      </c>
      <c r="J17" s="50">
        <v>20</v>
      </c>
      <c r="K17" s="64">
        <v>55.4</v>
      </c>
      <c r="L17" s="50">
        <v>80.400000000000006</v>
      </c>
      <c r="M17" s="50">
        <v>84.2</v>
      </c>
      <c r="N17" s="50">
        <v>78.599999999999994</v>
      </c>
    </row>
    <row r="18" spans="1:14" x14ac:dyDescent="0.3">
      <c r="A18" s="266"/>
      <c r="B18" s="273"/>
      <c r="C18" s="65" t="s">
        <v>134</v>
      </c>
      <c r="D18" s="66">
        <v>85476</v>
      </c>
      <c r="E18" s="39">
        <v>53.5</v>
      </c>
      <c r="F18" s="66">
        <v>76329</v>
      </c>
      <c r="G18" s="39">
        <v>0</v>
      </c>
      <c r="H18" s="39">
        <v>1</v>
      </c>
      <c r="I18" s="39">
        <v>8.5</v>
      </c>
      <c r="J18" s="39">
        <v>28</v>
      </c>
      <c r="K18" s="39">
        <v>51.7</v>
      </c>
      <c r="L18" s="39">
        <v>89.3</v>
      </c>
      <c r="M18" s="39">
        <v>91.1</v>
      </c>
      <c r="N18" s="39">
        <v>87.2</v>
      </c>
    </row>
    <row r="19" spans="1:14" x14ac:dyDescent="0.3">
      <c r="A19" s="78" t="s">
        <v>22</v>
      </c>
      <c r="B19" s="79" t="s">
        <v>383</v>
      </c>
      <c r="C19" s="80" t="s">
        <v>134</v>
      </c>
      <c r="D19" s="73">
        <v>22039</v>
      </c>
      <c r="E19" s="74">
        <v>83.7</v>
      </c>
      <c r="F19" s="73">
        <v>19984</v>
      </c>
      <c r="G19" s="74">
        <v>0.2</v>
      </c>
      <c r="H19" s="74">
        <v>2.6</v>
      </c>
      <c r="I19" s="74">
        <v>13.4</v>
      </c>
      <c r="J19" s="74">
        <v>30.4</v>
      </c>
      <c r="K19" s="74">
        <v>44.1</v>
      </c>
      <c r="L19" s="74">
        <v>90.7</v>
      </c>
      <c r="M19" s="74">
        <v>91.4</v>
      </c>
      <c r="N19" s="74">
        <v>86.8</v>
      </c>
    </row>
    <row r="20" spans="1:14" x14ac:dyDescent="0.3">
      <c r="A20" s="78" t="s">
        <v>25</v>
      </c>
      <c r="B20" s="79" t="s">
        <v>384</v>
      </c>
      <c r="C20" s="80" t="s">
        <v>134</v>
      </c>
      <c r="D20" s="73">
        <v>3901</v>
      </c>
      <c r="E20" s="74">
        <v>80.3</v>
      </c>
      <c r="F20" s="73">
        <v>3805</v>
      </c>
      <c r="G20" s="74">
        <v>0.5</v>
      </c>
      <c r="H20" s="74">
        <v>8.9</v>
      </c>
      <c r="I20" s="74">
        <v>30</v>
      </c>
      <c r="J20" s="74">
        <v>38.799999999999997</v>
      </c>
      <c r="K20" s="74">
        <v>19.3</v>
      </c>
      <c r="L20" s="74">
        <v>97.5</v>
      </c>
      <c r="M20" s="74">
        <v>97.9</v>
      </c>
      <c r="N20" s="74">
        <v>96.2</v>
      </c>
    </row>
    <row r="21" spans="1:14" x14ac:dyDescent="0.3">
      <c r="A21" s="256" t="s">
        <v>72</v>
      </c>
      <c r="B21" s="275" t="s">
        <v>385</v>
      </c>
      <c r="C21" s="75" t="s">
        <v>141</v>
      </c>
      <c r="D21" s="76">
        <v>144</v>
      </c>
      <c r="E21" s="77">
        <v>84.7</v>
      </c>
      <c r="F21" s="76">
        <v>142</v>
      </c>
      <c r="G21" s="77">
        <v>5.6</v>
      </c>
      <c r="H21" s="77">
        <v>18.8</v>
      </c>
      <c r="I21" s="77">
        <v>29.2</v>
      </c>
      <c r="J21" s="77">
        <v>31.9</v>
      </c>
      <c r="K21" s="77">
        <v>13.2</v>
      </c>
      <c r="L21" s="77">
        <v>98.6</v>
      </c>
      <c r="M21" s="77">
        <v>99.2</v>
      </c>
      <c r="N21" s="77">
        <v>95.5</v>
      </c>
    </row>
    <row r="22" spans="1:14" x14ac:dyDescent="0.3">
      <c r="A22" s="257"/>
      <c r="B22" s="276"/>
      <c r="C22" s="63" t="s">
        <v>142</v>
      </c>
      <c r="D22" s="49">
        <v>217</v>
      </c>
      <c r="E22" s="50">
        <v>49.3</v>
      </c>
      <c r="F22" s="49">
        <v>213</v>
      </c>
      <c r="G22" s="50">
        <v>5.5</v>
      </c>
      <c r="H22" s="50">
        <v>22.6</v>
      </c>
      <c r="I22" s="50">
        <v>32.700000000000003</v>
      </c>
      <c r="J22" s="50">
        <v>24.4</v>
      </c>
      <c r="K22" s="64">
        <v>12.9</v>
      </c>
      <c r="L22" s="50">
        <v>98.2</v>
      </c>
      <c r="M22" s="50">
        <v>100</v>
      </c>
      <c r="N22" s="50">
        <v>96.4</v>
      </c>
    </row>
    <row r="23" spans="1:14" x14ac:dyDescent="0.3">
      <c r="A23" s="257"/>
      <c r="B23" s="276"/>
      <c r="C23" s="63" t="s">
        <v>143</v>
      </c>
      <c r="D23" s="49">
        <v>47</v>
      </c>
      <c r="E23" s="50">
        <v>76.599999999999994</v>
      </c>
      <c r="F23" s="49">
        <v>47</v>
      </c>
      <c r="G23" s="50">
        <v>10.6</v>
      </c>
      <c r="H23" s="50">
        <v>10.6</v>
      </c>
      <c r="I23" s="50">
        <v>44.7</v>
      </c>
      <c r="J23" s="50">
        <v>27.7</v>
      </c>
      <c r="K23" s="64">
        <v>6.4</v>
      </c>
      <c r="L23" s="50">
        <v>100</v>
      </c>
      <c r="M23" s="50">
        <v>100</v>
      </c>
      <c r="N23" s="50">
        <v>100</v>
      </c>
    </row>
    <row r="24" spans="1:14" x14ac:dyDescent="0.3">
      <c r="A24" s="258"/>
      <c r="B24" s="277"/>
      <c r="C24" s="65" t="s">
        <v>134</v>
      </c>
      <c r="D24" s="66">
        <v>408</v>
      </c>
      <c r="E24" s="39">
        <v>65</v>
      </c>
      <c r="F24" s="66">
        <v>402</v>
      </c>
      <c r="G24" s="39">
        <v>6.1</v>
      </c>
      <c r="H24" s="39">
        <v>19.899999999999999</v>
      </c>
      <c r="I24" s="39">
        <v>32.799999999999997</v>
      </c>
      <c r="J24" s="39">
        <v>27.5</v>
      </c>
      <c r="K24" s="39">
        <v>12.3</v>
      </c>
      <c r="L24" s="39">
        <v>98.5</v>
      </c>
      <c r="M24" s="39">
        <v>99.6</v>
      </c>
      <c r="N24" s="39">
        <v>96.5</v>
      </c>
    </row>
    <row r="25" spans="1:14" ht="12.75" customHeight="1" thickBot="1" x14ac:dyDescent="0.35">
      <c r="A25" s="81" t="s">
        <v>63</v>
      </c>
      <c r="B25" s="82" t="s">
        <v>369</v>
      </c>
      <c r="C25" s="83" t="s">
        <v>134</v>
      </c>
      <c r="D25" s="84">
        <v>2179</v>
      </c>
      <c r="E25" s="85">
        <v>54.2</v>
      </c>
      <c r="F25" s="84">
        <v>2073</v>
      </c>
      <c r="G25" s="85">
        <v>0.2</v>
      </c>
      <c r="H25" s="85">
        <v>6.1</v>
      </c>
      <c r="I25" s="85">
        <v>20.7</v>
      </c>
      <c r="J25" s="85">
        <v>34.700000000000003</v>
      </c>
      <c r="K25" s="85">
        <v>33.299999999999997</v>
      </c>
      <c r="L25" s="85">
        <v>95.1</v>
      </c>
      <c r="M25" s="85">
        <v>95</v>
      </c>
      <c r="N25" s="85">
        <v>95.3</v>
      </c>
    </row>
    <row r="26" spans="1:14" ht="14.1" customHeight="1" x14ac:dyDescent="0.3">
      <c r="A26" s="268" t="s">
        <v>42</v>
      </c>
      <c r="B26" s="269"/>
      <c r="C26" s="270" t="s">
        <v>134</v>
      </c>
      <c r="D26" s="55">
        <v>155189</v>
      </c>
      <c r="E26" s="43">
        <v>50.3</v>
      </c>
      <c r="F26" s="55">
        <v>139710</v>
      </c>
      <c r="G26" s="43">
        <v>0.1</v>
      </c>
      <c r="H26" s="43">
        <v>2.1</v>
      </c>
      <c r="I26" s="43">
        <v>11.3</v>
      </c>
      <c r="J26" s="43">
        <v>29.1</v>
      </c>
      <c r="K26" s="43">
        <v>47.3</v>
      </c>
      <c r="L26" s="43">
        <v>90</v>
      </c>
      <c r="M26" s="43">
        <v>91.7</v>
      </c>
      <c r="N26" s="43">
        <v>88.4</v>
      </c>
    </row>
    <row r="27" spans="1:14" s="160" customFormat="1" ht="46.5" customHeight="1" x14ac:dyDescent="0.3">
      <c r="A27" s="240" t="s">
        <v>411</v>
      </c>
      <c r="B27" s="240"/>
      <c r="C27" s="240"/>
      <c r="D27" s="240"/>
      <c r="E27" s="240"/>
      <c r="F27" s="240"/>
      <c r="G27" s="240"/>
      <c r="H27" s="240"/>
      <c r="I27" s="240"/>
      <c r="J27" s="240"/>
      <c r="K27" s="240"/>
      <c r="L27" s="240"/>
      <c r="M27" s="240"/>
      <c r="N27" s="240"/>
    </row>
    <row r="28" spans="1:14" ht="15.75" customHeight="1" x14ac:dyDescent="0.3">
      <c r="A28" s="259" t="s">
        <v>372</v>
      </c>
      <c r="B28" s="259"/>
      <c r="C28" s="259"/>
      <c r="D28" s="259"/>
      <c r="E28" s="259"/>
      <c r="F28" s="259"/>
      <c r="G28" s="259"/>
      <c r="H28" s="259"/>
      <c r="I28" s="259"/>
      <c r="J28" s="259"/>
      <c r="K28" s="259"/>
      <c r="L28" s="259"/>
      <c r="M28" s="259"/>
      <c r="N28" s="259"/>
    </row>
    <row r="29" spans="1:14" x14ac:dyDescent="0.3">
      <c r="A29" s="226" t="s">
        <v>373</v>
      </c>
      <c r="B29" s="226"/>
      <c r="C29" s="226"/>
      <c r="D29" s="226"/>
      <c r="E29" s="226"/>
      <c r="F29" s="226"/>
      <c r="G29" s="226"/>
      <c r="H29" s="226"/>
      <c r="I29" s="226"/>
      <c r="J29" s="226"/>
      <c r="K29" s="226"/>
      <c r="L29" s="226"/>
      <c r="M29" s="226"/>
      <c r="N29" s="226"/>
    </row>
    <row r="30" spans="1:14" ht="13.5" customHeight="1" thickBot="1" x14ac:dyDescent="0.35">
      <c r="A30" s="216" t="s">
        <v>416</v>
      </c>
      <c r="B30" s="216"/>
      <c r="C30" s="216"/>
      <c r="D30" s="216"/>
      <c r="E30" s="216"/>
      <c r="F30" s="216"/>
      <c r="G30" s="216"/>
      <c r="H30" s="216"/>
      <c r="I30" s="216"/>
      <c r="J30" s="216"/>
      <c r="K30" s="216"/>
      <c r="L30" s="216"/>
      <c r="M30" s="216"/>
      <c r="N30" s="216"/>
    </row>
  </sheetData>
  <mergeCells count="20">
    <mergeCell ref="A1:M1"/>
    <mergeCell ref="C3:C4"/>
    <mergeCell ref="D3:E3"/>
    <mergeCell ref="F3:F4"/>
    <mergeCell ref="L3:N3"/>
    <mergeCell ref="G3:K3"/>
    <mergeCell ref="A21:A24"/>
    <mergeCell ref="A28:N28"/>
    <mergeCell ref="A29:N29"/>
    <mergeCell ref="A3:B4"/>
    <mergeCell ref="A30:N30"/>
    <mergeCell ref="A14:A18"/>
    <mergeCell ref="A5:A9"/>
    <mergeCell ref="A10:A12"/>
    <mergeCell ref="A26:C26"/>
    <mergeCell ref="B5:B9"/>
    <mergeCell ref="A27:N27"/>
    <mergeCell ref="B10:B12"/>
    <mergeCell ref="B14:B18"/>
    <mergeCell ref="B21:B24"/>
  </mergeCells>
  <pageMargins left="0.78740157499999996" right="0.78740157499999996" top="0.984251969" bottom="0.984251969" header="0.4921259845" footer="0.4921259845"/>
  <pageSetup paperSize="9" orientation="landscape"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0"/>
  <sheetViews>
    <sheetView zoomScaleNormal="100" workbookViewId="0">
      <selection sqref="A1:N1"/>
    </sheetView>
  </sheetViews>
  <sheetFormatPr baseColWidth="10" defaultRowHeight="15.75" x14ac:dyDescent="0.3"/>
  <cols>
    <col min="1" max="1" width="11.5703125" style="1" customWidth="1"/>
    <col min="2" max="2" width="15.140625" style="1" customWidth="1"/>
    <col min="3" max="3" width="50.85546875" style="1" customWidth="1"/>
    <col min="4" max="4" width="9.140625" style="1" customWidth="1"/>
    <col min="5" max="5" width="8.7109375" style="1" customWidth="1"/>
    <col min="6" max="6" width="9.140625" style="1" customWidth="1"/>
    <col min="7" max="7" width="11.28515625" style="1" customWidth="1"/>
    <col min="8" max="14" width="9" style="1" customWidth="1"/>
    <col min="15" max="15" width="9.140625" style="1" customWidth="1"/>
    <col min="16" max="16384" width="11.42578125" style="1"/>
  </cols>
  <sheetData>
    <row r="1" spans="1:15" x14ac:dyDescent="0.3">
      <c r="A1" s="223" t="s">
        <v>422</v>
      </c>
      <c r="B1" s="223"/>
      <c r="C1" s="223"/>
      <c r="D1" s="223"/>
      <c r="E1" s="223"/>
      <c r="F1" s="223"/>
      <c r="G1" s="223"/>
      <c r="H1" s="223"/>
      <c r="I1" s="223"/>
      <c r="J1" s="223"/>
      <c r="K1" s="223"/>
      <c r="L1" s="223"/>
      <c r="M1" s="223"/>
      <c r="N1" s="223"/>
      <c r="O1" s="58"/>
    </row>
    <row r="2" spans="1:15" ht="12.75" customHeight="1" x14ac:dyDescent="0.3">
      <c r="A2" s="20"/>
      <c r="B2" s="20"/>
      <c r="C2" s="20"/>
      <c r="D2" s="20"/>
      <c r="E2" s="20"/>
      <c r="F2" s="20"/>
      <c r="G2" s="20"/>
      <c r="H2" s="20"/>
      <c r="I2" s="20"/>
      <c r="J2" s="20"/>
      <c r="K2" s="20"/>
      <c r="L2" s="20"/>
      <c r="M2" s="20"/>
      <c r="N2" s="20"/>
      <c r="O2" s="58"/>
    </row>
    <row r="3" spans="1:15" ht="12.75" customHeight="1" x14ac:dyDescent="0.3">
      <c r="A3" s="299" t="s">
        <v>43</v>
      </c>
      <c r="B3" s="254" t="s">
        <v>44</v>
      </c>
      <c r="C3" s="254" t="s">
        <v>40</v>
      </c>
      <c r="D3" s="228" t="s">
        <v>14</v>
      </c>
      <c r="E3" s="228"/>
      <c r="F3" s="238" t="s">
        <v>13</v>
      </c>
      <c r="G3" s="301" t="s">
        <v>62</v>
      </c>
      <c r="H3" s="302"/>
      <c r="I3" s="302"/>
      <c r="J3" s="302"/>
      <c r="K3" s="303"/>
      <c r="L3" s="253" t="s">
        <v>16</v>
      </c>
      <c r="M3" s="253"/>
      <c r="N3" s="253"/>
    </row>
    <row r="4" spans="1:15" ht="54" customHeight="1" x14ac:dyDescent="0.3">
      <c r="A4" s="300"/>
      <c r="B4" s="255"/>
      <c r="C4" s="255"/>
      <c r="D4" s="23" t="s">
        <v>28</v>
      </c>
      <c r="E4" s="45" t="s">
        <v>41</v>
      </c>
      <c r="F4" s="239"/>
      <c r="G4" s="24" t="s">
        <v>71</v>
      </c>
      <c r="H4" s="45" t="s">
        <v>17</v>
      </c>
      <c r="I4" s="45" t="s">
        <v>18</v>
      </c>
      <c r="J4" s="45" t="s">
        <v>19</v>
      </c>
      <c r="K4" s="45" t="s">
        <v>20</v>
      </c>
      <c r="L4" s="45" t="s">
        <v>28</v>
      </c>
      <c r="M4" s="45" t="s">
        <v>29</v>
      </c>
      <c r="N4" s="45" t="s">
        <v>30</v>
      </c>
    </row>
    <row r="5" spans="1:15" x14ac:dyDescent="0.3">
      <c r="A5" s="295" t="s">
        <v>26</v>
      </c>
      <c r="B5" s="290" t="s">
        <v>64</v>
      </c>
      <c r="C5" s="86" t="s">
        <v>144</v>
      </c>
      <c r="D5" s="87">
        <v>347</v>
      </c>
      <c r="E5" s="88">
        <v>13.3</v>
      </c>
      <c r="F5" s="87">
        <v>291</v>
      </c>
      <c r="G5" s="88">
        <v>2.6</v>
      </c>
      <c r="H5" s="88">
        <v>4</v>
      </c>
      <c r="I5" s="88">
        <v>16.399999999999999</v>
      </c>
      <c r="J5" s="88">
        <v>31.7</v>
      </c>
      <c r="K5" s="89">
        <v>29.1</v>
      </c>
      <c r="L5" s="88">
        <v>83.9</v>
      </c>
      <c r="M5" s="88">
        <v>87</v>
      </c>
      <c r="N5" s="88">
        <v>83.4</v>
      </c>
    </row>
    <row r="6" spans="1:15" ht="26.25" customHeight="1" x14ac:dyDescent="0.3">
      <c r="A6" s="296"/>
      <c r="B6" s="291"/>
      <c r="C6" s="90" t="s">
        <v>145</v>
      </c>
      <c r="D6" s="87">
        <v>543</v>
      </c>
      <c r="E6" s="88">
        <v>5</v>
      </c>
      <c r="F6" s="87">
        <v>416</v>
      </c>
      <c r="G6" s="88">
        <v>0.2</v>
      </c>
      <c r="H6" s="88">
        <v>5.3</v>
      </c>
      <c r="I6" s="88">
        <v>18.8</v>
      </c>
      <c r="J6" s="88">
        <v>28.4</v>
      </c>
      <c r="K6" s="89">
        <v>23.9</v>
      </c>
      <c r="L6" s="88">
        <v>76.599999999999994</v>
      </c>
      <c r="M6" s="88">
        <v>77.8</v>
      </c>
      <c r="N6" s="88">
        <v>76.599999999999994</v>
      </c>
    </row>
    <row r="7" spans="1:15" x14ac:dyDescent="0.3">
      <c r="A7" s="296"/>
      <c r="B7" s="292" t="s">
        <v>46</v>
      </c>
      <c r="C7" s="91" t="s">
        <v>146</v>
      </c>
      <c r="D7" s="92">
        <v>1168</v>
      </c>
      <c r="E7" s="93">
        <v>2.1</v>
      </c>
      <c r="F7" s="92">
        <v>1017</v>
      </c>
      <c r="G7" s="93">
        <v>0</v>
      </c>
      <c r="H7" s="93">
        <v>1.1000000000000001</v>
      </c>
      <c r="I7" s="93">
        <v>8.1</v>
      </c>
      <c r="J7" s="93">
        <v>27.3</v>
      </c>
      <c r="K7" s="93">
        <v>50.5</v>
      </c>
      <c r="L7" s="93">
        <v>87.1</v>
      </c>
      <c r="M7" s="93">
        <v>88</v>
      </c>
      <c r="N7" s="93">
        <v>87.1</v>
      </c>
    </row>
    <row r="8" spans="1:15" x14ac:dyDescent="0.3">
      <c r="A8" s="296"/>
      <c r="B8" s="293"/>
      <c r="C8" s="90" t="s">
        <v>147</v>
      </c>
      <c r="D8" s="87">
        <v>3416</v>
      </c>
      <c r="E8" s="88">
        <v>8.1</v>
      </c>
      <c r="F8" s="87">
        <v>3134</v>
      </c>
      <c r="G8" s="88">
        <v>0</v>
      </c>
      <c r="H8" s="88">
        <v>1.4</v>
      </c>
      <c r="I8" s="88">
        <v>11.6</v>
      </c>
      <c r="J8" s="88">
        <v>32.1</v>
      </c>
      <c r="K8" s="89">
        <v>46.7</v>
      </c>
      <c r="L8" s="88">
        <v>91.7</v>
      </c>
      <c r="M8" s="88">
        <v>92.1</v>
      </c>
      <c r="N8" s="88">
        <v>91.7</v>
      </c>
    </row>
    <row r="9" spans="1:15" x14ac:dyDescent="0.3">
      <c r="A9" s="296"/>
      <c r="B9" s="293"/>
      <c r="C9" s="90" t="s">
        <v>148</v>
      </c>
      <c r="D9" s="87">
        <v>855</v>
      </c>
      <c r="E9" s="88">
        <v>44.6</v>
      </c>
      <c r="F9" s="87">
        <v>748</v>
      </c>
      <c r="G9" s="88">
        <v>0</v>
      </c>
      <c r="H9" s="88">
        <v>1.9</v>
      </c>
      <c r="I9" s="88">
        <v>8.8000000000000007</v>
      </c>
      <c r="J9" s="88">
        <v>19.5</v>
      </c>
      <c r="K9" s="89">
        <v>57.3</v>
      </c>
      <c r="L9" s="88">
        <v>87.5</v>
      </c>
      <c r="M9" s="88">
        <v>86.4</v>
      </c>
      <c r="N9" s="88">
        <v>88.4</v>
      </c>
    </row>
    <row r="10" spans="1:15" ht="30" x14ac:dyDescent="0.3">
      <c r="A10" s="296"/>
      <c r="B10" s="293"/>
      <c r="C10" s="90" t="s">
        <v>149</v>
      </c>
      <c r="D10" s="87">
        <v>645</v>
      </c>
      <c r="E10" s="88">
        <v>74.3</v>
      </c>
      <c r="F10" s="87">
        <v>578</v>
      </c>
      <c r="G10" s="88">
        <v>0</v>
      </c>
      <c r="H10" s="88">
        <v>2.2000000000000002</v>
      </c>
      <c r="I10" s="88">
        <v>14</v>
      </c>
      <c r="J10" s="88">
        <v>30.7</v>
      </c>
      <c r="K10" s="89">
        <v>42.8</v>
      </c>
      <c r="L10" s="88">
        <v>89.6</v>
      </c>
      <c r="M10" s="88">
        <v>90.6</v>
      </c>
      <c r="N10" s="88">
        <v>86.7</v>
      </c>
    </row>
    <row r="11" spans="1:15" x14ac:dyDescent="0.3">
      <c r="A11" s="296"/>
      <c r="B11" s="293"/>
      <c r="C11" s="90" t="s">
        <v>150</v>
      </c>
      <c r="D11" s="87">
        <v>5502</v>
      </c>
      <c r="E11" s="88">
        <v>32.799999999999997</v>
      </c>
      <c r="F11" s="87">
        <v>4599</v>
      </c>
      <c r="G11" s="88">
        <v>0</v>
      </c>
      <c r="H11" s="88">
        <v>1.4</v>
      </c>
      <c r="I11" s="88">
        <v>9.6999999999999993</v>
      </c>
      <c r="J11" s="88">
        <v>27.1</v>
      </c>
      <c r="K11" s="89">
        <v>45.4</v>
      </c>
      <c r="L11" s="88">
        <v>83.6</v>
      </c>
      <c r="M11" s="88">
        <v>81.400000000000006</v>
      </c>
      <c r="N11" s="88">
        <v>84.7</v>
      </c>
    </row>
    <row r="12" spans="1:15" x14ac:dyDescent="0.3">
      <c r="A12" s="296"/>
      <c r="B12" s="293"/>
      <c r="C12" s="90" t="s">
        <v>151</v>
      </c>
      <c r="D12" s="87">
        <v>1470</v>
      </c>
      <c r="E12" s="88">
        <v>88.5</v>
      </c>
      <c r="F12" s="87">
        <v>1306</v>
      </c>
      <c r="G12" s="88">
        <v>0</v>
      </c>
      <c r="H12" s="88">
        <v>1.8</v>
      </c>
      <c r="I12" s="88">
        <v>11.8</v>
      </c>
      <c r="J12" s="88">
        <v>29</v>
      </c>
      <c r="K12" s="89">
        <v>46.3</v>
      </c>
      <c r="L12" s="88">
        <v>88.8</v>
      </c>
      <c r="M12" s="88">
        <v>89.2</v>
      </c>
      <c r="N12" s="88">
        <v>86.4</v>
      </c>
    </row>
    <row r="13" spans="1:15" x14ac:dyDescent="0.3">
      <c r="A13" s="296"/>
      <c r="B13" s="293"/>
      <c r="C13" s="90" t="s">
        <v>152</v>
      </c>
      <c r="D13" s="87">
        <v>473</v>
      </c>
      <c r="E13" s="88">
        <v>21.4</v>
      </c>
      <c r="F13" s="87">
        <v>403</v>
      </c>
      <c r="G13" s="88">
        <v>0</v>
      </c>
      <c r="H13" s="88">
        <v>2.7</v>
      </c>
      <c r="I13" s="88">
        <v>11</v>
      </c>
      <c r="J13" s="88">
        <v>21.6</v>
      </c>
      <c r="K13" s="89">
        <v>49.9</v>
      </c>
      <c r="L13" s="88">
        <v>85.2</v>
      </c>
      <c r="M13" s="88">
        <v>88.1</v>
      </c>
      <c r="N13" s="88">
        <v>84.4</v>
      </c>
    </row>
    <row r="14" spans="1:15" x14ac:dyDescent="0.3">
      <c r="A14" s="296"/>
      <c r="B14" s="293"/>
      <c r="C14" s="90" t="s">
        <v>153</v>
      </c>
      <c r="D14" s="87">
        <v>489</v>
      </c>
      <c r="E14" s="88">
        <v>2.9</v>
      </c>
      <c r="F14" s="87">
        <v>450</v>
      </c>
      <c r="G14" s="88">
        <v>0.2</v>
      </c>
      <c r="H14" s="88">
        <v>1.4</v>
      </c>
      <c r="I14" s="88">
        <v>8.1999999999999993</v>
      </c>
      <c r="J14" s="88">
        <v>29.4</v>
      </c>
      <c r="K14" s="89">
        <v>52.8</v>
      </c>
      <c r="L14" s="88">
        <v>92</v>
      </c>
      <c r="M14" s="88">
        <v>85.7</v>
      </c>
      <c r="N14" s="88">
        <v>92.2</v>
      </c>
    </row>
    <row r="15" spans="1:15" x14ac:dyDescent="0.3">
      <c r="A15" s="296"/>
      <c r="B15" s="293"/>
      <c r="C15" s="90" t="s">
        <v>154</v>
      </c>
      <c r="D15" s="87">
        <v>1229</v>
      </c>
      <c r="E15" s="88">
        <v>22.1</v>
      </c>
      <c r="F15" s="87">
        <v>1135</v>
      </c>
      <c r="G15" s="88">
        <v>0</v>
      </c>
      <c r="H15" s="88">
        <v>2.8</v>
      </c>
      <c r="I15" s="88">
        <v>14.2</v>
      </c>
      <c r="J15" s="88">
        <v>35.5</v>
      </c>
      <c r="K15" s="89">
        <v>40</v>
      </c>
      <c r="L15" s="88">
        <v>92.4</v>
      </c>
      <c r="M15" s="88">
        <v>92.3</v>
      </c>
      <c r="N15" s="88">
        <v>92.4</v>
      </c>
    </row>
    <row r="16" spans="1:15" x14ac:dyDescent="0.3">
      <c r="A16" s="296"/>
      <c r="B16" s="293"/>
      <c r="C16" s="90" t="s">
        <v>155</v>
      </c>
      <c r="D16" s="87">
        <v>159</v>
      </c>
      <c r="E16" s="88">
        <v>5</v>
      </c>
      <c r="F16" s="87">
        <v>132</v>
      </c>
      <c r="G16" s="88">
        <v>0</v>
      </c>
      <c r="H16" s="88">
        <v>2.5</v>
      </c>
      <c r="I16" s="88">
        <v>10.7</v>
      </c>
      <c r="J16" s="88">
        <v>28.9</v>
      </c>
      <c r="K16" s="89">
        <v>40.9</v>
      </c>
      <c r="L16" s="88">
        <v>83</v>
      </c>
      <c r="M16" s="88">
        <v>50</v>
      </c>
      <c r="N16" s="88">
        <v>84.8</v>
      </c>
    </row>
    <row r="17" spans="1:14" x14ac:dyDescent="0.3">
      <c r="A17" s="296"/>
      <c r="B17" s="293"/>
      <c r="C17" s="90" t="s">
        <v>156</v>
      </c>
      <c r="D17" s="87">
        <v>1017</v>
      </c>
      <c r="E17" s="88">
        <v>64.400000000000006</v>
      </c>
      <c r="F17" s="87">
        <v>861</v>
      </c>
      <c r="G17" s="88">
        <v>0.1</v>
      </c>
      <c r="H17" s="88">
        <v>2</v>
      </c>
      <c r="I17" s="88">
        <v>11.1</v>
      </c>
      <c r="J17" s="88">
        <v>27.8</v>
      </c>
      <c r="K17" s="89">
        <v>43.7</v>
      </c>
      <c r="L17" s="88">
        <v>84.7</v>
      </c>
      <c r="M17" s="88">
        <v>84.4</v>
      </c>
      <c r="N17" s="88">
        <v>85.1</v>
      </c>
    </row>
    <row r="18" spans="1:14" x14ac:dyDescent="0.3">
      <c r="A18" s="296"/>
      <c r="B18" s="293"/>
      <c r="C18" s="90" t="s">
        <v>157</v>
      </c>
      <c r="D18" s="87">
        <v>290</v>
      </c>
      <c r="E18" s="88">
        <v>61.4</v>
      </c>
      <c r="F18" s="87">
        <v>252</v>
      </c>
      <c r="G18" s="88">
        <v>0</v>
      </c>
      <c r="H18" s="88">
        <v>0.3</v>
      </c>
      <c r="I18" s="88">
        <v>7.2</v>
      </c>
      <c r="J18" s="88">
        <v>28.6</v>
      </c>
      <c r="K18" s="89">
        <v>50.7</v>
      </c>
      <c r="L18" s="88">
        <v>86.9</v>
      </c>
      <c r="M18" s="88">
        <v>86</v>
      </c>
      <c r="N18" s="88">
        <v>88.4</v>
      </c>
    </row>
    <row r="19" spans="1:14" x14ac:dyDescent="0.3">
      <c r="A19" s="296"/>
      <c r="B19" s="294"/>
      <c r="C19" s="94" t="s">
        <v>158</v>
      </c>
      <c r="D19" s="95">
        <v>64</v>
      </c>
      <c r="E19" s="96">
        <v>76.599999999999994</v>
      </c>
      <c r="F19" s="95">
        <v>56</v>
      </c>
      <c r="G19" s="96">
        <v>0</v>
      </c>
      <c r="H19" s="96">
        <v>1.6</v>
      </c>
      <c r="I19" s="96">
        <v>9.4</v>
      </c>
      <c r="J19" s="96">
        <v>35.9</v>
      </c>
      <c r="K19" s="96">
        <v>40.6</v>
      </c>
      <c r="L19" s="96">
        <v>87.5</v>
      </c>
      <c r="M19" s="96">
        <v>87.8</v>
      </c>
      <c r="N19" s="96">
        <v>86.7</v>
      </c>
    </row>
    <row r="20" spans="1:14" ht="30" x14ac:dyDescent="0.3">
      <c r="A20" s="296"/>
      <c r="B20" s="292" t="s">
        <v>47</v>
      </c>
      <c r="C20" s="91" t="s">
        <v>159</v>
      </c>
      <c r="D20" s="92">
        <v>5</v>
      </c>
      <c r="E20" s="93">
        <v>0</v>
      </c>
      <c r="F20" s="92">
        <v>5</v>
      </c>
      <c r="G20" s="93">
        <v>0</v>
      </c>
      <c r="H20" s="93">
        <v>20</v>
      </c>
      <c r="I20" s="93">
        <v>40</v>
      </c>
      <c r="J20" s="93">
        <v>20</v>
      </c>
      <c r="K20" s="93">
        <v>20</v>
      </c>
      <c r="L20" s="93">
        <v>100</v>
      </c>
      <c r="M20" s="93">
        <v>0</v>
      </c>
      <c r="N20" s="93">
        <v>100</v>
      </c>
    </row>
    <row r="21" spans="1:14" ht="30" x14ac:dyDescent="0.3">
      <c r="A21" s="296"/>
      <c r="B21" s="293"/>
      <c r="C21" s="90" t="s">
        <v>160</v>
      </c>
      <c r="D21" s="87">
        <v>166</v>
      </c>
      <c r="E21" s="88">
        <v>41.6</v>
      </c>
      <c r="F21" s="87">
        <v>154</v>
      </c>
      <c r="G21" s="88">
        <v>0</v>
      </c>
      <c r="H21" s="88">
        <v>4.8</v>
      </c>
      <c r="I21" s="88">
        <v>26.5</v>
      </c>
      <c r="J21" s="88">
        <v>31.3</v>
      </c>
      <c r="K21" s="89">
        <v>30.1</v>
      </c>
      <c r="L21" s="88">
        <v>92.8</v>
      </c>
      <c r="M21" s="88">
        <v>98.6</v>
      </c>
      <c r="N21" s="88">
        <v>88.7</v>
      </c>
    </row>
    <row r="22" spans="1:14" ht="30" x14ac:dyDescent="0.3">
      <c r="A22" s="296"/>
      <c r="B22" s="293"/>
      <c r="C22" s="90" t="s">
        <v>161</v>
      </c>
      <c r="D22" s="87">
        <v>7</v>
      </c>
      <c r="E22" s="88">
        <v>14.3</v>
      </c>
      <c r="F22" s="87">
        <v>6</v>
      </c>
      <c r="G22" s="88">
        <v>0</v>
      </c>
      <c r="H22" s="88">
        <v>0</v>
      </c>
      <c r="I22" s="88">
        <v>14.3</v>
      </c>
      <c r="J22" s="88">
        <v>57.1</v>
      </c>
      <c r="K22" s="89">
        <v>14.3</v>
      </c>
      <c r="L22" s="88">
        <v>85.7</v>
      </c>
      <c r="M22" s="88">
        <v>100</v>
      </c>
      <c r="N22" s="88">
        <v>83.3</v>
      </c>
    </row>
    <row r="23" spans="1:14" x14ac:dyDescent="0.3">
      <c r="A23" s="296"/>
      <c r="B23" s="293"/>
      <c r="C23" s="90" t="s">
        <v>162</v>
      </c>
      <c r="D23" s="87">
        <v>462</v>
      </c>
      <c r="E23" s="88">
        <v>53.7</v>
      </c>
      <c r="F23" s="87">
        <v>352</v>
      </c>
      <c r="G23" s="88">
        <v>0</v>
      </c>
      <c r="H23" s="88">
        <v>3.9</v>
      </c>
      <c r="I23" s="88">
        <v>14.1</v>
      </c>
      <c r="J23" s="88">
        <v>23.6</v>
      </c>
      <c r="K23" s="89">
        <v>34.6</v>
      </c>
      <c r="L23" s="88">
        <v>76.2</v>
      </c>
      <c r="M23" s="88">
        <v>76.2</v>
      </c>
      <c r="N23" s="88">
        <v>76.2</v>
      </c>
    </row>
    <row r="24" spans="1:14" x14ac:dyDescent="0.3">
      <c r="A24" s="296"/>
      <c r="B24" s="293"/>
      <c r="C24" s="90" t="s">
        <v>163</v>
      </c>
      <c r="D24" s="87">
        <v>111</v>
      </c>
      <c r="E24" s="88">
        <v>17.100000000000001</v>
      </c>
      <c r="F24" s="87">
        <v>101</v>
      </c>
      <c r="G24" s="88">
        <v>0.9</v>
      </c>
      <c r="H24" s="88">
        <v>2.7</v>
      </c>
      <c r="I24" s="88">
        <v>21.6</v>
      </c>
      <c r="J24" s="88">
        <v>35.1</v>
      </c>
      <c r="K24" s="89">
        <v>30.6</v>
      </c>
      <c r="L24" s="88">
        <v>91</v>
      </c>
      <c r="M24" s="88">
        <v>100</v>
      </c>
      <c r="N24" s="88">
        <v>89.1</v>
      </c>
    </row>
    <row r="25" spans="1:14" x14ac:dyDescent="0.3">
      <c r="A25" s="296"/>
      <c r="B25" s="293"/>
      <c r="C25" s="90" t="s">
        <v>164</v>
      </c>
      <c r="D25" s="87">
        <v>1460</v>
      </c>
      <c r="E25" s="88">
        <v>50.5</v>
      </c>
      <c r="F25" s="87">
        <v>1322</v>
      </c>
      <c r="G25" s="88">
        <v>0.5</v>
      </c>
      <c r="H25" s="88">
        <v>9.6</v>
      </c>
      <c r="I25" s="88">
        <v>25.8</v>
      </c>
      <c r="J25" s="88">
        <v>31.8</v>
      </c>
      <c r="K25" s="89">
        <v>22.9</v>
      </c>
      <c r="L25" s="88">
        <v>90.5</v>
      </c>
      <c r="M25" s="88">
        <v>93.5</v>
      </c>
      <c r="N25" s="88">
        <v>87.6</v>
      </c>
    </row>
    <row r="26" spans="1:14" x14ac:dyDescent="0.3">
      <c r="A26" s="296"/>
      <c r="B26" s="293"/>
      <c r="C26" s="90" t="s">
        <v>165</v>
      </c>
      <c r="D26" s="87">
        <v>5080</v>
      </c>
      <c r="E26" s="88">
        <v>31.3</v>
      </c>
      <c r="F26" s="87">
        <v>4407</v>
      </c>
      <c r="G26" s="88">
        <v>0.4</v>
      </c>
      <c r="H26" s="88">
        <v>5.5</v>
      </c>
      <c r="I26" s="88">
        <v>18.600000000000001</v>
      </c>
      <c r="J26" s="88">
        <v>32</v>
      </c>
      <c r="K26" s="89">
        <v>30.2</v>
      </c>
      <c r="L26" s="88">
        <v>86.8</v>
      </c>
      <c r="M26" s="88">
        <v>88</v>
      </c>
      <c r="N26" s="88">
        <v>86.2</v>
      </c>
    </row>
    <row r="27" spans="1:14" x14ac:dyDescent="0.3">
      <c r="A27" s="296"/>
      <c r="B27" s="293"/>
      <c r="C27" s="90" t="s">
        <v>166</v>
      </c>
      <c r="D27" s="87">
        <v>38</v>
      </c>
      <c r="E27" s="88">
        <v>5.3</v>
      </c>
      <c r="F27" s="87">
        <v>29</v>
      </c>
      <c r="G27" s="88">
        <v>0</v>
      </c>
      <c r="H27" s="88">
        <v>7.9</v>
      </c>
      <c r="I27" s="88">
        <v>18.399999999999999</v>
      </c>
      <c r="J27" s="88">
        <v>26.3</v>
      </c>
      <c r="K27" s="89">
        <v>23.7</v>
      </c>
      <c r="L27" s="88">
        <v>76.3</v>
      </c>
      <c r="M27" s="88">
        <v>50</v>
      </c>
      <c r="N27" s="88">
        <v>77.8</v>
      </c>
    </row>
    <row r="28" spans="1:14" ht="30" x14ac:dyDescent="0.3">
      <c r="A28" s="296"/>
      <c r="B28" s="293"/>
      <c r="C28" s="90" t="s">
        <v>167</v>
      </c>
      <c r="D28" s="97">
        <v>1988</v>
      </c>
      <c r="E28" s="89">
        <v>0.5</v>
      </c>
      <c r="F28" s="97">
        <v>1565</v>
      </c>
      <c r="G28" s="89">
        <v>0.7</v>
      </c>
      <c r="H28" s="89">
        <v>3.6</v>
      </c>
      <c r="I28" s="89">
        <v>14.6</v>
      </c>
      <c r="J28" s="89">
        <v>26.8</v>
      </c>
      <c r="K28" s="89">
        <v>32.9</v>
      </c>
      <c r="L28" s="89">
        <v>78.7</v>
      </c>
      <c r="M28" s="89">
        <v>60</v>
      </c>
      <c r="N28" s="89">
        <v>78.8</v>
      </c>
    </row>
    <row r="29" spans="1:14" x14ac:dyDescent="0.3">
      <c r="A29" s="296"/>
      <c r="B29" s="293"/>
      <c r="C29" s="90" t="s">
        <v>168</v>
      </c>
      <c r="D29" s="87">
        <v>420</v>
      </c>
      <c r="E29" s="88">
        <v>49.8</v>
      </c>
      <c r="F29" s="87">
        <v>388</v>
      </c>
      <c r="G29" s="88">
        <v>0.2</v>
      </c>
      <c r="H29" s="88">
        <v>2.1</v>
      </c>
      <c r="I29" s="88">
        <v>15.7</v>
      </c>
      <c r="J29" s="88">
        <v>35</v>
      </c>
      <c r="K29" s="89">
        <v>39.299999999999997</v>
      </c>
      <c r="L29" s="88">
        <v>92.4</v>
      </c>
      <c r="M29" s="88">
        <v>93.8</v>
      </c>
      <c r="N29" s="88">
        <v>91</v>
      </c>
    </row>
    <row r="30" spans="1:14" x14ac:dyDescent="0.3">
      <c r="A30" s="296"/>
      <c r="B30" s="293"/>
      <c r="C30" s="90" t="s">
        <v>169</v>
      </c>
      <c r="D30" s="87">
        <v>1293</v>
      </c>
      <c r="E30" s="88">
        <v>0.8</v>
      </c>
      <c r="F30" s="87">
        <v>1000</v>
      </c>
      <c r="G30" s="88">
        <v>1.1000000000000001</v>
      </c>
      <c r="H30" s="88">
        <v>4.3</v>
      </c>
      <c r="I30" s="88">
        <v>12.1</v>
      </c>
      <c r="J30" s="88">
        <v>26.6</v>
      </c>
      <c r="K30" s="89">
        <v>33.299999999999997</v>
      </c>
      <c r="L30" s="88">
        <v>77.3</v>
      </c>
      <c r="M30" s="88">
        <v>90</v>
      </c>
      <c r="N30" s="88">
        <v>77.2</v>
      </c>
    </row>
    <row r="31" spans="1:14" x14ac:dyDescent="0.3">
      <c r="A31" s="296"/>
      <c r="B31" s="293"/>
      <c r="C31" s="90" t="s">
        <v>170</v>
      </c>
      <c r="D31" s="87">
        <v>289</v>
      </c>
      <c r="E31" s="88">
        <v>10.4</v>
      </c>
      <c r="F31" s="87">
        <v>246</v>
      </c>
      <c r="G31" s="88">
        <v>0</v>
      </c>
      <c r="H31" s="88">
        <v>3.5</v>
      </c>
      <c r="I31" s="88">
        <v>13.5</v>
      </c>
      <c r="J31" s="88">
        <v>28.7</v>
      </c>
      <c r="K31" s="89">
        <v>39.4</v>
      </c>
      <c r="L31" s="88">
        <v>85.1</v>
      </c>
      <c r="M31" s="88">
        <v>80</v>
      </c>
      <c r="N31" s="88">
        <v>85.7</v>
      </c>
    </row>
    <row r="32" spans="1:14" x14ac:dyDescent="0.3">
      <c r="A32" s="296"/>
      <c r="B32" s="293"/>
      <c r="C32" s="90" t="s">
        <v>171</v>
      </c>
      <c r="D32" s="87">
        <v>608</v>
      </c>
      <c r="E32" s="88">
        <v>14.5</v>
      </c>
      <c r="F32" s="87">
        <v>500</v>
      </c>
      <c r="G32" s="88">
        <v>2</v>
      </c>
      <c r="H32" s="88">
        <v>9.4</v>
      </c>
      <c r="I32" s="88">
        <v>17.100000000000001</v>
      </c>
      <c r="J32" s="88">
        <v>23.5</v>
      </c>
      <c r="K32" s="89">
        <v>30.3</v>
      </c>
      <c r="L32" s="88">
        <v>82.2</v>
      </c>
      <c r="M32" s="88">
        <v>80.7</v>
      </c>
      <c r="N32" s="88">
        <v>82.5</v>
      </c>
    </row>
    <row r="33" spans="1:14" x14ac:dyDescent="0.3">
      <c r="A33" s="296"/>
      <c r="B33" s="293"/>
      <c r="C33" s="90" t="s">
        <v>172</v>
      </c>
      <c r="D33" s="87">
        <v>42</v>
      </c>
      <c r="E33" s="88">
        <v>7.1</v>
      </c>
      <c r="F33" s="87">
        <v>41</v>
      </c>
      <c r="G33" s="88">
        <v>2.4</v>
      </c>
      <c r="H33" s="88">
        <v>21.4</v>
      </c>
      <c r="I33" s="88">
        <v>38.1</v>
      </c>
      <c r="J33" s="88">
        <v>26.2</v>
      </c>
      <c r="K33" s="89">
        <v>9.5</v>
      </c>
      <c r="L33" s="88">
        <v>97.6</v>
      </c>
      <c r="M33" s="88">
        <v>100</v>
      </c>
      <c r="N33" s="88">
        <v>97.4</v>
      </c>
    </row>
    <row r="34" spans="1:14" ht="30" x14ac:dyDescent="0.3">
      <c r="A34" s="296"/>
      <c r="B34" s="293"/>
      <c r="C34" s="90" t="s">
        <v>173</v>
      </c>
      <c r="D34" s="87">
        <v>1255</v>
      </c>
      <c r="E34" s="88">
        <v>50.2</v>
      </c>
      <c r="F34" s="87">
        <v>1082</v>
      </c>
      <c r="G34" s="88">
        <v>0.2</v>
      </c>
      <c r="H34" s="88">
        <v>0.8</v>
      </c>
      <c r="I34" s="88">
        <v>8.1</v>
      </c>
      <c r="J34" s="88">
        <v>24.8</v>
      </c>
      <c r="K34" s="89">
        <v>52.4</v>
      </c>
      <c r="L34" s="88">
        <v>86.2</v>
      </c>
      <c r="M34" s="88">
        <v>85.7</v>
      </c>
      <c r="N34" s="88">
        <v>86.7</v>
      </c>
    </row>
    <row r="35" spans="1:14" x14ac:dyDescent="0.3">
      <c r="A35" s="296"/>
      <c r="B35" s="294"/>
      <c r="C35" s="90" t="s">
        <v>174</v>
      </c>
      <c r="D35" s="87">
        <v>20</v>
      </c>
      <c r="E35" s="88">
        <v>5</v>
      </c>
      <c r="F35" s="87">
        <v>8</v>
      </c>
      <c r="G35" s="88">
        <v>0</v>
      </c>
      <c r="H35" s="88">
        <v>0</v>
      </c>
      <c r="I35" s="88">
        <v>5</v>
      </c>
      <c r="J35" s="88">
        <v>20</v>
      </c>
      <c r="K35" s="89">
        <v>15</v>
      </c>
      <c r="L35" s="88">
        <v>40</v>
      </c>
      <c r="M35" s="88">
        <v>100</v>
      </c>
      <c r="N35" s="88">
        <v>36.799999999999997</v>
      </c>
    </row>
    <row r="36" spans="1:14" x14ac:dyDescent="0.3">
      <c r="A36" s="296"/>
      <c r="B36" s="292" t="s">
        <v>48</v>
      </c>
      <c r="C36" s="91" t="s">
        <v>175</v>
      </c>
      <c r="D36" s="92">
        <v>951</v>
      </c>
      <c r="E36" s="93">
        <v>19.7</v>
      </c>
      <c r="F36" s="92">
        <v>733</v>
      </c>
      <c r="G36" s="93">
        <v>0.5</v>
      </c>
      <c r="H36" s="93">
        <v>2.4</v>
      </c>
      <c r="I36" s="93">
        <v>13.2</v>
      </c>
      <c r="J36" s="93">
        <v>26.1</v>
      </c>
      <c r="K36" s="93">
        <v>34.799999999999997</v>
      </c>
      <c r="L36" s="93">
        <v>77.099999999999994</v>
      </c>
      <c r="M36" s="93">
        <v>85.6</v>
      </c>
      <c r="N36" s="93">
        <v>75</v>
      </c>
    </row>
    <row r="37" spans="1:14" x14ac:dyDescent="0.3">
      <c r="A37" s="296"/>
      <c r="B37" s="293"/>
      <c r="C37" s="90" t="s">
        <v>176</v>
      </c>
      <c r="D37" s="87">
        <v>427</v>
      </c>
      <c r="E37" s="88">
        <v>76.099999999999994</v>
      </c>
      <c r="F37" s="87">
        <v>382</v>
      </c>
      <c r="G37" s="88">
        <v>0.5</v>
      </c>
      <c r="H37" s="88">
        <v>7.3</v>
      </c>
      <c r="I37" s="88">
        <v>24.8</v>
      </c>
      <c r="J37" s="88">
        <v>31.4</v>
      </c>
      <c r="K37" s="89">
        <v>25.5</v>
      </c>
      <c r="L37" s="88">
        <v>89.5</v>
      </c>
      <c r="M37" s="88">
        <v>91.7</v>
      </c>
      <c r="N37" s="88">
        <v>82.4</v>
      </c>
    </row>
    <row r="38" spans="1:14" x14ac:dyDescent="0.3">
      <c r="A38" s="296"/>
      <c r="B38" s="293"/>
      <c r="C38" s="90" t="s">
        <v>177</v>
      </c>
      <c r="D38" s="87">
        <v>96</v>
      </c>
      <c r="E38" s="88">
        <v>8.3000000000000007</v>
      </c>
      <c r="F38" s="87">
        <v>73</v>
      </c>
      <c r="G38" s="88">
        <v>0</v>
      </c>
      <c r="H38" s="88">
        <v>1</v>
      </c>
      <c r="I38" s="88">
        <v>10.4</v>
      </c>
      <c r="J38" s="88">
        <v>34.4</v>
      </c>
      <c r="K38" s="89">
        <v>30.2</v>
      </c>
      <c r="L38" s="88">
        <v>76</v>
      </c>
      <c r="M38" s="88">
        <v>87.5</v>
      </c>
      <c r="N38" s="88">
        <v>75</v>
      </c>
    </row>
    <row r="39" spans="1:14" x14ac:dyDescent="0.3">
      <c r="A39" s="296"/>
      <c r="B39" s="293"/>
      <c r="C39" s="90" t="s">
        <v>178</v>
      </c>
      <c r="D39" s="87">
        <v>11</v>
      </c>
      <c r="E39" s="88">
        <v>0</v>
      </c>
      <c r="F39" s="87">
        <v>9</v>
      </c>
      <c r="G39" s="88">
        <v>0</v>
      </c>
      <c r="H39" s="88">
        <v>9.1</v>
      </c>
      <c r="I39" s="88">
        <v>18.2</v>
      </c>
      <c r="J39" s="88">
        <v>36.4</v>
      </c>
      <c r="K39" s="89">
        <v>18.2</v>
      </c>
      <c r="L39" s="88">
        <v>81.8</v>
      </c>
      <c r="M39" s="88">
        <v>0</v>
      </c>
      <c r="N39" s="88">
        <v>81.8</v>
      </c>
    </row>
    <row r="40" spans="1:14" x14ac:dyDescent="0.3">
      <c r="A40" s="296"/>
      <c r="B40" s="293"/>
      <c r="C40" s="90" t="s">
        <v>179</v>
      </c>
      <c r="D40" s="87">
        <v>29</v>
      </c>
      <c r="E40" s="88">
        <v>6.9</v>
      </c>
      <c r="F40" s="87">
        <v>27</v>
      </c>
      <c r="G40" s="88">
        <v>0</v>
      </c>
      <c r="H40" s="88">
        <v>3.4</v>
      </c>
      <c r="I40" s="88">
        <v>24.1</v>
      </c>
      <c r="J40" s="88">
        <v>55.2</v>
      </c>
      <c r="K40" s="89">
        <v>10.3</v>
      </c>
      <c r="L40" s="88">
        <v>93.1</v>
      </c>
      <c r="M40" s="88">
        <v>100</v>
      </c>
      <c r="N40" s="88">
        <v>92.6</v>
      </c>
    </row>
    <row r="41" spans="1:14" x14ac:dyDescent="0.3">
      <c r="A41" s="296"/>
      <c r="B41" s="293"/>
      <c r="C41" s="90" t="s">
        <v>180</v>
      </c>
      <c r="D41" s="87">
        <v>320</v>
      </c>
      <c r="E41" s="88">
        <v>2.8</v>
      </c>
      <c r="F41" s="87">
        <v>235</v>
      </c>
      <c r="G41" s="88">
        <v>0</v>
      </c>
      <c r="H41" s="88">
        <v>1.9</v>
      </c>
      <c r="I41" s="88">
        <v>9.1</v>
      </c>
      <c r="J41" s="88">
        <v>22.8</v>
      </c>
      <c r="K41" s="89">
        <v>39.700000000000003</v>
      </c>
      <c r="L41" s="88">
        <v>73.400000000000006</v>
      </c>
      <c r="M41" s="88">
        <v>77.8</v>
      </c>
      <c r="N41" s="88">
        <v>73.3</v>
      </c>
    </row>
    <row r="42" spans="1:14" x14ac:dyDescent="0.3">
      <c r="A42" s="296"/>
      <c r="B42" s="293"/>
      <c r="C42" s="90" t="s">
        <v>181</v>
      </c>
      <c r="D42" s="87">
        <v>35</v>
      </c>
      <c r="E42" s="88">
        <v>25.7</v>
      </c>
      <c r="F42" s="87">
        <v>26</v>
      </c>
      <c r="G42" s="88">
        <v>2.9</v>
      </c>
      <c r="H42" s="88">
        <v>8.6</v>
      </c>
      <c r="I42" s="88">
        <v>11.4</v>
      </c>
      <c r="J42" s="88">
        <v>40</v>
      </c>
      <c r="K42" s="89">
        <v>11.4</v>
      </c>
      <c r="L42" s="88">
        <v>74.3</v>
      </c>
      <c r="M42" s="88">
        <v>77.8</v>
      </c>
      <c r="N42" s="88">
        <v>73.099999999999994</v>
      </c>
    </row>
    <row r="43" spans="1:14" x14ac:dyDescent="0.3">
      <c r="A43" s="296"/>
      <c r="B43" s="293"/>
      <c r="C43" s="90" t="s">
        <v>182</v>
      </c>
      <c r="D43" s="87">
        <v>788</v>
      </c>
      <c r="E43" s="88">
        <v>4.3</v>
      </c>
      <c r="F43" s="87">
        <v>645</v>
      </c>
      <c r="G43" s="88">
        <v>0.4</v>
      </c>
      <c r="H43" s="88">
        <v>5.3</v>
      </c>
      <c r="I43" s="88">
        <v>15.6</v>
      </c>
      <c r="J43" s="88">
        <v>27</v>
      </c>
      <c r="K43" s="89">
        <v>33.5</v>
      </c>
      <c r="L43" s="88">
        <v>81.900000000000006</v>
      </c>
      <c r="M43" s="88">
        <v>76.5</v>
      </c>
      <c r="N43" s="88">
        <v>82.1</v>
      </c>
    </row>
    <row r="44" spans="1:14" ht="30" x14ac:dyDescent="0.3">
      <c r="A44" s="296"/>
      <c r="B44" s="293"/>
      <c r="C44" s="90" t="s">
        <v>183</v>
      </c>
      <c r="D44" s="87">
        <v>1351</v>
      </c>
      <c r="E44" s="88">
        <v>25.1</v>
      </c>
      <c r="F44" s="87">
        <v>1024</v>
      </c>
      <c r="G44" s="88">
        <v>0.3</v>
      </c>
      <c r="H44" s="88">
        <v>2.4</v>
      </c>
      <c r="I44" s="88">
        <v>15.2</v>
      </c>
      <c r="J44" s="88">
        <v>27.8</v>
      </c>
      <c r="K44" s="89">
        <v>30.1</v>
      </c>
      <c r="L44" s="88">
        <v>75.8</v>
      </c>
      <c r="M44" s="88">
        <v>78.8</v>
      </c>
      <c r="N44" s="88">
        <v>74.8</v>
      </c>
    </row>
    <row r="45" spans="1:14" ht="30" x14ac:dyDescent="0.3">
      <c r="A45" s="296"/>
      <c r="B45" s="293"/>
      <c r="C45" s="90" t="s">
        <v>184</v>
      </c>
      <c r="D45" s="87">
        <v>1158</v>
      </c>
      <c r="E45" s="88">
        <v>41.7</v>
      </c>
      <c r="F45" s="87">
        <v>999</v>
      </c>
      <c r="G45" s="88">
        <v>0.3</v>
      </c>
      <c r="H45" s="88">
        <v>4.4000000000000004</v>
      </c>
      <c r="I45" s="88">
        <v>19.100000000000001</v>
      </c>
      <c r="J45" s="88">
        <v>34.9</v>
      </c>
      <c r="K45" s="89">
        <v>27.5</v>
      </c>
      <c r="L45" s="88">
        <v>86.3</v>
      </c>
      <c r="M45" s="88">
        <v>90.9</v>
      </c>
      <c r="N45" s="88">
        <v>83</v>
      </c>
    </row>
    <row r="46" spans="1:14" x14ac:dyDescent="0.3">
      <c r="A46" s="296"/>
      <c r="B46" s="293"/>
      <c r="C46" s="90" t="s">
        <v>185</v>
      </c>
      <c r="D46" s="87">
        <v>392</v>
      </c>
      <c r="E46" s="88">
        <v>12</v>
      </c>
      <c r="F46" s="87">
        <v>306</v>
      </c>
      <c r="G46" s="88">
        <v>0.3</v>
      </c>
      <c r="H46" s="88">
        <v>3.3</v>
      </c>
      <c r="I46" s="88">
        <v>17.100000000000001</v>
      </c>
      <c r="J46" s="88">
        <v>26.5</v>
      </c>
      <c r="K46" s="89">
        <v>30.9</v>
      </c>
      <c r="L46" s="88">
        <v>78.099999999999994</v>
      </c>
      <c r="M46" s="88">
        <v>91.5</v>
      </c>
      <c r="N46" s="88">
        <v>76.2</v>
      </c>
    </row>
    <row r="47" spans="1:14" x14ac:dyDescent="0.3">
      <c r="A47" s="296"/>
      <c r="B47" s="293"/>
      <c r="C47" s="90" t="s">
        <v>186</v>
      </c>
      <c r="D47" s="87">
        <v>24</v>
      </c>
      <c r="E47" s="88">
        <v>4.2</v>
      </c>
      <c r="F47" s="87">
        <v>24</v>
      </c>
      <c r="G47" s="88">
        <v>8.3000000000000007</v>
      </c>
      <c r="H47" s="88">
        <v>8.3000000000000007</v>
      </c>
      <c r="I47" s="88">
        <v>20.8</v>
      </c>
      <c r="J47" s="88">
        <v>37.5</v>
      </c>
      <c r="K47" s="89">
        <v>25</v>
      </c>
      <c r="L47" s="88">
        <v>100</v>
      </c>
      <c r="M47" s="88">
        <v>100</v>
      </c>
      <c r="N47" s="88">
        <v>100</v>
      </c>
    </row>
    <row r="48" spans="1:14" ht="30" x14ac:dyDescent="0.3">
      <c r="A48" s="296"/>
      <c r="B48" s="293"/>
      <c r="C48" s="90" t="s">
        <v>187</v>
      </c>
      <c r="D48" s="87">
        <v>989</v>
      </c>
      <c r="E48" s="88">
        <v>3.1</v>
      </c>
      <c r="F48" s="87">
        <v>781</v>
      </c>
      <c r="G48" s="88">
        <v>0.3</v>
      </c>
      <c r="H48" s="88">
        <v>4.2</v>
      </c>
      <c r="I48" s="88">
        <v>17.3</v>
      </c>
      <c r="J48" s="88">
        <v>27</v>
      </c>
      <c r="K48" s="89">
        <v>30.1</v>
      </c>
      <c r="L48" s="88">
        <v>79</v>
      </c>
      <c r="M48" s="88">
        <v>93.5</v>
      </c>
      <c r="N48" s="88">
        <v>78.5</v>
      </c>
    </row>
    <row r="49" spans="1:14" x14ac:dyDescent="0.3">
      <c r="A49" s="296"/>
      <c r="B49" s="293"/>
      <c r="C49" s="90" t="s">
        <v>188</v>
      </c>
      <c r="D49" s="87">
        <v>464</v>
      </c>
      <c r="E49" s="88">
        <v>15.3</v>
      </c>
      <c r="F49" s="87">
        <v>372</v>
      </c>
      <c r="G49" s="88">
        <v>0.4</v>
      </c>
      <c r="H49" s="88">
        <v>5.2</v>
      </c>
      <c r="I49" s="88">
        <v>15.7</v>
      </c>
      <c r="J49" s="88">
        <v>25.4</v>
      </c>
      <c r="K49" s="89">
        <v>33.4</v>
      </c>
      <c r="L49" s="88">
        <v>80.2</v>
      </c>
      <c r="M49" s="88">
        <v>83.1</v>
      </c>
      <c r="N49" s="88">
        <v>79.599999999999994</v>
      </c>
    </row>
    <row r="50" spans="1:14" x14ac:dyDescent="0.3">
      <c r="A50" s="296"/>
      <c r="B50" s="293"/>
      <c r="C50" s="90" t="s">
        <v>189</v>
      </c>
      <c r="D50" s="87">
        <v>2189</v>
      </c>
      <c r="E50" s="88">
        <v>9</v>
      </c>
      <c r="F50" s="87">
        <v>1685</v>
      </c>
      <c r="G50" s="88">
        <v>0</v>
      </c>
      <c r="H50" s="88">
        <v>2.6</v>
      </c>
      <c r="I50" s="88">
        <v>12.2</v>
      </c>
      <c r="J50" s="88">
        <v>27.8</v>
      </c>
      <c r="K50" s="89">
        <v>34.4</v>
      </c>
      <c r="L50" s="88">
        <v>77</v>
      </c>
      <c r="M50" s="88">
        <v>81.7</v>
      </c>
      <c r="N50" s="88">
        <v>76.5</v>
      </c>
    </row>
    <row r="51" spans="1:14" x14ac:dyDescent="0.3">
      <c r="A51" s="296"/>
      <c r="B51" s="293"/>
      <c r="C51" s="90" t="s">
        <v>190</v>
      </c>
      <c r="D51" s="87">
        <v>1320</v>
      </c>
      <c r="E51" s="88">
        <v>2</v>
      </c>
      <c r="F51" s="87">
        <v>1115</v>
      </c>
      <c r="G51" s="88">
        <v>0.1</v>
      </c>
      <c r="H51" s="88">
        <v>3.8</v>
      </c>
      <c r="I51" s="88">
        <v>18</v>
      </c>
      <c r="J51" s="88">
        <v>33.9</v>
      </c>
      <c r="K51" s="89">
        <v>28.7</v>
      </c>
      <c r="L51" s="88">
        <v>84.5</v>
      </c>
      <c r="M51" s="88">
        <v>81.5</v>
      </c>
      <c r="N51" s="88">
        <v>84.5</v>
      </c>
    </row>
    <row r="52" spans="1:14" x14ac:dyDescent="0.3">
      <c r="A52" s="296"/>
      <c r="B52" s="294"/>
      <c r="C52" s="98" t="s">
        <v>191</v>
      </c>
      <c r="D52" s="95">
        <v>493</v>
      </c>
      <c r="E52" s="96">
        <v>68.8</v>
      </c>
      <c r="F52" s="95">
        <v>411</v>
      </c>
      <c r="G52" s="96">
        <v>0.2</v>
      </c>
      <c r="H52" s="96">
        <v>5.9</v>
      </c>
      <c r="I52" s="96">
        <v>19.100000000000001</v>
      </c>
      <c r="J52" s="96">
        <v>32.9</v>
      </c>
      <c r="K52" s="96">
        <v>25.4</v>
      </c>
      <c r="L52" s="96">
        <v>83.4</v>
      </c>
      <c r="M52" s="96">
        <v>87</v>
      </c>
      <c r="N52" s="96">
        <v>75.3</v>
      </c>
    </row>
    <row r="53" spans="1:14" x14ac:dyDescent="0.3">
      <c r="A53" s="296"/>
      <c r="B53" s="292" t="s">
        <v>49</v>
      </c>
      <c r="C53" s="91" t="s">
        <v>192</v>
      </c>
      <c r="D53" s="92">
        <v>238</v>
      </c>
      <c r="E53" s="93">
        <v>84.5</v>
      </c>
      <c r="F53" s="92">
        <v>214</v>
      </c>
      <c r="G53" s="93">
        <v>0.4</v>
      </c>
      <c r="H53" s="93">
        <v>6.7</v>
      </c>
      <c r="I53" s="93">
        <v>23.1</v>
      </c>
      <c r="J53" s="93">
        <v>32.4</v>
      </c>
      <c r="K53" s="93">
        <v>27.3</v>
      </c>
      <c r="L53" s="93">
        <v>89.9</v>
      </c>
      <c r="M53" s="93">
        <v>92</v>
      </c>
      <c r="N53" s="93">
        <v>78.400000000000006</v>
      </c>
    </row>
    <row r="54" spans="1:14" x14ac:dyDescent="0.3">
      <c r="A54" s="296"/>
      <c r="B54" s="293"/>
      <c r="C54" s="90" t="s">
        <v>193</v>
      </c>
      <c r="D54" s="87">
        <v>10</v>
      </c>
      <c r="E54" s="88">
        <v>90</v>
      </c>
      <c r="F54" s="87">
        <v>8</v>
      </c>
      <c r="G54" s="88">
        <v>0</v>
      </c>
      <c r="H54" s="88">
        <v>10</v>
      </c>
      <c r="I54" s="88">
        <v>20</v>
      </c>
      <c r="J54" s="88">
        <v>30</v>
      </c>
      <c r="K54" s="89">
        <v>20</v>
      </c>
      <c r="L54" s="88">
        <v>80</v>
      </c>
      <c r="M54" s="88">
        <v>77.8</v>
      </c>
      <c r="N54" s="88">
        <v>100</v>
      </c>
    </row>
    <row r="55" spans="1:14" x14ac:dyDescent="0.3">
      <c r="A55" s="296"/>
      <c r="B55" s="293"/>
      <c r="C55" s="90" t="s">
        <v>194</v>
      </c>
      <c r="D55" s="87">
        <v>24</v>
      </c>
      <c r="E55" s="88">
        <v>83.3</v>
      </c>
      <c r="F55" s="87">
        <v>18</v>
      </c>
      <c r="G55" s="88">
        <v>0</v>
      </c>
      <c r="H55" s="88">
        <v>0</v>
      </c>
      <c r="I55" s="88">
        <v>12.5</v>
      </c>
      <c r="J55" s="88">
        <v>33.299999999999997</v>
      </c>
      <c r="K55" s="89">
        <v>29.2</v>
      </c>
      <c r="L55" s="88">
        <v>75</v>
      </c>
      <c r="M55" s="88">
        <v>80</v>
      </c>
      <c r="N55" s="88">
        <v>50</v>
      </c>
    </row>
    <row r="56" spans="1:14" x14ac:dyDescent="0.3">
      <c r="A56" s="296"/>
      <c r="B56" s="293"/>
      <c r="C56" s="90" t="s">
        <v>195</v>
      </c>
      <c r="D56" s="87">
        <v>2812</v>
      </c>
      <c r="E56" s="88">
        <v>90.7</v>
      </c>
      <c r="F56" s="87">
        <v>2433</v>
      </c>
      <c r="G56" s="88">
        <v>1.2</v>
      </c>
      <c r="H56" s="88">
        <v>10.3</v>
      </c>
      <c r="I56" s="88">
        <v>23</v>
      </c>
      <c r="J56" s="88">
        <v>28.6</v>
      </c>
      <c r="K56" s="89">
        <v>23.4</v>
      </c>
      <c r="L56" s="88">
        <v>86.5</v>
      </c>
      <c r="M56" s="88">
        <v>86.7</v>
      </c>
      <c r="N56" s="88">
        <v>84.7</v>
      </c>
    </row>
    <row r="57" spans="1:14" x14ac:dyDescent="0.3">
      <c r="A57" s="296"/>
      <c r="B57" s="293"/>
      <c r="C57" s="99" t="s">
        <v>196</v>
      </c>
      <c r="D57" s="97">
        <v>29</v>
      </c>
      <c r="E57" s="89">
        <v>51.7</v>
      </c>
      <c r="F57" s="97">
        <v>20</v>
      </c>
      <c r="G57" s="89">
        <v>0</v>
      </c>
      <c r="H57" s="89">
        <v>10.3</v>
      </c>
      <c r="I57" s="89">
        <v>0</v>
      </c>
      <c r="J57" s="89">
        <v>37.9</v>
      </c>
      <c r="K57" s="89">
        <v>20.7</v>
      </c>
      <c r="L57" s="89">
        <v>69</v>
      </c>
      <c r="M57" s="89">
        <v>66.7</v>
      </c>
      <c r="N57" s="89">
        <v>71.400000000000006</v>
      </c>
    </row>
    <row r="58" spans="1:14" x14ac:dyDescent="0.3">
      <c r="A58" s="296"/>
      <c r="B58" s="293"/>
      <c r="C58" s="90" t="s">
        <v>197</v>
      </c>
      <c r="D58" s="87">
        <v>256</v>
      </c>
      <c r="E58" s="88">
        <v>86.7</v>
      </c>
      <c r="F58" s="87">
        <v>223</v>
      </c>
      <c r="G58" s="88">
        <v>4.3</v>
      </c>
      <c r="H58" s="88">
        <v>14.5</v>
      </c>
      <c r="I58" s="88">
        <v>29.3</v>
      </c>
      <c r="J58" s="88">
        <v>25.8</v>
      </c>
      <c r="K58" s="89">
        <v>13.3</v>
      </c>
      <c r="L58" s="88">
        <v>87.1</v>
      </c>
      <c r="M58" s="88">
        <v>88.3</v>
      </c>
      <c r="N58" s="88">
        <v>79.400000000000006</v>
      </c>
    </row>
    <row r="59" spans="1:14" x14ac:dyDescent="0.3">
      <c r="A59" s="296"/>
      <c r="B59" s="294"/>
      <c r="C59" s="98" t="s">
        <v>198</v>
      </c>
      <c r="D59" s="95">
        <v>67</v>
      </c>
      <c r="E59" s="96">
        <v>59.7</v>
      </c>
      <c r="F59" s="95">
        <v>61</v>
      </c>
      <c r="G59" s="96">
        <v>4.5</v>
      </c>
      <c r="H59" s="96">
        <v>14.9</v>
      </c>
      <c r="I59" s="96">
        <v>34.299999999999997</v>
      </c>
      <c r="J59" s="96">
        <v>25.4</v>
      </c>
      <c r="K59" s="96">
        <v>11.9</v>
      </c>
      <c r="L59" s="96">
        <v>91</v>
      </c>
      <c r="M59" s="96">
        <v>92.5</v>
      </c>
      <c r="N59" s="96">
        <v>88.9</v>
      </c>
    </row>
    <row r="60" spans="1:14" x14ac:dyDescent="0.3">
      <c r="A60" s="296"/>
      <c r="B60" s="292" t="s">
        <v>50</v>
      </c>
      <c r="C60" s="100" t="s">
        <v>199</v>
      </c>
      <c r="D60" s="92">
        <v>12</v>
      </c>
      <c r="E60" s="93">
        <v>8.3000000000000007</v>
      </c>
      <c r="F60" s="92">
        <v>10</v>
      </c>
      <c r="G60" s="93">
        <v>0</v>
      </c>
      <c r="H60" s="93">
        <v>16.7</v>
      </c>
      <c r="I60" s="93">
        <v>0</v>
      </c>
      <c r="J60" s="93">
        <v>33.299999999999997</v>
      </c>
      <c r="K60" s="93">
        <v>33.299999999999997</v>
      </c>
      <c r="L60" s="93">
        <v>83.3</v>
      </c>
      <c r="M60" s="93">
        <v>100</v>
      </c>
      <c r="N60" s="93">
        <v>81.8</v>
      </c>
    </row>
    <row r="61" spans="1:14" x14ac:dyDescent="0.3">
      <c r="A61" s="296"/>
      <c r="B61" s="293"/>
      <c r="C61" s="101" t="s">
        <v>200</v>
      </c>
      <c r="D61" s="87">
        <v>222</v>
      </c>
      <c r="E61" s="88">
        <v>9</v>
      </c>
      <c r="F61" s="87">
        <v>212</v>
      </c>
      <c r="G61" s="88">
        <v>1.8</v>
      </c>
      <c r="H61" s="88">
        <v>14.9</v>
      </c>
      <c r="I61" s="88">
        <v>29.7</v>
      </c>
      <c r="J61" s="88">
        <v>30.6</v>
      </c>
      <c r="K61" s="89">
        <v>18.5</v>
      </c>
      <c r="L61" s="88">
        <v>95.5</v>
      </c>
      <c r="M61" s="88">
        <v>95</v>
      </c>
      <c r="N61" s="88">
        <v>95.5</v>
      </c>
    </row>
    <row r="62" spans="1:14" x14ac:dyDescent="0.3">
      <c r="A62" s="296"/>
      <c r="B62" s="293"/>
      <c r="C62" s="101" t="s">
        <v>201</v>
      </c>
      <c r="D62" s="87">
        <v>282</v>
      </c>
      <c r="E62" s="88">
        <v>7.8</v>
      </c>
      <c r="F62" s="87">
        <v>236</v>
      </c>
      <c r="G62" s="88">
        <v>0.7</v>
      </c>
      <c r="H62" s="88">
        <v>4.5999999999999996</v>
      </c>
      <c r="I62" s="88">
        <v>18.399999999999999</v>
      </c>
      <c r="J62" s="88">
        <v>31.6</v>
      </c>
      <c r="K62" s="89">
        <v>28.4</v>
      </c>
      <c r="L62" s="88">
        <v>83.7</v>
      </c>
      <c r="M62" s="88">
        <v>90.9</v>
      </c>
      <c r="N62" s="88">
        <v>83.1</v>
      </c>
    </row>
    <row r="63" spans="1:14" x14ac:dyDescent="0.3">
      <c r="A63" s="296"/>
      <c r="B63" s="293"/>
      <c r="C63" s="101" t="s">
        <v>202</v>
      </c>
      <c r="D63" s="87">
        <v>622</v>
      </c>
      <c r="E63" s="88">
        <v>9</v>
      </c>
      <c r="F63" s="87">
        <v>567</v>
      </c>
      <c r="G63" s="88">
        <v>1.8</v>
      </c>
      <c r="H63" s="88">
        <v>9.5</v>
      </c>
      <c r="I63" s="88">
        <v>30.1</v>
      </c>
      <c r="J63" s="88">
        <v>29.9</v>
      </c>
      <c r="K63" s="89">
        <v>19.899999999999999</v>
      </c>
      <c r="L63" s="88">
        <v>91.2</v>
      </c>
      <c r="M63" s="88">
        <v>89.3</v>
      </c>
      <c r="N63" s="88">
        <v>91.3</v>
      </c>
    </row>
    <row r="64" spans="1:14" x14ac:dyDescent="0.3">
      <c r="A64" s="296"/>
      <c r="B64" s="293"/>
      <c r="C64" s="101" t="s">
        <v>203</v>
      </c>
      <c r="D64" s="87">
        <v>111</v>
      </c>
      <c r="E64" s="88">
        <v>3.6</v>
      </c>
      <c r="F64" s="87">
        <v>89</v>
      </c>
      <c r="G64" s="88">
        <v>0.9</v>
      </c>
      <c r="H64" s="88">
        <v>1.8</v>
      </c>
      <c r="I64" s="88">
        <v>9.9</v>
      </c>
      <c r="J64" s="88">
        <v>35.1</v>
      </c>
      <c r="K64" s="89">
        <v>32.4</v>
      </c>
      <c r="L64" s="88">
        <v>80.2</v>
      </c>
      <c r="M64" s="88">
        <v>100</v>
      </c>
      <c r="N64" s="88">
        <v>79.400000000000006</v>
      </c>
    </row>
    <row r="65" spans="1:14" x14ac:dyDescent="0.3">
      <c r="A65" s="296"/>
      <c r="B65" s="293"/>
      <c r="C65" s="101" t="s">
        <v>204</v>
      </c>
      <c r="D65" s="87">
        <v>905</v>
      </c>
      <c r="E65" s="88">
        <v>1.2</v>
      </c>
      <c r="F65" s="87">
        <v>807</v>
      </c>
      <c r="G65" s="88">
        <v>0.2</v>
      </c>
      <c r="H65" s="88">
        <v>5</v>
      </c>
      <c r="I65" s="88">
        <v>19</v>
      </c>
      <c r="J65" s="88">
        <v>33.5</v>
      </c>
      <c r="K65" s="89">
        <v>31.5</v>
      </c>
      <c r="L65" s="88">
        <v>89.2</v>
      </c>
      <c r="M65" s="88">
        <v>72.7</v>
      </c>
      <c r="N65" s="88">
        <v>89.4</v>
      </c>
    </row>
    <row r="66" spans="1:14" ht="30" x14ac:dyDescent="0.3">
      <c r="A66" s="296"/>
      <c r="B66" s="293"/>
      <c r="C66" s="101" t="s">
        <v>205</v>
      </c>
      <c r="D66" s="87">
        <v>585</v>
      </c>
      <c r="E66" s="88">
        <v>2.2000000000000002</v>
      </c>
      <c r="F66" s="87">
        <v>497</v>
      </c>
      <c r="G66" s="88">
        <v>0.9</v>
      </c>
      <c r="H66" s="88">
        <v>5.3</v>
      </c>
      <c r="I66" s="88">
        <v>20.5</v>
      </c>
      <c r="J66" s="88">
        <v>29.4</v>
      </c>
      <c r="K66" s="89">
        <v>28.9</v>
      </c>
      <c r="L66" s="88">
        <v>85</v>
      </c>
      <c r="M66" s="88">
        <v>76.900000000000006</v>
      </c>
      <c r="N66" s="88">
        <v>85.1</v>
      </c>
    </row>
    <row r="67" spans="1:14" ht="30" x14ac:dyDescent="0.3">
      <c r="A67" s="296"/>
      <c r="B67" s="293"/>
      <c r="C67" s="101" t="s">
        <v>206</v>
      </c>
      <c r="D67" s="87">
        <v>313</v>
      </c>
      <c r="E67" s="88">
        <v>1.3</v>
      </c>
      <c r="F67" s="87">
        <v>250</v>
      </c>
      <c r="G67" s="88">
        <v>0</v>
      </c>
      <c r="H67" s="88">
        <v>1.3</v>
      </c>
      <c r="I67" s="88">
        <v>10.9</v>
      </c>
      <c r="J67" s="88">
        <v>28.8</v>
      </c>
      <c r="K67" s="89">
        <v>39</v>
      </c>
      <c r="L67" s="88">
        <v>79.900000000000006</v>
      </c>
      <c r="M67" s="88">
        <v>100</v>
      </c>
      <c r="N67" s="88">
        <v>79.599999999999994</v>
      </c>
    </row>
    <row r="68" spans="1:14" x14ac:dyDescent="0.3">
      <c r="A68" s="296"/>
      <c r="B68" s="293"/>
      <c r="C68" s="101" t="s">
        <v>207</v>
      </c>
      <c r="D68" s="87">
        <v>5816</v>
      </c>
      <c r="E68" s="88">
        <v>2.6</v>
      </c>
      <c r="F68" s="87">
        <v>4816</v>
      </c>
      <c r="G68" s="88">
        <v>0.7</v>
      </c>
      <c r="H68" s="88">
        <v>5.3</v>
      </c>
      <c r="I68" s="88">
        <v>19.100000000000001</v>
      </c>
      <c r="J68" s="88">
        <v>29.5</v>
      </c>
      <c r="K68" s="89">
        <v>28.3</v>
      </c>
      <c r="L68" s="88">
        <v>82.8</v>
      </c>
      <c r="M68" s="88">
        <v>86.3</v>
      </c>
      <c r="N68" s="88">
        <v>82.7</v>
      </c>
    </row>
    <row r="69" spans="1:14" x14ac:dyDescent="0.3">
      <c r="A69" s="296"/>
      <c r="B69" s="293"/>
      <c r="C69" s="101" t="s">
        <v>208</v>
      </c>
      <c r="D69" s="87">
        <v>8165</v>
      </c>
      <c r="E69" s="88">
        <v>3.2</v>
      </c>
      <c r="F69" s="87">
        <v>6648</v>
      </c>
      <c r="G69" s="88">
        <v>0.8</v>
      </c>
      <c r="H69" s="88">
        <v>6.2</v>
      </c>
      <c r="I69" s="88">
        <v>16.8</v>
      </c>
      <c r="J69" s="88">
        <v>28</v>
      </c>
      <c r="K69" s="89">
        <v>29.5</v>
      </c>
      <c r="L69" s="88">
        <v>81.400000000000006</v>
      </c>
      <c r="M69" s="88">
        <v>89.7</v>
      </c>
      <c r="N69" s="88">
        <v>81.099999999999994</v>
      </c>
    </row>
    <row r="70" spans="1:14" ht="30" x14ac:dyDescent="0.3">
      <c r="A70" s="296"/>
      <c r="B70" s="293"/>
      <c r="C70" s="101" t="s">
        <v>209</v>
      </c>
      <c r="D70" s="87">
        <v>1132</v>
      </c>
      <c r="E70" s="88">
        <v>4.5</v>
      </c>
      <c r="F70" s="87">
        <v>913</v>
      </c>
      <c r="G70" s="88">
        <v>0.7</v>
      </c>
      <c r="H70" s="88">
        <v>5.3</v>
      </c>
      <c r="I70" s="88">
        <v>16.600000000000001</v>
      </c>
      <c r="J70" s="88">
        <v>27.5</v>
      </c>
      <c r="K70" s="89">
        <v>30.6</v>
      </c>
      <c r="L70" s="88">
        <v>80.7</v>
      </c>
      <c r="M70" s="88">
        <v>90.2</v>
      </c>
      <c r="N70" s="88">
        <v>80.2</v>
      </c>
    </row>
    <row r="71" spans="1:14" x14ac:dyDescent="0.3">
      <c r="A71" s="296"/>
      <c r="B71" s="293"/>
      <c r="C71" s="101" t="s">
        <v>210</v>
      </c>
      <c r="D71" s="87">
        <v>998</v>
      </c>
      <c r="E71" s="88">
        <v>4.5</v>
      </c>
      <c r="F71" s="87">
        <v>877</v>
      </c>
      <c r="G71" s="88">
        <v>1.7</v>
      </c>
      <c r="H71" s="88">
        <v>9.6</v>
      </c>
      <c r="I71" s="88">
        <v>23.7</v>
      </c>
      <c r="J71" s="88">
        <v>30.1</v>
      </c>
      <c r="K71" s="89">
        <v>22.7</v>
      </c>
      <c r="L71" s="88">
        <v>87.9</v>
      </c>
      <c r="M71" s="88">
        <v>93.3</v>
      </c>
      <c r="N71" s="88">
        <v>87.6</v>
      </c>
    </row>
    <row r="72" spans="1:14" x14ac:dyDescent="0.3">
      <c r="A72" s="296"/>
      <c r="B72" s="293"/>
      <c r="C72" s="101" t="s">
        <v>211</v>
      </c>
      <c r="D72" s="87">
        <v>456</v>
      </c>
      <c r="E72" s="88">
        <v>4.4000000000000004</v>
      </c>
      <c r="F72" s="87">
        <v>332</v>
      </c>
      <c r="G72" s="88">
        <v>0</v>
      </c>
      <c r="H72" s="88">
        <v>2.4</v>
      </c>
      <c r="I72" s="88">
        <v>9.4</v>
      </c>
      <c r="J72" s="88">
        <v>23.7</v>
      </c>
      <c r="K72" s="89">
        <v>37.299999999999997</v>
      </c>
      <c r="L72" s="88">
        <v>72.8</v>
      </c>
      <c r="M72" s="88">
        <v>85</v>
      </c>
      <c r="N72" s="88">
        <v>72.2</v>
      </c>
    </row>
    <row r="73" spans="1:14" x14ac:dyDescent="0.3">
      <c r="A73" s="296"/>
      <c r="B73" s="293"/>
      <c r="C73" s="101" t="s">
        <v>212</v>
      </c>
      <c r="D73" s="87">
        <v>668</v>
      </c>
      <c r="E73" s="88">
        <v>3.7</v>
      </c>
      <c r="F73" s="87">
        <v>542</v>
      </c>
      <c r="G73" s="88">
        <v>0.6</v>
      </c>
      <c r="H73" s="88">
        <v>4.5999999999999996</v>
      </c>
      <c r="I73" s="88">
        <v>19.2</v>
      </c>
      <c r="J73" s="88">
        <v>27.8</v>
      </c>
      <c r="K73" s="89">
        <v>28.9</v>
      </c>
      <c r="L73" s="88">
        <v>81.099999999999994</v>
      </c>
      <c r="M73" s="88">
        <v>80</v>
      </c>
      <c r="N73" s="88">
        <v>81.2</v>
      </c>
    </row>
    <row r="74" spans="1:14" x14ac:dyDescent="0.3">
      <c r="A74" s="296"/>
      <c r="B74" s="293"/>
      <c r="C74" s="101" t="s">
        <v>213</v>
      </c>
      <c r="D74" s="87">
        <v>14135</v>
      </c>
      <c r="E74" s="88">
        <v>1.7</v>
      </c>
      <c r="F74" s="87">
        <v>11044</v>
      </c>
      <c r="G74" s="88">
        <v>0.6</v>
      </c>
      <c r="H74" s="88">
        <v>4</v>
      </c>
      <c r="I74" s="88">
        <v>14.1</v>
      </c>
      <c r="J74" s="88">
        <v>26.6</v>
      </c>
      <c r="K74" s="89">
        <v>32.9</v>
      </c>
      <c r="L74" s="88">
        <v>78.099999999999994</v>
      </c>
      <c r="M74" s="88">
        <v>85.5</v>
      </c>
      <c r="N74" s="88">
        <v>78</v>
      </c>
    </row>
    <row r="75" spans="1:14" x14ac:dyDescent="0.3">
      <c r="A75" s="296"/>
      <c r="B75" s="293"/>
      <c r="C75" s="101" t="s">
        <v>214</v>
      </c>
      <c r="D75" s="87">
        <v>1330</v>
      </c>
      <c r="E75" s="88">
        <v>1.1000000000000001</v>
      </c>
      <c r="F75" s="87">
        <v>1018</v>
      </c>
      <c r="G75" s="88">
        <v>0.5</v>
      </c>
      <c r="H75" s="88">
        <v>5.3</v>
      </c>
      <c r="I75" s="88">
        <v>14.4</v>
      </c>
      <c r="J75" s="88">
        <v>27.4</v>
      </c>
      <c r="K75" s="89">
        <v>29</v>
      </c>
      <c r="L75" s="88">
        <v>76.5</v>
      </c>
      <c r="M75" s="88">
        <v>73.3</v>
      </c>
      <c r="N75" s="88">
        <v>76.599999999999994</v>
      </c>
    </row>
    <row r="76" spans="1:14" x14ac:dyDescent="0.3">
      <c r="A76" s="296"/>
      <c r="B76" s="293"/>
      <c r="C76" s="101" t="s">
        <v>215</v>
      </c>
      <c r="D76" s="87">
        <v>490</v>
      </c>
      <c r="E76" s="88">
        <v>3.7</v>
      </c>
      <c r="F76" s="87">
        <v>376</v>
      </c>
      <c r="G76" s="88">
        <v>0</v>
      </c>
      <c r="H76" s="88">
        <v>2.9</v>
      </c>
      <c r="I76" s="88">
        <v>15.9</v>
      </c>
      <c r="J76" s="88">
        <v>24.7</v>
      </c>
      <c r="K76" s="89">
        <v>33.299999999999997</v>
      </c>
      <c r="L76" s="88">
        <v>76.7</v>
      </c>
      <c r="M76" s="88">
        <v>83.3</v>
      </c>
      <c r="N76" s="88">
        <v>76.5</v>
      </c>
    </row>
    <row r="77" spans="1:14" x14ac:dyDescent="0.3">
      <c r="A77" s="296"/>
      <c r="B77" s="293"/>
      <c r="C77" s="101" t="s">
        <v>216</v>
      </c>
      <c r="D77" s="87">
        <v>1736</v>
      </c>
      <c r="E77" s="88">
        <v>5</v>
      </c>
      <c r="F77" s="87">
        <v>1398</v>
      </c>
      <c r="G77" s="88">
        <v>0.5</v>
      </c>
      <c r="H77" s="88">
        <v>3.3</v>
      </c>
      <c r="I77" s="88">
        <v>15.4</v>
      </c>
      <c r="J77" s="88">
        <v>27.9</v>
      </c>
      <c r="K77" s="89">
        <v>33.5</v>
      </c>
      <c r="L77" s="88">
        <v>80.5</v>
      </c>
      <c r="M77" s="88">
        <v>90.7</v>
      </c>
      <c r="N77" s="88">
        <v>80</v>
      </c>
    </row>
    <row r="78" spans="1:14" ht="30" x14ac:dyDescent="0.3">
      <c r="A78" s="296"/>
      <c r="B78" s="293"/>
      <c r="C78" s="101" t="s">
        <v>217</v>
      </c>
      <c r="D78" s="87">
        <v>1337</v>
      </c>
      <c r="E78" s="88">
        <v>1.9</v>
      </c>
      <c r="F78" s="87">
        <v>1037</v>
      </c>
      <c r="G78" s="88">
        <v>0.1</v>
      </c>
      <c r="H78" s="88">
        <v>3.1</v>
      </c>
      <c r="I78" s="88">
        <v>13.3</v>
      </c>
      <c r="J78" s="88">
        <v>27.4</v>
      </c>
      <c r="K78" s="89">
        <v>33.6</v>
      </c>
      <c r="L78" s="88">
        <v>77.599999999999994</v>
      </c>
      <c r="M78" s="88">
        <v>69.2</v>
      </c>
      <c r="N78" s="88">
        <v>77.7</v>
      </c>
    </row>
    <row r="79" spans="1:14" ht="30" x14ac:dyDescent="0.3">
      <c r="A79" s="296"/>
      <c r="B79" s="293"/>
      <c r="C79" s="101" t="s">
        <v>218</v>
      </c>
      <c r="D79" s="87">
        <v>2198</v>
      </c>
      <c r="E79" s="88">
        <v>3.6</v>
      </c>
      <c r="F79" s="87">
        <v>1957</v>
      </c>
      <c r="G79" s="88">
        <v>0.3</v>
      </c>
      <c r="H79" s="88">
        <v>5.9</v>
      </c>
      <c r="I79" s="88">
        <v>23</v>
      </c>
      <c r="J79" s="88">
        <v>34.6</v>
      </c>
      <c r="K79" s="89">
        <v>25.2</v>
      </c>
      <c r="L79" s="88">
        <v>89</v>
      </c>
      <c r="M79" s="88">
        <v>86.1</v>
      </c>
      <c r="N79" s="88">
        <v>89.1</v>
      </c>
    </row>
    <row r="80" spans="1:14" ht="30" x14ac:dyDescent="0.3">
      <c r="A80" s="296"/>
      <c r="B80" s="293"/>
      <c r="C80" s="101" t="s">
        <v>219</v>
      </c>
      <c r="D80" s="87">
        <v>5164</v>
      </c>
      <c r="E80" s="88">
        <v>2.7</v>
      </c>
      <c r="F80" s="87">
        <v>4521</v>
      </c>
      <c r="G80" s="88">
        <v>0.4</v>
      </c>
      <c r="H80" s="88">
        <v>6.5</v>
      </c>
      <c r="I80" s="88">
        <v>22.5</v>
      </c>
      <c r="J80" s="88">
        <v>33.1</v>
      </c>
      <c r="K80" s="89">
        <v>25</v>
      </c>
      <c r="L80" s="88">
        <v>87.5</v>
      </c>
      <c r="M80" s="88">
        <v>88.7</v>
      </c>
      <c r="N80" s="88">
        <v>87.5</v>
      </c>
    </row>
    <row r="81" spans="1:14" x14ac:dyDescent="0.3">
      <c r="A81" s="296"/>
      <c r="B81" s="293"/>
      <c r="C81" s="101" t="s">
        <v>220</v>
      </c>
      <c r="D81" s="87">
        <v>2872</v>
      </c>
      <c r="E81" s="88">
        <v>3</v>
      </c>
      <c r="F81" s="87">
        <v>2416</v>
      </c>
      <c r="G81" s="88">
        <v>0.7</v>
      </c>
      <c r="H81" s="88">
        <v>5.8</v>
      </c>
      <c r="I81" s="88">
        <v>18.2</v>
      </c>
      <c r="J81" s="88">
        <v>30.2</v>
      </c>
      <c r="K81" s="89">
        <v>29.1</v>
      </c>
      <c r="L81" s="88">
        <v>84.1</v>
      </c>
      <c r="M81" s="88">
        <v>87.4</v>
      </c>
      <c r="N81" s="88">
        <v>84</v>
      </c>
    </row>
    <row r="82" spans="1:14" ht="30" x14ac:dyDescent="0.3">
      <c r="A82" s="296"/>
      <c r="B82" s="293"/>
      <c r="C82" s="101" t="s">
        <v>221</v>
      </c>
      <c r="D82" s="87">
        <v>208</v>
      </c>
      <c r="E82" s="88">
        <v>1.9</v>
      </c>
      <c r="F82" s="87">
        <v>168</v>
      </c>
      <c r="G82" s="88">
        <v>1</v>
      </c>
      <c r="H82" s="88">
        <v>8.1999999999999993</v>
      </c>
      <c r="I82" s="88">
        <v>19.2</v>
      </c>
      <c r="J82" s="88">
        <v>27.9</v>
      </c>
      <c r="K82" s="89">
        <v>24.5</v>
      </c>
      <c r="L82" s="88">
        <v>80.8</v>
      </c>
      <c r="M82" s="88">
        <v>50</v>
      </c>
      <c r="N82" s="88">
        <v>81.400000000000006</v>
      </c>
    </row>
    <row r="83" spans="1:14" ht="30" x14ac:dyDescent="0.3">
      <c r="A83" s="296"/>
      <c r="B83" s="293"/>
      <c r="C83" s="101" t="s">
        <v>222</v>
      </c>
      <c r="D83" s="87">
        <v>2116</v>
      </c>
      <c r="E83" s="88">
        <v>3.9</v>
      </c>
      <c r="F83" s="87">
        <v>1723</v>
      </c>
      <c r="G83" s="88">
        <v>0.9</v>
      </c>
      <c r="H83" s="88">
        <v>6.5</v>
      </c>
      <c r="I83" s="88">
        <v>18.8</v>
      </c>
      <c r="J83" s="88">
        <v>29.3</v>
      </c>
      <c r="K83" s="89">
        <v>26</v>
      </c>
      <c r="L83" s="88">
        <v>81.400000000000006</v>
      </c>
      <c r="M83" s="88">
        <v>86.6</v>
      </c>
      <c r="N83" s="88">
        <v>81.2</v>
      </c>
    </row>
    <row r="84" spans="1:14" x14ac:dyDescent="0.3">
      <c r="A84" s="296"/>
      <c r="B84" s="298"/>
      <c r="C84" s="101" t="s">
        <v>223</v>
      </c>
      <c r="D84" s="87">
        <v>93</v>
      </c>
      <c r="E84" s="88">
        <v>24.7</v>
      </c>
      <c r="F84" s="87">
        <v>77</v>
      </c>
      <c r="G84" s="88">
        <v>2.2000000000000002</v>
      </c>
      <c r="H84" s="88">
        <v>6.5</v>
      </c>
      <c r="I84" s="88">
        <v>21.5</v>
      </c>
      <c r="J84" s="88">
        <v>31.2</v>
      </c>
      <c r="K84" s="89">
        <v>21.5</v>
      </c>
      <c r="L84" s="88">
        <v>82.8</v>
      </c>
      <c r="M84" s="88">
        <v>69.599999999999994</v>
      </c>
      <c r="N84" s="88">
        <v>87.1</v>
      </c>
    </row>
    <row r="85" spans="1:14" ht="12.75" customHeight="1" thickBot="1" x14ac:dyDescent="0.35">
      <c r="A85" s="297"/>
      <c r="B85" s="288" t="s">
        <v>56</v>
      </c>
      <c r="C85" s="289"/>
      <c r="D85" s="102">
        <v>97350</v>
      </c>
      <c r="E85" s="103">
        <v>16.3</v>
      </c>
      <c r="F85" s="102">
        <v>80939</v>
      </c>
      <c r="G85" s="103">
        <v>0.5</v>
      </c>
      <c r="H85" s="103">
        <v>4.5999999999999996</v>
      </c>
      <c r="I85" s="103">
        <v>16.2</v>
      </c>
      <c r="J85" s="103">
        <v>28.9</v>
      </c>
      <c r="K85" s="103">
        <v>32.799999999999997</v>
      </c>
      <c r="L85" s="103">
        <v>83.1</v>
      </c>
      <c r="M85" s="103">
        <v>86.9</v>
      </c>
      <c r="N85" s="103">
        <v>82.4</v>
      </c>
    </row>
    <row r="86" spans="1:14" ht="39.75" customHeight="1" x14ac:dyDescent="0.3">
      <c r="A86" s="279" t="s">
        <v>27</v>
      </c>
      <c r="B86" s="104" t="s">
        <v>60</v>
      </c>
      <c r="C86" s="90" t="s">
        <v>224</v>
      </c>
      <c r="D86" s="87">
        <v>18095</v>
      </c>
      <c r="E86" s="88">
        <v>66.2</v>
      </c>
      <c r="F86" s="87">
        <v>13824</v>
      </c>
      <c r="G86" s="88">
        <v>0.1</v>
      </c>
      <c r="H86" s="88">
        <v>2.4</v>
      </c>
      <c r="I86" s="88">
        <v>11.7</v>
      </c>
      <c r="J86" s="88">
        <v>27</v>
      </c>
      <c r="K86" s="89">
        <v>35.1</v>
      </c>
      <c r="L86" s="88">
        <v>76.400000000000006</v>
      </c>
      <c r="M86" s="88">
        <v>78.8</v>
      </c>
      <c r="N86" s="88">
        <v>71.599999999999994</v>
      </c>
    </row>
    <row r="87" spans="1:14" x14ac:dyDescent="0.3">
      <c r="A87" s="279"/>
      <c r="B87" s="282" t="s">
        <v>51</v>
      </c>
      <c r="C87" s="91" t="s">
        <v>225</v>
      </c>
      <c r="D87" s="92">
        <v>1420</v>
      </c>
      <c r="E87" s="93">
        <v>8.5</v>
      </c>
      <c r="F87" s="92">
        <v>1260</v>
      </c>
      <c r="G87" s="93">
        <v>0.6</v>
      </c>
      <c r="H87" s="93">
        <v>6.8</v>
      </c>
      <c r="I87" s="93">
        <v>25.3</v>
      </c>
      <c r="J87" s="93">
        <v>33.1</v>
      </c>
      <c r="K87" s="93">
        <v>23</v>
      </c>
      <c r="L87" s="93">
        <v>88.7</v>
      </c>
      <c r="M87" s="93">
        <v>86</v>
      </c>
      <c r="N87" s="93">
        <v>89</v>
      </c>
    </row>
    <row r="88" spans="1:14" x14ac:dyDescent="0.3">
      <c r="A88" s="279"/>
      <c r="B88" s="283"/>
      <c r="C88" s="90" t="s">
        <v>226</v>
      </c>
      <c r="D88" s="87">
        <v>3099</v>
      </c>
      <c r="E88" s="88">
        <v>18.100000000000001</v>
      </c>
      <c r="F88" s="87">
        <v>2485</v>
      </c>
      <c r="G88" s="88">
        <v>0.3</v>
      </c>
      <c r="H88" s="88">
        <v>4.7</v>
      </c>
      <c r="I88" s="88">
        <v>16.7</v>
      </c>
      <c r="J88" s="88">
        <v>27.8</v>
      </c>
      <c r="K88" s="89">
        <v>30.7</v>
      </c>
      <c r="L88" s="88">
        <v>80.2</v>
      </c>
      <c r="M88" s="88">
        <v>80</v>
      </c>
      <c r="N88" s="88">
        <v>80.2</v>
      </c>
    </row>
    <row r="89" spans="1:14" x14ac:dyDescent="0.3">
      <c r="A89" s="279"/>
      <c r="B89" s="283"/>
      <c r="C89" s="90" t="s">
        <v>227</v>
      </c>
      <c r="D89" s="87">
        <v>7288</v>
      </c>
      <c r="E89" s="88">
        <v>72.7</v>
      </c>
      <c r="F89" s="87">
        <v>6245</v>
      </c>
      <c r="G89" s="88">
        <v>0.2</v>
      </c>
      <c r="H89" s="88">
        <v>5.4</v>
      </c>
      <c r="I89" s="88">
        <v>19.5</v>
      </c>
      <c r="J89" s="88">
        <v>30.7</v>
      </c>
      <c r="K89" s="89">
        <v>29.9</v>
      </c>
      <c r="L89" s="88">
        <v>85.7</v>
      </c>
      <c r="M89" s="88">
        <v>87.8</v>
      </c>
      <c r="N89" s="88">
        <v>80</v>
      </c>
    </row>
    <row r="90" spans="1:14" ht="30" x14ac:dyDescent="0.3">
      <c r="A90" s="279"/>
      <c r="B90" s="283"/>
      <c r="C90" s="90" t="s">
        <v>228</v>
      </c>
      <c r="D90" s="87">
        <v>26230</v>
      </c>
      <c r="E90" s="88">
        <v>51</v>
      </c>
      <c r="F90" s="87">
        <v>20820</v>
      </c>
      <c r="G90" s="88">
        <v>0.2</v>
      </c>
      <c r="H90" s="88">
        <v>2.9</v>
      </c>
      <c r="I90" s="88">
        <v>13</v>
      </c>
      <c r="J90" s="88">
        <v>28.9</v>
      </c>
      <c r="K90" s="89">
        <v>34.4</v>
      </c>
      <c r="L90" s="88">
        <v>79.400000000000006</v>
      </c>
      <c r="M90" s="88">
        <v>83.2</v>
      </c>
      <c r="N90" s="88">
        <v>75.400000000000006</v>
      </c>
    </row>
    <row r="91" spans="1:14" ht="30" x14ac:dyDescent="0.3">
      <c r="A91" s="279"/>
      <c r="B91" s="283"/>
      <c r="C91" s="90" t="s">
        <v>229</v>
      </c>
      <c r="D91" s="87">
        <v>9827</v>
      </c>
      <c r="E91" s="88">
        <v>38.700000000000003</v>
      </c>
      <c r="F91" s="87">
        <v>8449</v>
      </c>
      <c r="G91" s="88">
        <v>0.2</v>
      </c>
      <c r="H91" s="88">
        <v>3.9</v>
      </c>
      <c r="I91" s="88">
        <v>18.399999999999999</v>
      </c>
      <c r="J91" s="88">
        <v>34.299999999999997</v>
      </c>
      <c r="K91" s="89">
        <v>29.1</v>
      </c>
      <c r="L91" s="88">
        <v>86</v>
      </c>
      <c r="M91" s="88">
        <v>89.6</v>
      </c>
      <c r="N91" s="88">
        <v>83.7</v>
      </c>
    </row>
    <row r="92" spans="1:14" x14ac:dyDescent="0.3">
      <c r="A92" s="279"/>
      <c r="B92" s="283"/>
      <c r="C92" s="90" t="s">
        <v>230</v>
      </c>
      <c r="D92" s="87">
        <v>1249</v>
      </c>
      <c r="E92" s="88">
        <v>28.6</v>
      </c>
      <c r="F92" s="87">
        <v>893</v>
      </c>
      <c r="G92" s="88">
        <v>0.2</v>
      </c>
      <c r="H92" s="88">
        <v>4.7</v>
      </c>
      <c r="I92" s="88">
        <v>14.7</v>
      </c>
      <c r="J92" s="88">
        <v>23.8</v>
      </c>
      <c r="K92" s="89">
        <v>28.1</v>
      </c>
      <c r="L92" s="88">
        <v>71.5</v>
      </c>
      <c r="M92" s="88">
        <v>73.7</v>
      </c>
      <c r="N92" s="88">
        <v>70.599999999999994</v>
      </c>
    </row>
    <row r="93" spans="1:14" x14ac:dyDescent="0.3">
      <c r="A93" s="279"/>
      <c r="B93" s="283"/>
      <c r="C93" s="90" t="s">
        <v>231</v>
      </c>
      <c r="D93" s="87">
        <v>32</v>
      </c>
      <c r="E93" s="88">
        <v>25</v>
      </c>
      <c r="F93" s="87">
        <v>25</v>
      </c>
      <c r="G93" s="88">
        <v>0</v>
      </c>
      <c r="H93" s="88">
        <v>15.6</v>
      </c>
      <c r="I93" s="88">
        <v>3.1</v>
      </c>
      <c r="J93" s="88">
        <v>25</v>
      </c>
      <c r="K93" s="89">
        <v>34.4</v>
      </c>
      <c r="L93" s="88">
        <v>78.099999999999994</v>
      </c>
      <c r="M93" s="88">
        <v>87.5</v>
      </c>
      <c r="N93" s="88">
        <v>75</v>
      </c>
    </row>
    <row r="94" spans="1:14" x14ac:dyDescent="0.3">
      <c r="A94" s="279"/>
      <c r="B94" s="284"/>
      <c r="C94" s="98" t="s">
        <v>232</v>
      </c>
      <c r="D94" s="95">
        <v>54</v>
      </c>
      <c r="E94" s="96">
        <v>14.8</v>
      </c>
      <c r="F94" s="95">
        <v>38</v>
      </c>
      <c r="G94" s="96">
        <v>1.9</v>
      </c>
      <c r="H94" s="96">
        <v>3.7</v>
      </c>
      <c r="I94" s="96">
        <v>5.6</v>
      </c>
      <c r="J94" s="96">
        <v>35.200000000000003</v>
      </c>
      <c r="K94" s="96">
        <v>24.1</v>
      </c>
      <c r="L94" s="96">
        <v>70.400000000000006</v>
      </c>
      <c r="M94" s="96">
        <v>62.5</v>
      </c>
      <c r="N94" s="96">
        <v>71.7</v>
      </c>
    </row>
    <row r="95" spans="1:14" ht="30" x14ac:dyDescent="0.3">
      <c r="A95" s="279"/>
      <c r="B95" s="282" t="s">
        <v>52</v>
      </c>
      <c r="C95" s="91" t="s">
        <v>233</v>
      </c>
      <c r="D95" s="92">
        <v>1757</v>
      </c>
      <c r="E95" s="93">
        <v>52.6</v>
      </c>
      <c r="F95" s="92">
        <v>1563</v>
      </c>
      <c r="G95" s="93">
        <v>0.5</v>
      </c>
      <c r="H95" s="93">
        <v>6.9</v>
      </c>
      <c r="I95" s="93">
        <v>24.2</v>
      </c>
      <c r="J95" s="93">
        <v>32.5</v>
      </c>
      <c r="K95" s="93">
        <v>24.8</v>
      </c>
      <c r="L95" s="93">
        <v>89</v>
      </c>
      <c r="M95" s="93">
        <v>91.1</v>
      </c>
      <c r="N95" s="93">
        <v>86.5</v>
      </c>
    </row>
    <row r="96" spans="1:14" x14ac:dyDescent="0.3">
      <c r="A96" s="279"/>
      <c r="B96" s="283"/>
      <c r="C96" s="90" t="s">
        <v>234</v>
      </c>
      <c r="D96" s="87">
        <v>35</v>
      </c>
      <c r="E96" s="88">
        <v>11.4</v>
      </c>
      <c r="F96" s="87">
        <v>26</v>
      </c>
      <c r="G96" s="88">
        <v>0</v>
      </c>
      <c r="H96" s="88">
        <v>14.3</v>
      </c>
      <c r="I96" s="88">
        <v>17.100000000000001</v>
      </c>
      <c r="J96" s="88">
        <v>28.6</v>
      </c>
      <c r="K96" s="89">
        <v>14.3</v>
      </c>
      <c r="L96" s="88">
        <v>74.3</v>
      </c>
      <c r="M96" s="88">
        <v>100</v>
      </c>
      <c r="N96" s="88">
        <v>71</v>
      </c>
    </row>
    <row r="97" spans="1:15" x14ac:dyDescent="0.3">
      <c r="A97" s="279"/>
      <c r="B97" s="283"/>
      <c r="C97" s="90" t="s">
        <v>235</v>
      </c>
      <c r="D97" s="87">
        <v>414</v>
      </c>
      <c r="E97" s="88">
        <v>65.2</v>
      </c>
      <c r="F97" s="87">
        <v>364</v>
      </c>
      <c r="G97" s="88">
        <v>0.2</v>
      </c>
      <c r="H97" s="88">
        <v>11.8</v>
      </c>
      <c r="I97" s="88">
        <v>25.4</v>
      </c>
      <c r="J97" s="88">
        <v>28.3</v>
      </c>
      <c r="K97" s="89">
        <v>22.2</v>
      </c>
      <c r="L97" s="88">
        <v>87.9</v>
      </c>
      <c r="M97" s="88">
        <v>88.1</v>
      </c>
      <c r="N97" s="88">
        <v>87.5</v>
      </c>
    </row>
    <row r="98" spans="1:15" ht="30" x14ac:dyDescent="0.3">
      <c r="A98" s="279"/>
      <c r="B98" s="283"/>
      <c r="C98" s="90" t="s">
        <v>236</v>
      </c>
      <c r="D98" s="87">
        <v>627</v>
      </c>
      <c r="E98" s="88">
        <v>37.6</v>
      </c>
      <c r="F98" s="87">
        <v>528</v>
      </c>
      <c r="G98" s="88">
        <v>0.2</v>
      </c>
      <c r="H98" s="88">
        <v>6.9</v>
      </c>
      <c r="I98" s="88">
        <v>19</v>
      </c>
      <c r="J98" s="88">
        <v>36</v>
      </c>
      <c r="K98" s="89">
        <v>22.2</v>
      </c>
      <c r="L98" s="88">
        <v>84.2</v>
      </c>
      <c r="M98" s="88">
        <v>85.6</v>
      </c>
      <c r="N98" s="88">
        <v>83.4</v>
      </c>
    </row>
    <row r="99" spans="1:15" ht="30" x14ac:dyDescent="0.3">
      <c r="A99" s="279"/>
      <c r="B99" s="284"/>
      <c r="C99" s="98" t="s">
        <v>237</v>
      </c>
      <c r="D99" s="95">
        <v>395</v>
      </c>
      <c r="E99" s="96">
        <v>35.200000000000003</v>
      </c>
      <c r="F99" s="95">
        <v>345</v>
      </c>
      <c r="G99" s="96">
        <v>0.5</v>
      </c>
      <c r="H99" s="96">
        <v>6.1</v>
      </c>
      <c r="I99" s="96">
        <v>20.5</v>
      </c>
      <c r="J99" s="96">
        <v>29.1</v>
      </c>
      <c r="K99" s="96">
        <v>31.1</v>
      </c>
      <c r="L99" s="96">
        <v>87.3</v>
      </c>
      <c r="M99" s="96">
        <v>92.8</v>
      </c>
      <c r="N99" s="96">
        <v>84.4</v>
      </c>
    </row>
    <row r="100" spans="1:15" ht="30" x14ac:dyDescent="0.3">
      <c r="A100" s="279"/>
      <c r="B100" s="285" t="s">
        <v>53</v>
      </c>
      <c r="C100" s="91" t="s">
        <v>238</v>
      </c>
      <c r="D100" s="92">
        <v>2813</v>
      </c>
      <c r="E100" s="93">
        <v>92.5</v>
      </c>
      <c r="F100" s="92">
        <v>2335</v>
      </c>
      <c r="G100" s="93">
        <v>0.1</v>
      </c>
      <c r="H100" s="93">
        <v>3.7</v>
      </c>
      <c r="I100" s="93">
        <v>17</v>
      </c>
      <c r="J100" s="93">
        <v>29.8</v>
      </c>
      <c r="K100" s="93">
        <v>32.4</v>
      </c>
      <c r="L100" s="93">
        <v>83</v>
      </c>
      <c r="M100" s="93">
        <v>83.1</v>
      </c>
      <c r="N100" s="93">
        <v>81.900000000000006</v>
      </c>
    </row>
    <row r="101" spans="1:15" ht="30" x14ac:dyDescent="0.3">
      <c r="A101" s="279"/>
      <c r="B101" s="286"/>
      <c r="C101" s="90" t="s">
        <v>239</v>
      </c>
      <c r="D101" s="87">
        <v>14213</v>
      </c>
      <c r="E101" s="88">
        <v>92.5</v>
      </c>
      <c r="F101" s="87">
        <v>12736</v>
      </c>
      <c r="G101" s="88">
        <v>0.1</v>
      </c>
      <c r="H101" s="88">
        <v>4.7</v>
      </c>
      <c r="I101" s="88">
        <v>21.1</v>
      </c>
      <c r="J101" s="88">
        <v>35.700000000000003</v>
      </c>
      <c r="K101" s="89">
        <v>28</v>
      </c>
      <c r="L101" s="88">
        <v>89.6</v>
      </c>
      <c r="M101" s="88">
        <v>90</v>
      </c>
      <c r="N101" s="88">
        <v>84.4</v>
      </c>
    </row>
    <row r="102" spans="1:15" x14ac:dyDescent="0.3">
      <c r="A102" s="279"/>
      <c r="B102" s="286"/>
      <c r="C102" s="90" t="s">
        <v>240</v>
      </c>
      <c r="D102" s="87">
        <v>2981</v>
      </c>
      <c r="E102" s="88">
        <v>71</v>
      </c>
      <c r="F102" s="87">
        <v>2644</v>
      </c>
      <c r="G102" s="88">
        <v>0.6</v>
      </c>
      <c r="H102" s="88">
        <v>7.7</v>
      </c>
      <c r="I102" s="88">
        <v>23.9</v>
      </c>
      <c r="J102" s="88">
        <v>31.8</v>
      </c>
      <c r="K102" s="89">
        <v>24.7</v>
      </c>
      <c r="L102" s="88">
        <v>88.7</v>
      </c>
      <c r="M102" s="88">
        <v>88.7</v>
      </c>
      <c r="N102" s="88">
        <v>88.8</v>
      </c>
    </row>
    <row r="103" spans="1:15" x14ac:dyDescent="0.3">
      <c r="A103" s="279"/>
      <c r="B103" s="286"/>
      <c r="C103" s="90" t="s">
        <v>241</v>
      </c>
      <c r="D103" s="87">
        <v>3556</v>
      </c>
      <c r="E103" s="88">
        <v>46.8</v>
      </c>
      <c r="F103" s="87">
        <v>2930</v>
      </c>
      <c r="G103" s="88">
        <v>0.4</v>
      </c>
      <c r="H103" s="88">
        <v>4.3</v>
      </c>
      <c r="I103" s="88">
        <v>16.8</v>
      </c>
      <c r="J103" s="88">
        <v>29.9</v>
      </c>
      <c r="K103" s="89">
        <v>31</v>
      </c>
      <c r="L103" s="88">
        <v>82.4</v>
      </c>
      <c r="M103" s="88">
        <v>83.6</v>
      </c>
      <c r="N103" s="88">
        <v>81.3</v>
      </c>
    </row>
    <row r="104" spans="1:15" x14ac:dyDescent="0.3">
      <c r="A104" s="280"/>
      <c r="B104" s="286"/>
      <c r="C104" s="99" t="s">
        <v>242</v>
      </c>
      <c r="D104" s="97">
        <v>3507</v>
      </c>
      <c r="E104" s="89">
        <v>99.5</v>
      </c>
      <c r="F104" s="97">
        <v>3187</v>
      </c>
      <c r="G104" s="89">
        <v>0.2</v>
      </c>
      <c r="H104" s="89">
        <v>4.5999999999999996</v>
      </c>
      <c r="I104" s="89">
        <v>21.1</v>
      </c>
      <c r="J104" s="89">
        <v>37.200000000000003</v>
      </c>
      <c r="K104" s="89">
        <v>27.8</v>
      </c>
      <c r="L104" s="89">
        <v>90.9</v>
      </c>
      <c r="M104" s="89">
        <v>91</v>
      </c>
      <c r="N104" s="89">
        <v>73.7</v>
      </c>
    </row>
    <row r="105" spans="1:15" x14ac:dyDescent="0.3">
      <c r="A105" s="280"/>
      <c r="B105" s="286"/>
      <c r="C105" s="99" t="s">
        <v>243</v>
      </c>
      <c r="D105" s="97">
        <v>998</v>
      </c>
      <c r="E105" s="89">
        <v>90</v>
      </c>
      <c r="F105" s="97">
        <v>818</v>
      </c>
      <c r="G105" s="89">
        <v>0.1</v>
      </c>
      <c r="H105" s="89">
        <v>3</v>
      </c>
      <c r="I105" s="89">
        <v>16.8</v>
      </c>
      <c r="J105" s="89">
        <v>30.3</v>
      </c>
      <c r="K105" s="89">
        <v>31.8</v>
      </c>
      <c r="L105" s="89">
        <v>82</v>
      </c>
      <c r="M105" s="89">
        <v>82.7</v>
      </c>
      <c r="N105" s="89">
        <v>75</v>
      </c>
    </row>
    <row r="106" spans="1:15" x14ac:dyDescent="0.3">
      <c r="A106" s="279"/>
      <c r="B106" s="286"/>
      <c r="C106" s="90" t="s">
        <v>244</v>
      </c>
      <c r="D106" s="87">
        <v>657</v>
      </c>
      <c r="E106" s="88">
        <v>60.6</v>
      </c>
      <c r="F106" s="87">
        <v>559</v>
      </c>
      <c r="G106" s="88">
        <v>1.8</v>
      </c>
      <c r="H106" s="88">
        <v>8.1</v>
      </c>
      <c r="I106" s="88">
        <v>19.5</v>
      </c>
      <c r="J106" s="88">
        <v>29.2</v>
      </c>
      <c r="K106" s="89">
        <v>26.5</v>
      </c>
      <c r="L106" s="88">
        <v>85.1</v>
      </c>
      <c r="M106" s="88">
        <v>88.2</v>
      </c>
      <c r="N106" s="88">
        <v>80.3</v>
      </c>
    </row>
    <row r="107" spans="1:15" x14ac:dyDescent="0.3">
      <c r="A107" s="279"/>
      <c r="B107" s="286"/>
      <c r="C107" s="90" t="s">
        <v>245</v>
      </c>
      <c r="D107" s="87">
        <v>22</v>
      </c>
      <c r="E107" s="88">
        <v>95.5</v>
      </c>
      <c r="F107" s="87">
        <v>17</v>
      </c>
      <c r="G107" s="88">
        <v>0</v>
      </c>
      <c r="H107" s="88">
        <v>31.8</v>
      </c>
      <c r="I107" s="88">
        <v>22.7</v>
      </c>
      <c r="J107" s="88">
        <v>22.7</v>
      </c>
      <c r="K107" s="89">
        <v>0</v>
      </c>
      <c r="L107" s="88">
        <v>77.3</v>
      </c>
      <c r="M107" s="88">
        <v>81</v>
      </c>
      <c r="N107" s="88">
        <v>0</v>
      </c>
      <c r="O107" s="58"/>
    </row>
    <row r="108" spans="1:15" x14ac:dyDescent="0.3">
      <c r="A108" s="279"/>
      <c r="B108" s="286"/>
      <c r="C108" s="90" t="s">
        <v>246</v>
      </c>
      <c r="D108" s="87">
        <v>6951</v>
      </c>
      <c r="E108" s="88">
        <v>87.4</v>
      </c>
      <c r="F108" s="87">
        <v>6317</v>
      </c>
      <c r="G108" s="88">
        <v>0</v>
      </c>
      <c r="H108" s="88">
        <v>1.7</v>
      </c>
      <c r="I108" s="88">
        <v>11.5</v>
      </c>
      <c r="J108" s="88">
        <v>31.5</v>
      </c>
      <c r="K108" s="89">
        <v>46.1</v>
      </c>
      <c r="L108" s="88">
        <v>90.9</v>
      </c>
      <c r="M108" s="88">
        <v>91.1</v>
      </c>
      <c r="N108" s="88">
        <v>89.1</v>
      </c>
      <c r="O108" s="58"/>
    </row>
    <row r="109" spans="1:15" x14ac:dyDescent="0.3">
      <c r="A109" s="279"/>
      <c r="B109" s="286"/>
      <c r="C109" s="90" t="s">
        <v>247</v>
      </c>
      <c r="D109" s="87">
        <v>79</v>
      </c>
      <c r="E109" s="88">
        <v>45.6</v>
      </c>
      <c r="F109" s="87">
        <v>66</v>
      </c>
      <c r="G109" s="88">
        <v>0</v>
      </c>
      <c r="H109" s="88">
        <v>6.3</v>
      </c>
      <c r="I109" s="88">
        <v>21.5</v>
      </c>
      <c r="J109" s="88">
        <v>26.6</v>
      </c>
      <c r="K109" s="89">
        <v>29.1</v>
      </c>
      <c r="L109" s="88">
        <v>83.5</v>
      </c>
      <c r="M109" s="88">
        <v>91.7</v>
      </c>
      <c r="N109" s="88">
        <v>76.7</v>
      </c>
      <c r="O109" s="58"/>
    </row>
    <row r="110" spans="1:15" x14ac:dyDescent="0.3">
      <c r="A110" s="279"/>
      <c r="B110" s="287"/>
      <c r="C110" s="98" t="s">
        <v>248</v>
      </c>
      <c r="D110" s="95">
        <v>441</v>
      </c>
      <c r="E110" s="96">
        <v>61.5</v>
      </c>
      <c r="F110" s="95">
        <v>379</v>
      </c>
      <c r="G110" s="96">
        <v>0.2</v>
      </c>
      <c r="H110" s="96">
        <v>8.1999999999999993</v>
      </c>
      <c r="I110" s="96">
        <v>25.2</v>
      </c>
      <c r="J110" s="96">
        <v>29.5</v>
      </c>
      <c r="K110" s="96">
        <v>22.9</v>
      </c>
      <c r="L110" s="96">
        <v>85.9</v>
      </c>
      <c r="M110" s="96">
        <v>86.7</v>
      </c>
      <c r="N110" s="96">
        <v>84.7</v>
      </c>
      <c r="O110" s="58"/>
    </row>
    <row r="111" spans="1:15" x14ac:dyDescent="0.3">
      <c r="A111" s="279"/>
      <c r="B111" s="282" t="s">
        <v>54</v>
      </c>
      <c r="C111" s="90" t="s">
        <v>249</v>
      </c>
      <c r="D111" s="92">
        <v>97</v>
      </c>
      <c r="E111" s="93">
        <v>18.600000000000001</v>
      </c>
      <c r="F111" s="92">
        <v>68</v>
      </c>
      <c r="G111" s="93">
        <v>0</v>
      </c>
      <c r="H111" s="93">
        <v>3.1</v>
      </c>
      <c r="I111" s="93">
        <v>11.3</v>
      </c>
      <c r="J111" s="93">
        <v>28.9</v>
      </c>
      <c r="K111" s="93">
        <v>26.8</v>
      </c>
      <c r="L111" s="93">
        <v>70.099999999999994</v>
      </c>
      <c r="M111" s="93">
        <v>72.2</v>
      </c>
      <c r="N111" s="93">
        <v>69.599999999999994</v>
      </c>
    </row>
    <row r="112" spans="1:15" x14ac:dyDescent="0.3">
      <c r="A112" s="279"/>
      <c r="B112" s="283"/>
      <c r="C112" s="90" t="s">
        <v>250</v>
      </c>
      <c r="D112" s="87">
        <v>695</v>
      </c>
      <c r="E112" s="88">
        <v>67.2</v>
      </c>
      <c r="F112" s="87">
        <v>519</v>
      </c>
      <c r="G112" s="88">
        <v>0.4</v>
      </c>
      <c r="H112" s="88">
        <v>2.6</v>
      </c>
      <c r="I112" s="88">
        <v>12.2</v>
      </c>
      <c r="J112" s="88">
        <v>26.2</v>
      </c>
      <c r="K112" s="89">
        <v>33.200000000000003</v>
      </c>
      <c r="L112" s="88">
        <v>74.7</v>
      </c>
      <c r="M112" s="88">
        <v>76</v>
      </c>
      <c r="N112" s="88">
        <v>71.900000000000006</v>
      </c>
      <c r="O112" s="58"/>
    </row>
    <row r="113" spans="1:16" x14ac:dyDescent="0.3">
      <c r="A113" s="279"/>
      <c r="B113" s="283"/>
      <c r="C113" s="90" t="s">
        <v>251</v>
      </c>
      <c r="D113" s="87">
        <v>3171</v>
      </c>
      <c r="E113" s="88">
        <v>33.6</v>
      </c>
      <c r="F113" s="87">
        <v>2960</v>
      </c>
      <c r="G113" s="88">
        <v>0.2</v>
      </c>
      <c r="H113" s="88">
        <v>6.6</v>
      </c>
      <c r="I113" s="88">
        <v>24.6</v>
      </c>
      <c r="J113" s="88">
        <v>37.4</v>
      </c>
      <c r="K113" s="89">
        <v>24.6</v>
      </c>
      <c r="L113" s="88">
        <v>93.3</v>
      </c>
      <c r="M113" s="88">
        <v>94.4</v>
      </c>
      <c r="N113" s="88">
        <v>92.8</v>
      </c>
      <c r="O113" s="58"/>
    </row>
    <row r="114" spans="1:16" x14ac:dyDescent="0.3">
      <c r="A114" s="279"/>
      <c r="B114" s="284"/>
      <c r="C114" s="90" t="s">
        <v>252</v>
      </c>
      <c r="D114" s="87">
        <v>90</v>
      </c>
      <c r="E114" s="88">
        <v>8.9</v>
      </c>
      <c r="F114" s="87">
        <v>63</v>
      </c>
      <c r="G114" s="88">
        <v>0</v>
      </c>
      <c r="H114" s="88">
        <v>2.2000000000000002</v>
      </c>
      <c r="I114" s="88">
        <v>16.7</v>
      </c>
      <c r="J114" s="88">
        <v>21.1</v>
      </c>
      <c r="K114" s="89">
        <v>30</v>
      </c>
      <c r="L114" s="88">
        <v>70</v>
      </c>
      <c r="M114" s="88">
        <v>62.5</v>
      </c>
      <c r="N114" s="88">
        <v>70.7</v>
      </c>
      <c r="O114" s="58"/>
    </row>
    <row r="115" spans="1:16" ht="12.75" customHeight="1" thickBot="1" x14ac:dyDescent="0.35">
      <c r="A115" s="281"/>
      <c r="B115" s="288" t="s">
        <v>55</v>
      </c>
      <c r="C115" s="289"/>
      <c r="D115" s="102">
        <v>110793</v>
      </c>
      <c r="E115" s="103">
        <v>62.6</v>
      </c>
      <c r="F115" s="102">
        <v>92463</v>
      </c>
      <c r="G115" s="103">
        <v>0.2</v>
      </c>
      <c r="H115" s="103">
        <v>3.9</v>
      </c>
      <c r="I115" s="103">
        <v>16.399999999999999</v>
      </c>
      <c r="J115" s="103">
        <v>30.9</v>
      </c>
      <c r="K115" s="103">
        <v>32</v>
      </c>
      <c r="L115" s="103">
        <v>83.5</v>
      </c>
      <c r="M115" s="103">
        <v>85.9</v>
      </c>
      <c r="N115" s="103">
        <v>79.3</v>
      </c>
      <c r="O115" s="58"/>
    </row>
    <row r="116" spans="1:16" x14ac:dyDescent="0.3">
      <c r="A116" s="105" t="s">
        <v>45</v>
      </c>
      <c r="B116" s="106"/>
      <c r="C116" s="107"/>
      <c r="D116" s="108">
        <v>208143</v>
      </c>
      <c r="E116" s="109">
        <v>41</v>
      </c>
      <c r="F116" s="108">
        <v>173402</v>
      </c>
      <c r="G116" s="109">
        <v>0.4</v>
      </c>
      <c r="H116" s="109">
        <v>4.2</v>
      </c>
      <c r="I116" s="109">
        <v>16.3</v>
      </c>
      <c r="J116" s="109">
        <v>30</v>
      </c>
      <c r="K116" s="109">
        <v>32.4</v>
      </c>
      <c r="L116" s="109">
        <v>83.3</v>
      </c>
      <c r="M116" s="109">
        <v>86.1</v>
      </c>
      <c r="N116" s="109">
        <v>81.400000000000006</v>
      </c>
      <c r="O116" s="58"/>
    </row>
    <row r="117" spans="1:16" s="160" customFormat="1" ht="46.5" customHeight="1" x14ac:dyDescent="0.3">
      <c r="A117" s="240" t="s">
        <v>412</v>
      </c>
      <c r="B117" s="240"/>
      <c r="C117" s="240"/>
      <c r="D117" s="240"/>
      <c r="E117" s="240"/>
      <c r="F117" s="240"/>
      <c r="G117" s="240"/>
      <c r="H117" s="240"/>
      <c r="I117" s="240"/>
      <c r="J117" s="240"/>
      <c r="K117" s="240"/>
      <c r="L117" s="240"/>
      <c r="M117" s="240"/>
      <c r="N117" s="240"/>
    </row>
    <row r="118" spans="1:16" ht="15.75" customHeight="1" x14ac:dyDescent="0.3">
      <c r="A118" s="259" t="s">
        <v>372</v>
      </c>
      <c r="B118" s="259"/>
      <c r="C118" s="259"/>
      <c r="D118" s="259"/>
      <c r="E118" s="259"/>
      <c r="F118" s="259"/>
      <c r="G118" s="259"/>
      <c r="H118" s="259"/>
      <c r="I118" s="259"/>
      <c r="J118" s="259"/>
      <c r="K118" s="259"/>
      <c r="L118" s="259"/>
      <c r="M118" s="259"/>
      <c r="N118" s="259"/>
      <c r="O118" s="58"/>
    </row>
    <row r="119" spans="1:16" x14ac:dyDescent="0.3">
      <c r="A119" s="226" t="s">
        <v>373</v>
      </c>
      <c r="B119" s="226"/>
      <c r="C119" s="226"/>
      <c r="D119" s="226"/>
      <c r="E119" s="226"/>
      <c r="F119" s="226"/>
      <c r="G119" s="226"/>
      <c r="H119" s="226"/>
      <c r="I119" s="226"/>
      <c r="J119" s="226"/>
      <c r="K119" s="226"/>
      <c r="L119" s="226"/>
      <c r="M119" s="226"/>
      <c r="N119" s="226"/>
      <c r="O119" s="58"/>
      <c r="P119" s="57"/>
    </row>
    <row r="120" spans="1:16" ht="12.75" customHeight="1" x14ac:dyDescent="0.3">
      <c r="A120" s="216" t="s">
        <v>416</v>
      </c>
      <c r="B120" s="216"/>
      <c r="C120" s="216"/>
      <c r="D120" s="216"/>
      <c r="E120" s="216"/>
      <c r="F120" s="216"/>
      <c r="G120" s="216"/>
      <c r="H120" s="216"/>
      <c r="I120" s="216"/>
      <c r="J120" s="216"/>
      <c r="K120" s="216"/>
      <c r="L120" s="216"/>
      <c r="M120" s="216"/>
      <c r="N120" s="216"/>
    </row>
  </sheetData>
  <mergeCells count="26">
    <mergeCell ref="A1:N1"/>
    <mergeCell ref="D3:E3"/>
    <mergeCell ref="L3:N3"/>
    <mergeCell ref="F3:F4"/>
    <mergeCell ref="C3:C4"/>
    <mergeCell ref="A3:A4"/>
    <mergeCell ref="B3:B4"/>
    <mergeCell ref="G3:K3"/>
    <mergeCell ref="B5:B6"/>
    <mergeCell ref="B7:B19"/>
    <mergeCell ref="A5:A85"/>
    <mergeCell ref="B20:B35"/>
    <mergeCell ref="B36:B52"/>
    <mergeCell ref="B53:B59"/>
    <mergeCell ref="B60:B84"/>
    <mergeCell ref="B85:C85"/>
    <mergeCell ref="A120:N120"/>
    <mergeCell ref="A86:A115"/>
    <mergeCell ref="B87:B94"/>
    <mergeCell ref="B95:B99"/>
    <mergeCell ref="B100:B110"/>
    <mergeCell ref="B111:B114"/>
    <mergeCell ref="A117:N117"/>
    <mergeCell ref="A118:N118"/>
    <mergeCell ref="A119:N119"/>
    <mergeCell ref="B115:C115"/>
  </mergeCells>
  <pageMargins left="0" right="0" top="0" bottom="0" header="0.19685039370078741" footer="0.19685039370078741"/>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opLeftCell="A124" zoomScaleNormal="100" workbookViewId="0">
      <selection activeCell="A134" sqref="A134:N134"/>
    </sheetView>
  </sheetViews>
  <sheetFormatPr baseColWidth="10" defaultRowHeight="15.75" x14ac:dyDescent="0.3"/>
  <cols>
    <col min="1" max="1" width="15.7109375" style="1" customWidth="1"/>
    <col min="2" max="2" width="22.5703125" style="1" bestFit="1" customWidth="1"/>
    <col min="3" max="4" width="8.5703125" style="1" customWidth="1"/>
    <col min="5" max="5" width="11.42578125" style="1" customWidth="1"/>
    <col min="6" max="7" width="8.5703125" style="1" customWidth="1"/>
    <col min="8" max="8" width="11.42578125" style="1"/>
    <col min="9" max="10" width="8.5703125" style="1" customWidth="1"/>
    <col min="11" max="11" width="11.42578125" style="1"/>
    <col min="12" max="13" width="8.5703125" style="1" customWidth="1"/>
    <col min="14" max="16384" width="11.42578125" style="1"/>
  </cols>
  <sheetData>
    <row r="1" spans="1:14" x14ac:dyDescent="0.3">
      <c r="A1" s="223" t="s">
        <v>402</v>
      </c>
      <c r="B1" s="223"/>
      <c r="C1" s="223"/>
      <c r="D1" s="223"/>
      <c r="E1" s="223"/>
      <c r="F1" s="223"/>
      <c r="G1" s="223"/>
    </row>
    <row r="2" spans="1:14" ht="12.75" customHeight="1" x14ac:dyDescent="0.3"/>
    <row r="3" spans="1:14" ht="12.75" customHeight="1" x14ac:dyDescent="0.3">
      <c r="A3" s="307" t="s">
        <v>80</v>
      </c>
      <c r="B3" s="307" t="s">
        <v>81</v>
      </c>
      <c r="C3" s="304" t="s">
        <v>0</v>
      </c>
      <c r="D3" s="304"/>
      <c r="E3" s="304"/>
      <c r="F3" s="304" t="s">
        <v>1</v>
      </c>
      <c r="G3" s="304"/>
      <c r="H3" s="304"/>
      <c r="I3" s="304" t="s">
        <v>2</v>
      </c>
      <c r="J3" s="304"/>
      <c r="K3" s="304"/>
      <c r="L3" s="304" t="s">
        <v>3</v>
      </c>
      <c r="M3" s="304"/>
      <c r="N3" s="304"/>
    </row>
    <row r="4" spans="1:14" ht="24" customHeight="1" x14ac:dyDescent="0.3">
      <c r="A4" s="308"/>
      <c r="B4" s="308"/>
      <c r="C4" s="123" t="s">
        <v>14</v>
      </c>
      <c r="D4" s="123" t="s">
        <v>13</v>
      </c>
      <c r="E4" s="123" t="s">
        <v>16</v>
      </c>
      <c r="F4" s="123" t="s">
        <v>14</v>
      </c>
      <c r="G4" s="123" t="s">
        <v>13</v>
      </c>
      <c r="H4" s="157" t="s">
        <v>16</v>
      </c>
      <c r="I4" s="123" t="s">
        <v>14</v>
      </c>
      <c r="J4" s="123" t="s">
        <v>13</v>
      </c>
      <c r="K4" s="157" t="s">
        <v>16</v>
      </c>
      <c r="L4" s="123" t="s">
        <v>14</v>
      </c>
      <c r="M4" s="123" t="s">
        <v>13</v>
      </c>
      <c r="N4" s="157" t="s">
        <v>16</v>
      </c>
    </row>
    <row r="5" spans="1:14" x14ac:dyDescent="0.3">
      <c r="A5" s="214" t="s">
        <v>83</v>
      </c>
      <c r="B5" s="215" t="s">
        <v>253</v>
      </c>
      <c r="C5" s="126">
        <v>801</v>
      </c>
      <c r="D5" s="126">
        <v>768</v>
      </c>
      <c r="E5" s="127">
        <v>95.9</v>
      </c>
      <c r="F5" s="126">
        <v>354</v>
      </c>
      <c r="G5" s="126">
        <v>314</v>
      </c>
      <c r="H5" s="127">
        <v>88.7</v>
      </c>
      <c r="I5" s="126">
        <v>409</v>
      </c>
      <c r="J5" s="126">
        <v>325</v>
      </c>
      <c r="K5" s="127">
        <v>79.5</v>
      </c>
      <c r="L5" s="126">
        <v>1564</v>
      </c>
      <c r="M5" s="126">
        <v>1407</v>
      </c>
      <c r="N5" s="127">
        <v>90</v>
      </c>
    </row>
    <row r="6" spans="1:14" x14ac:dyDescent="0.3">
      <c r="A6" s="128"/>
      <c r="B6" s="129" t="s">
        <v>254</v>
      </c>
      <c r="C6" s="130">
        <v>12578</v>
      </c>
      <c r="D6" s="130">
        <v>12190</v>
      </c>
      <c r="E6" s="131">
        <v>96.9</v>
      </c>
      <c r="F6" s="130">
        <v>4857</v>
      </c>
      <c r="G6" s="130">
        <v>4380</v>
      </c>
      <c r="H6" s="131">
        <v>90.2</v>
      </c>
      <c r="I6" s="130">
        <v>5751</v>
      </c>
      <c r="J6" s="130">
        <v>4738</v>
      </c>
      <c r="K6" s="131">
        <v>82.4</v>
      </c>
      <c r="L6" s="130">
        <v>23186</v>
      </c>
      <c r="M6" s="130">
        <v>21308</v>
      </c>
      <c r="N6" s="131">
        <v>91.9</v>
      </c>
    </row>
    <row r="7" spans="1:14" x14ac:dyDescent="0.3">
      <c r="A7" s="128"/>
      <c r="B7" s="129" t="s">
        <v>255</v>
      </c>
      <c r="C7" s="130">
        <v>757</v>
      </c>
      <c r="D7" s="130">
        <v>741</v>
      </c>
      <c r="E7" s="131">
        <v>97.9</v>
      </c>
      <c r="F7" s="130">
        <v>251</v>
      </c>
      <c r="G7" s="130">
        <v>236</v>
      </c>
      <c r="H7" s="131">
        <v>94</v>
      </c>
      <c r="I7" s="130">
        <v>452</v>
      </c>
      <c r="J7" s="130">
        <v>406</v>
      </c>
      <c r="K7" s="131">
        <v>89.8</v>
      </c>
      <c r="L7" s="130">
        <v>1460</v>
      </c>
      <c r="M7" s="130">
        <v>1383</v>
      </c>
      <c r="N7" s="131">
        <v>94.7</v>
      </c>
    </row>
    <row r="8" spans="1:14" x14ac:dyDescent="0.3">
      <c r="A8" s="128"/>
      <c r="B8" s="129" t="s">
        <v>256</v>
      </c>
      <c r="C8" s="130">
        <v>3295</v>
      </c>
      <c r="D8" s="130">
        <v>3183</v>
      </c>
      <c r="E8" s="131">
        <v>96.6</v>
      </c>
      <c r="F8" s="130">
        <v>1436</v>
      </c>
      <c r="G8" s="130">
        <v>1285</v>
      </c>
      <c r="H8" s="131">
        <v>89.5</v>
      </c>
      <c r="I8" s="130">
        <v>1849</v>
      </c>
      <c r="J8" s="130">
        <v>1561</v>
      </c>
      <c r="K8" s="131">
        <v>84.4</v>
      </c>
      <c r="L8" s="130">
        <v>6580</v>
      </c>
      <c r="M8" s="130">
        <v>6029</v>
      </c>
      <c r="N8" s="131">
        <v>91.6</v>
      </c>
    </row>
    <row r="9" spans="1:14" x14ac:dyDescent="0.3">
      <c r="A9" s="128"/>
      <c r="B9" s="132" t="s">
        <v>257</v>
      </c>
      <c r="C9" s="133">
        <v>17431</v>
      </c>
      <c r="D9" s="133">
        <v>16882</v>
      </c>
      <c r="E9" s="134">
        <v>96.9</v>
      </c>
      <c r="F9" s="133">
        <v>6898</v>
      </c>
      <c r="G9" s="133">
        <v>6215</v>
      </c>
      <c r="H9" s="134">
        <v>90.1</v>
      </c>
      <c r="I9" s="133">
        <v>8461</v>
      </c>
      <c r="J9" s="133">
        <v>7030</v>
      </c>
      <c r="K9" s="134">
        <v>83.1</v>
      </c>
      <c r="L9" s="133">
        <v>32790</v>
      </c>
      <c r="M9" s="133">
        <v>30127</v>
      </c>
      <c r="N9" s="134">
        <v>91.9</v>
      </c>
    </row>
    <row r="10" spans="1:14" x14ac:dyDescent="0.3">
      <c r="A10" s="124" t="s">
        <v>84</v>
      </c>
      <c r="B10" s="125" t="s">
        <v>258</v>
      </c>
      <c r="C10" s="126">
        <v>2448</v>
      </c>
      <c r="D10" s="126">
        <v>2334</v>
      </c>
      <c r="E10" s="127">
        <v>95.3</v>
      </c>
      <c r="F10" s="126">
        <v>1067</v>
      </c>
      <c r="G10" s="126">
        <v>945</v>
      </c>
      <c r="H10" s="127">
        <v>88.6</v>
      </c>
      <c r="I10" s="126">
        <v>2031</v>
      </c>
      <c r="J10" s="126">
        <v>1624</v>
      </c>
      <c r="K10" s="127">
        <v>80</v>
      </c>
      <c r="L10" s="126">
        <v>5546</v>
      </c>
      <c r="M10" s="126">
        <v>4903</v>
      </c>
      <c r="N10" s="127">
        <v>88.4</v>
      </c>
    </row>
    <row r="11" spans="1:14" x14ac:dyDescent="0.3">
      <c r="A11" s="128"/>
      <c r="B11" s="129" t="s">
        <v>259</v>
      </c>
      <c r="C11" s="130">
        <v>4807</v>
      </c>
      <c r="D11" s="130">
        <v>4549</v>
      </c>
      <c r="E11" s="131">
        <v>94.6</v>
      </c>
      <c r="F11" s="130">
        <v>2108</v>
      </c>
      <c r="G11" s="130">
        <v>1843</v>
      </c>
      <c r="H11" s="131">
        <v>87.4</v>
      </c>
      <c r="I11" s="130">
        <v>2549</v>
      </c>
      <c r="J11" s="130">
        <v>2044</v>
      </c>
      <c r="K11" s="131">
        <v>80.2</v>
      </c>
      <c r="L11" s="130">
        <v>9464</v>
      </c>
      <c r="M11" s="130">
        <v>8436</v>
      </c>
      <c r="N11" s="131">
        <v>89.1</v>
      </c>
    </row>
    <row r="12" spans="1:14" x14ac:dyDescent="0.3">
      <c r="A12" s="128"/>
      <c r="B12" s="129" t="s">
        <v>260</v>
      </c>
      <c r="C12" s="130">
        <v>2891</v>
      </c>
      <c r="D12" s="130">
        <v>2764</v>
      </c>
      <c r="E12" s="131">
        <v>95.6</v>
      </c>
      <c r="F12" s="130">
        <v>1223</v>
      </c>
      <c r="G12" s="130">
        <v>1068</v>
      </c>
      <c r="H12" s="131">
        <v>87.3</v>
      </c>
      <c r="I12" s="130">
        <v>1977</v>
      </c>
      <c r="J12" s="130">
        <v>1648</v>
      </c>
      <c r="K12" s="131">
        <v>83.4</v>
      </c>
      <c r="L12" s="130">
        <v>6091</v>
      </c>
      <c r="M12" s="130">
        <v>5480</v>
      </c>
      <c r="N12" s="131">
        <v>90</v>
      </c>
    </row>
    <row r="13" spans="1:14" x14ac:dyDescent="0.3">
      <c r="A13" s="128"/>
      <c r="B13" s="132" t="s">
        <v>257</v>
      </c>
      <c r="C13" s="133">
        <v>10146</v>
      </c>
      <c r="D13" s="133">
        <v>9647</v>
      </c>
      <c r="E13" s="134">
        <v>95.1</v>
      </c>
      <c r="F13" s="133">
        <v>4398</v>
      </c>
      <c r="G13" s="133">
        <v>3856</v>
      </c>
      <c r="H13" s="134">
        <v>87.7</v>
      </c>
      <c r="I13" s="133">
        <v>6557</v>
      </c>
      <c r="J13" s="133">
        <v>5316</v>
      </c>
      <c r="K13" s="134">
        <v>81.099999999999994</v>
      </c>
      <c r="L13" s="133">
        <v>21101</v>
      </c>
      <c r="M13" s="133">
        <v>18819</v>
      </c>
      <c r="N13" s="134">
        <v>89.2</v>
      </c>
    </row>
    <row r="14" spans="1:14" x14ac:dyDescent="0.3">
      <c r="A14" s="124" t="s">
        <v>85</v>
      </c>
      <c r="B14" s="125" t="s">
        <v>261</v>
      </c>
      <c r="C14" s="126">
        <v>2956</v>
      </c>
      <c r="D14" s="126">
        <v>2857</v>
      </c>
      <c r="E14" s="127">
        <v>96.7</v>
      </c>
      <c r="F14" s="126">
        <v>1331</v>
      </c>
      <c r="G14" s="126">
        <v>1170</v>
      </c>
      <c r="H14" s="127">
        <v>87.9</v>
      </c>
      <c r="I14" s="126">
        <v>1749</v>
      </c>
      <c r="J14" s="126">
        <v>1508</v>
      </c>
      <c r="K14" s="127">
        <v>86.2</v>
      </c>
      <c r="L14" s="126">
        <v>6036</v>
      </c>
      <c r="M14" s="126">
        <v>5535</v>
      </c>
      <c r="N14" s="127">
        <v>91.7</v>
      </c>
    </row>
    <row r="15" spans="1:14" x14ac:dyDescent="0.3">
      <c r="A15" s="128"/>
      <c r="B15" s="129" t="s">
        <v>262</v>
      </c>
      <c r="C15" s="130">
        <v>992</v>
      </c>
      <c r="D15" s="130">
        <v>946</v>
      </c>
      <c r="E15" s="131">
        <v>95.4</v>
      </c>
      <c r="F15" s="130">
        <v>384</v>
      </c>
      <c r="G15" s="130">
        <v>344</v>
      </c>
      <c r="H15" s="131">
        <v>89.6</v>
      </c>
      <c r="I15" s="130">
        <v>834</v>
      </c>
      <c r="J15" s="130">
        <v>732</v>
      </c>
      <c r="K15" s="131">
        <v>87.8</v>
      </c>
      <c r="L15" s="130">
        <v>2210</v>
      </c>
      <c r="M15" s="130">
        <v>2022</v>
      </c>
      <c r="N15" s="131">
        <v>91.5</v>
      </c>
    </row>
    <row r="16" spans="1:14" x14ac:dyDescent="0.3">
      <c r="A16" s="128"/>
      <c r="B16" s="129" t="s">
        <v>263</v>
      </c>
      <c r="C16" s="130">
        <v>1237</v>
      </c>
      <c r="D16" s="130">
        <v>1179</v>
      </c>
      <c r="E16" s="131">
        <v>95.3</v>
      </c>
      <c r="F16" s="130">
        <v>493</v>
      </c>
      <c r="G16" s="130">
        <v>457</v>
      </c>
      <c r="H16" s="131">
        <v>92.7</v>
      </c>
      <c r="I16" s="130">
        <v>951</v>
      </c>
      <c r="J16" s="130">
        <v>835</v>
      </c>
      <c r="K16" s="131">
        <v>87.8</v>
      </c>
      <c r="L16" s="130">
        <v>2681</v>
      </c>
      <c r="M16" s="130">
        <v>2471</v>
      </c>
      <c r="N16" s="131">
        <v>92.2</v>
      </c>
    </row>
    <row r="17" spans="1:14" x14ac:dyDescent="0.3">
      <c r="A17" s="128"/>
      <c r="B17" s="129" t="s">
        <v>264</v>
      </c>
      <c r="C17" s="130">
        <v>834</v>
      </c>
      <c r="D17" s="130">
        <v>805</v>
      </c>
      <c r="E17" s="131">
        <v>96.5</v>
      </c>
      <c r="F17" s="130">
        <v>390</v>
      </c>
      <c r="G17" s="130">
        <v>341</v>
      </c>
      <c r="H17" s="131">
        <v>87.4</v>
      </c>
      <c r="I17" s="130">
        <v>461</v>
      </c>
      <c r="J17" s="130">
        <v>398</v>
      </c>
      <c r="K17" s="131">
        <v>86.3</v>
      </c>
      <c r="L17" s="130">
        <v>1685</v>
      </c>
      <c r="M17" s="130">
        <v>1544</v>
      </c>
      <c r="N17" s="131">
        <v>91.6</v>
      </c>
    </row>
    <row r="18" spans="1:14" x14ac:dyDescent="0.3">
      <c r="A18" s="128"/>
      <c r="B18" s="132" t="s">
        <v>257</v>
      </c>
      <c r="C18" s="133">
        <v>6019</v>
      </c>
      <c r="D18" s="133">
        <v>5787</v>
      </c>
      <c r="E18" s="134">
        <v>96.1</v>
      </c>
      <c r="F18" s="133">
        <v>2598</v>
      </c>
      <c r="G18" s="133">
        <v>2312</v>
      </c>
      <c r="H18" s="134">
        <v>89</v>
      </c>
      <c r="I18" s="133">
        <v>3995</v>
      </c>
      <c r="J18" s="133">
        <v>3473</v>
      </c>
      <c r="K18" s="134">
        <v>86.9</v>
      </c>
      <c r="L18" s="133">
        <v>12612</v>
      </c>
      <c r="M18" s="133">
        <v>11572</v>
      </c>
      <c r="N18" s="134">
        <v>91.8</v>
      </c>
    </row>
    <row r="19" spans="1:14" x14ac:dyDescent="0.3">
      <c r="A19" s="124" t="s">
        <v>86</v>
      </c>
      <c r="B19" s="125" t="s">
        <v>265</v>
      </c>
      <c r="C19" s="126">
        <v>1652</v>
      </c>
      <c r="D19" s="126">
        <v>1584</v>
      </c>
      <c r="E19" s="127">
        <v>95.9</v>
      </c>
      <c r="F19" s="126">
        <v>703</v>
      </c>
      <c r="G19" s="126">
        <v>633</v>
      </c>
      <c r="H19" s="127">
        <v>90</v>
      </c>
      <c r="I19" s="126">
        <v>1179</v>
      </c>
      <c r="J19" s="126">
        <v>1003</v>
      </c>
      <c r="K19" s="127">
        <v>85.1</v>
      </c>
      <c r="L19" s="126">
        <v>3534</v>
      </c>
      <c r="M19" s="126">
        <v>3220</v>
      </c>
      <c r="N19" s="127">
        <v>91.1</v>
      </c>
    </row>
    <row r="20" spans="1:14" x14ac:dyDescent="0.3">
      <c r="A20" s="128"/>
      <c r="B20" s="129" t="s">
        <v>266</v>
      </c>
      <c r="C20" s="130">
        <v>10003</v>
      </c>
      <c r="D20" s="130">
        <v>9562</v>
      </c>
      <c r="E20" s="131">
        <v>95.6</v>
      </c>
      <c r="F20" s="130">
        <v>3102</v>
      </c>
      <c r="G20" s="130">
        <v>2784</v>
      </c>
      <c r="H20" s="131">
        <v>89.7</v>
      </c>
      <c r="I20" s="130">
        <v>4363</v>
      </c>
      <c r="J20" s="130">
        <v>3599</v>
      </c>
      <c r="K20" s="131">
        <v>82.5</v>
      </c>
      <c r="L20" s="130">
        <v>17468</v>
      </c>
      <c r="M20" s="130">
        <v>15945</v>
      </c>
      <c r="N20" s="131">
        <v>91.3</v>
      </c>
    </row>
    <row r="21" spans="1:14" x14ac:dyDescent="0.3">
      <c r="A21" s="128"/>
      <c r="B21" s="129" t="s">
        <v>267</v>
      </c>
      <c r="C21" s="130">
        <v>1903</v>
      </c>
      <c r="D21" s="130">
        <v>1855</v>
      </c>
      <c r="E21" s="131">
        <v>97.5</v>
      </c>
      <c r="F21" s="130">
        <v>811</v>
      </c>
      <c r="G21" s="130">
        <v>763</v>
      </c>
      <c r="H21" s="131">
        <v>94.1</v>
      </c>
      <c r="I21" s="130">
        <v>1270</v>
      </c>
      <c r="J21" s="130">
        <v>1113</v>
      </c>
      <c r="K21" s="131">
        <v>87.6</v>
      </c>
      <c r="L21" s="130">
        <v>3984</v>
      </c>
      <c r="M21" s="130">
        <v>3731</v>
      </c>
      <c r="N21" s="131">
        <v>93.6</v>
      </c>
    </row>
    <row r="22" spans="1:14" x14ac:dyDescent="0.3">
      <c r="A22" s="128"/>
      <c r="B22" s="129" t="s">
        <v>268</v>
      </c>
      <c r="C22" s="130">
        <v>1410</v>
      </c>
      <c r="D22" s="130">
        <v>1360</v>
      </c>
      <c r="E22" s="131">
        <v>96.5</v>
      </c>
      <c r="F22" s="130">
        <v>783</v>
      </c>
      <c r="G22" s="130">
        <v>720</v>
      </c>
      <c r="H22" s="131">
        <v>92</v>
      </c>
      <c r="I22" s="130">
        <v>1061</v>
      </c>
      <c r="J22" s="130">
        <v>913</v>
      </c>
      <c r="K22" s="131">
        <v>86.1</v>
      </c>
      <c r="L22" s="130">
        <v>3254</v>
      </c>
      <c r="M22" s="130">
        <v>2993</v>
      </c>
      <c r="N22" s="131">
        <v>92</v>
      </c>
    </row>
    <row r="23" spans="1:14" x14ac:dyDescent="0.3">
      <c r="A23" s="128"/>
      <c r="B23" s="129" t="s">
        <v>269</v>
      </c>
      <c r="C23" s="130">
        <v>4227</v>
      </c>
      <c r="D23" s="130">
        <v>4132</v>
      </c>
      <c r="E23" s="131">
        <v>97.8</v>
      </c>
      <c r="F23" s="130">
        <v>1255</v>
      </c>
      <c r="G23" s="130">
        <v>1191</v>
      </c>
      <c r="H23" s="131">
        <v>94.9</v>
      </c>
      <c r="I23" s="130">
        <v>2283</v>
      </c>
      <c r="J23" s="130">
        <v>2037</v>
      </c>
      <c r="K23" s="131">
        <v>89.2</v>
      </c>
      <c r="L23" s="130">
        <v>7765</v>
      </c>
      <c r="M23" s="130">
        <v>7360</v>
      </c>
      <c r="N23" s="131">
        <v>94.8</v>
      </c>
    </row>
    <row r="24" spans="1:14" x14ac:dyDescent="0.3">
      <c r="A24" s="128"/>
      <c r="B24" s="132" t="s">
        <v>257</v>
      </c>
      <c r="C24" s="133">
        <v>19195</v>
      </c>
      <c r="D24" s="133">
        <v>18493</v>
      </c>
      <c r="E24" s="134">
        <v>96.3</v>
      </c>
      <c r="F24" s="133">
        <v>6654</v>
      </c>
      <c r="G24" s="133">
        <v>6091</v>
      </c>
      <c r="H24" s="134">
        <v>91.5</v>
      </c>
      <c r="I24" s="133">
        <v>10156</v>
      </c>
      <c r="J24" s="133">
        <v>8665</v>
      </c>
      <c r="K24" s="134">
        <v>85.3</v>
      </c>
      <c r="L24" s="133">
        <v>36005</v>
      </c>
      <c r="M24" s="133">
        <v>33249</v>
      </c>
      <c r="N24" s="134">
        <v>92.3</v>
      </c>
    </row>
    <row r="25" spans="1:14" x14ac:dyDescent="0.3">
      <c r="A25" s="124" t="s">
        <v>87</v>
      </c>
      <c r="B25" s="125" t="s">
        <v>270</v>
      </c>
      <c r="C25" s="126">
        <v>1463</v>
      </c>
      <c r="D25" s="126">
        <v>1406</v>
      </c>
      <c r="E25" s="127">
        <v>96.1</v>
      </c>
      <c r="F25" s="126">
        <v>682</v>
      </c>
      <c r="G25" s="126">
        <v>611</v>
      </c>
      <c r="H25" s="127">
        <v>89.6</v>
      </c>
      <c r="I25" s="126">
        <v>1056</v>
      </c>
      <c r="J25" s="126">
        <v>834</v>
      </c>
      <c r="K25" s="127">
        <v>79</v>
      </c>
      <c r="L25" s="126">
        <v>3201</v>
      </c>
      <c r="M25" s="126">
        <v>2851</v>
      </c>
      <c r="N25" s="127">
        <v>89.1</v>
      </c>
    </row>
    <row r="26" spans="1:14" x14ac:dyDescent="0.3">
      <c r="A26" s="128"/>
      <c r="B26" s="129" t="s">
        <v>271</v>
      </c>
      <c r="C26" s="130">
        <v>572</v>
      </c>
      <c r="D26" s="130">
        <v>560</v>
      </c>
      <c r="E26" s="131">
        <v>97.9</v>
      </c>
      <c r="F26" s="130">
        <v>293</v>
      </c>
      <c r="G26" s="130">
        <v>273</v>
      </c>
      <c r="H26" s="131">
        <v>93.2</v>
      </c>
      <c r="I26" s="130">
        <v>479</v>
      </c>
      <c r="J26" s="130">
        <v>434</v>
      </c>
      <c r="K26" s="131">
        <v>90.6</v>
      </c>
      <c r="L26" s="130">
        <v>1344</v>
      </c>
      <c r="M26" s="130">
        <v>1267</v>
      </c>
      <c r="N26" s="131">
        <v>94.3</v>
      </c>
    </row>
    <row r="27" spans="1:14" x14ac:dyDescent="0.3">
      <c r="A27" s="128"/>
      <c r="B27" s="129" t="s">
        <v>272</v>
      </c>
      <c r="C27" s="130">
        <v>1251</v>
      </c>
      <c r="D27" s="130">
        <v>1224</v>
      </c>
      <c r="E27" s="131">
        <v>97.8</v>
      </c>
      <c r="F27" s="130">
        <v>471</v>
      </c>
      <c r="G27" s="130">
        <v>450</v>
      </c>
      <c r="H27" s="131">
        <v>95.5</v>
      </c>
      <c r="I27" s="130">
        <v>679</v>
      </c>
      <c r="J27" s="130">
        <v>599</v>
      </c>
      <c r="K27" s="131">
        <v>88.2</v>
      </c>
      <c r="L27" s="130">
        <v>2401</v>
      </c>
      <c r="M27" s="130">
        <v>2273</v>
      </c>
      <c r="N27" s="131">
        <v>94.7</v>
      </c>
    </row>
    <row r="28" spans="1:14" x14ac:dyDescent="0.3">
      <c r="A28" s="128"/>
      <c r="B28" s="129" t="s">
        <v>273</v>
      </c>
      <c r="C28" s="130">
        <v>3417</v>
      </c>
      <c r="D28" s="130">
        <v>3290</v>
      </c>
      <c r="E28" s="131">
        <v>96.3</v>
      </c>
      <c r="F28" s="130">
        <v>1295</v>
      </c>
      <c r="G28" s="130">
        <v>1170</v>
      </c>
      <c r="H28" s="131">
        <v>90.3</v>
      </c>
      <c r="I28" s="130">
        <v>2133</v>
      </c>
      <c r="J28" s="130">
        <v>1778</v>
      </c>
      <c r="K28" s="131">
        <v>83.4</v>
      </c>
      <c r="L28" s="130">
        <v>6845</v>
      </c>
      <c r="M28" s="130">
        <v>6238</v>
      </c>
      <c r="N28" s="131">
        <v>91.1</v>
      </c>
    </row>
    <row r="29" spans="1:14" x14ac:dyDescent="0.3">
      <c r="A29" s="128"/>
      <c r="B29" s="132" t="s">
        <v>257</v>
      </c>
      <c r="C29" s="133">
        <v>6703</v>
      </c>
      <c r="D29" s="133">
        <v>6480</v>
      </c>
      <c r="E29" s="134">
        <v>96.7</v>
      </c>
      <c r="F29" s="133">
        <v>2741</v>
      </c>
      <c r="G29" s="133">
        <v>2504</v>
      </c>
      <c r="H29" s="134">
        <v>91.4</v>
      </c>
      <c r="I29" s="133">
        <v>4347</v>
      </c>
      <c r="J29" s="133">
        <v>3645</v>
      </c>
      <c r="K29" s="134">
        <v>83.9</v>
      </c>
      <c r="L29" s="133">
        <v>13791</v>
      </c>
      <c r="M29" s="133">
        <v>12629</v>
      </c>
      <c r="N29" s="134">
        <v>91.6</v>
      </c>
    </row>
    <row r="30" spans="1:14" x14ac:dyDescent="0.3">
      <c r="A30" s="124" t="s">
        <v>88</v>
      </c>
      <c r="B30" s="125" t="s">
        <v>274</v>
      </c>
      <c r="C30" s="126">
        <v>816</v>
      </c>
      <c r="D30" s="126">
        <v>784</v>
      </c>
      <c r="E30" s="127">
        <v>96.1</v>
      </c>
      <c r="F30" s="126">
        <v>235</v>
      </c>
      <c r="G30" s="126">
        <v>220</v>
      </c>
      <c r="H30" s="127">
        <v>93.6</v>
      </c>
      <c r="I30" s="126">
        <v>352</v>
      </c>
      <c r="J30" s="126">
        <v>271</v>
      </c>
      <c r="K30" s="127">
        <v>77</v>
      </c>
      <c r="L30" s="126">
        <v>1403</v>
      </c>
      <c r="M30" s="126">
        <v>1275</v>
      </c>
      <c r="N30" s="127">
        <v>90.9</v>
      </c>
    </row>
    <row r="31" spans="1:14" x14ac:dyDescent="0.3">
      <c r="A31" s="128"/>
      <c r="B31" s="129" t="s">
        <v>275</v>
      </c>
      <c r="C31" s="130">
        <v>828</v>
      </c>
      <c r="D31" s="130">
        <v>807</v>
      </c>
      <c r="E31" s="131">
        <v>97.5</v>
      </c>
      <c r="F31" s="130">
        <v>344</v>
      </c>
      <c r="G31" s="130">
        <v>316</v>
      </c>
      <c r="H31" s="131">
        <v>91.9</v>
      </c>
      <c r="I31" s="130">
        <v>311</v>
      </c>
      <c r="J31" s="130">
        <v>257</v>
      </c>
      <c r="K31" s="131">
        <v>82.6</v>
      </c>
      <c r="L31" s="130">
        <v>1483</v>
      </c>
      <c r="M31" s="130">
        <v>1380</v>
      </c>
      <c r="N31" s="131">
        <v>93.1</v>
      </c>
    </row>
    <row r="32" spans="1:14" x14ac:dyDescent="0.3">
      <c r="A32" s="128"/>
      <c r="B32" s="132" t="s">
        <v>257</v>
      </c>
      <c r="C32" s="133">
        <v>1644</v>
      </c>
      <c r="D32" s="133">
        <v>1591</v>
      </c>
      <c r="E32" s="134">
        <v>96.8</v>
      </c>
      <c r="F32" s="133">
        <v>579</v>
      </c>
      <c r="G32" s="133">
        <v>536</v>
      </c>
      <c r="H32" s="134">
        <v>92.6</v>
      </c>
      <c r="I32" s="133">
        <v>663</v>
      </c>
      <c r="J32" s="133">
        <v>528</v>
      </c>
      <c r="K32" s="134">
        <v>79.599999999999994</v>
      </c>
      <c r="L32" s="133">
        <v>2886</v>
      </c>
      <c r="M32" s="133">
        <v>2655</v>
      </c>
      <c r="N32" s="134">
        <v>92</v>
      </c>
    </row>
    <row r="33" spans="1:14" x14ac:dyDescent="0.3">
      <c r="A33" s="124" t="s">
        <v>89</v>
      </c>
      <c r="B33" s="125" t="s">
        <v>276</v>
      </c>
      <c r="C33" s="126">
        <v>10108</v>
      </c>
      <c r="D33" s="126">
        <v>9201</v>
      </c>
      <c r="E33" s="127">
        <v>91</v>
      </c>
      <c r="F33" s="126">
        <v>5024</v>
      </c>
      <c r="G33" s="126">
        <v>4271</v>
      </c>
      <c r="H33" s="127">
        <v>85</v>
      </c>
      <c r="I33" s="126">
        <v>5829</v>
      </c>
      <c r="J33" s="126">
        <v>4588</v>
      </c>
      <c r="K33" s="127">
        <v>78.7</v>
      </c>
      <c r="L33" s="126">
        <v>20961</v>
      </c>
      <c r="M33" s="126">
        <v>18060</v>
      </c>
      <c r="N33" s="127">
        <v>86.2</v>
      </c>
    </row>
    <row r="34" spans="1:14" x14ac:dyDescent="0.3">
      <c r="A34" s="128"/>
      <c r="B34" s="129" t="s">
        <v>277</v>
      </c>
      <c r="C34" s="130">
        <v>9738</v>
      </c>
      <c r="D34" s="130">
        <v>9149</v>
      </c>
      <c r="E34" s="131">
        <v>94</v>
      </c>
      <c r="F34" s="130">
        <v>4319</v>
      </c>
      <c r="G34" s="130">
        <v>3844</v>
      </c>
      <c r="H34" s="131">
        <v>89</v>
      </c>
      <c r="I34" s="130">
        <v>4594</v>
      </c>
      <c r="J34" s="130">
        <v>3574</v>
      </c>
      <c r="K34" s="131">
        <v>77.8</v>
      </c>
      <c r="L34" s="130">
        <v>18651</v>
      </c>
      <c r="M34" s="130">
        <v>16567</v>
      </c>
      <c r="N34" s="131">
        <v>88.8</v>
      </c>
    </row>
    <row r="35" spans="1:14" x14ac:dyDescent="0.3">
      <c r="A35" s="128"/>
      <c r="B35" s="129" t="s">
        <v>278</v>
      </c>
      <c r="C35" s="130">
        <v>8491</v>
      </c>
      <c r="D35" s="130">
        <v>7933</v>
      </c>
      <c r="E35" s="131">
        <v>93.4</v>
      </c>
      <c r="F35" s="130">
        <v>3416</v>
      </c>
      <c r="G35" s="130">
        <v>2981</v>
      </c>
      <c r="H35" s="131">
        <v>87.3</v>
      </c>
      <c r="I35" s="130">
        <v>3989</v>
      </c>
      <c r="J35" s="130">
        <v>3226</v>
      </c>
      <c r="K35" s="131">
        <v>80.900000000000006</v>
      </c>
      <c r="L35" s="130">
        <v>15896</v>
      </c>
      <c r="M35" s="130">
        <v>14140</v>
      </c>
      <c r="N35" s="131">
        <v>89</v>
      </c>
    </row>
    <row r="36" spans="1:14" x14ac:dyDescent="0.3">
      <c r="A36" s="128"/>
      <c r="B36" s="132" t="s">
        <v>257</v>
      </c>
      <c r="C36" s="133">
        <v>28337</v>
      </c>
      <c r="D36" s="133">
        <v>26283</v>
      </c>
      <c r="E36" s="134">
        <v>92.8</v>
      </c>
      <c r="F36" s="133">
        <v>12759</v>
      </c>
      <c r="G36" s="133">
        <v>11096</v>
      </c>
      <c r="H36" s="134">
        <v>87</v>
      </c>
      <c r="I36" s="133">
        <v>14412</v>
      </c>
      <c r="J36" s="133">
        <v>11388</v>
      </c>
      <c r="K36" s="134">
        <v>79</v>
      </c>
      <c r="L36" s="133">
        <v>55508</v>
      </c>
      <c r="M36" s="133">
        <v>48767</v>
      </c>
      <c r="N36" s="134">
        <v>87.9</v>
      </c>
    </row>
    <row r="37" spans="1:14" x14ac:dyDescent="0.3">
      <c r="A37" s="124" t="s">
        <v>90</v>
      </c>
      <c r="B37" s="125" t="s">
        <v>279</v>
      </c>
      <c r="C37" s="126">
        <v>2980</v>
      </c>
      <c r="D37" s="126">
        <v>2863</v>
      </c>
      <c r="E37" s="127">
        <v>96.1</v>
      </c>
      <c r="F37" s="126">
        <v>1088</v>
      </c>
      <c r="G37" s="126">
        <v>982</v>
      </c>
      <c r="H37" s="127">
        <v>90.3</v>
      </c>
      <c r="I37" s="126">
        <v>1592</v>
      </c>
      <c r="J37" s="126">
        <v>1335</v>
      </c>
      <c r="K37" s="127">
        <v>83.9</v>
      </c>
      <c r="L37" s="126">
        <v>5660</v>
      </c>
      <c r="M37" s="126">
        <v>5180</v>
      </c>
      <c r="N37" s="127">
        <v>91.5</v>
      </c>
    </row>
    <row r="38" spans="1:14" x14ac:dyDescent="0.3">
      <c r="A38" s="128"/>
      <c r="B38" s="129" t="s">
        <v>280</v>
      </c>
      <c r="C38" s="130">
        <v>805</v>
      </c>
      <c r="D38" s="130">
        <v>777</v>
      </c>
      <c r="E38" s="131">
        <v>96.5</v>
      </c>
      <c r="F38" s="130">
        <v>375</v>
      </c>
      <c r="G38" s="130">
        <v>339</v>
      </c>
      <c r="H38" s="131">
        <v>90.4</v>
      </c>
      <c r="I38" s="130">
        <v>725</v>
      </c>
      <c r="J38" s="130">
        <v>621</v>
      </c>
      <c r="K38" s="131">
        <v>85.7</v>
      </c>
      <c r="L38" s="130">
        <v>1905</v>
      </c>
      <c r="M38" s="130">
        <v>1737</v>
      </c>
      <c r="N38" s="131">
        <v>91.2</v>
      </c>
    </row>
    <row r="39" spans="1:14" x14ac:dyDescent="0.3">
      <c r="A39" s="128"/>
      <c r="B39" s="129" t="s">
        <v>281</v>
      </c>
      <c r="C39" s="130">
        <v>2793</v>
      </c>
      <c r="D39" s="130">
        <v>2702</v>
      </c>
      <c r="E39" s="131">
        <v>96.7</v>
      </c>
      <c r="F39" s="130">
        <v>1074</v>
      </c>
      <c r="G39" s="130">
        <v>984</v>
      </c>
      <c r="H39" s="131">
        <v>91.6</v>
      </c>
      <c r="I39" s="130">
        <v>1628</v>
      </c>
      <c r="J39" s="130">
        <v>1376</v>
      </c>
      <c r="K39" s="131">
        <v>84.5</v>
      </c>
      <c r="L39" s="130">
        <v>5495</v>
      </c>
      <c r="M39" s="130">
        <v>5062</v>
      </c>
      <c r="N39" s="131">
        <v>92.1</v>
      </c>
    </row>
    <row r="40" spans="1:14" x14ac:dyDescent="0.3">
      <c r="A40" s="128"/>
      <c r="B40" s="129" t="s">
        <v>282</v>
      </c>
      <c r="C40" s="130">
        <v>1494</v>
      </c>
      <c r="D40" s="130">
        <v>1419</v>
      </c>
      <c r="E40" s="131">
        <v>95</v>
      </c>
      <c r="F40" s="130">
        <v>687</v>
      </c>
      <c r="G40" s="130">
        <v>620</v>
      </c>
      <c r="H40" s="131">
        <v>90.2</v>
      </c>
      <c r="I40" s="130">
        <v>846</v>
      </c>
      <c r="J40" s="130">
        <v>683</v>
      </c>
      <c r="K40" s="131">
        <v>80.7</v>
      </c>
      <c r="L40" s="130">
        <v>3027</v>
      </c>
      <c r="M40" s="130">
        <v>2722</v>
      </c>
      <c r="N40" s="131">
        <v>89.9</v>
      </c>
    </row>
    <row r="41" spans="1:14" x14ac:dyDescent="0.3">
      <c r="A41" s="128"/>
      <c r="B41" s="132" t="s">
        <v>257</v>
      </c>
      <c r="C41" s="133">
        <v>8072</v>
      </c>
      <c r="D41" s="133">
        <v>7761</v>
      </c>
      <c r="E41" s="134">
        <v>96.1</v>
      </c>
      <c r="F41" s="133">
        <v>3224</v>
      </c>
      <c r="G41" s="133">
        <v>2925</v>
      </c>
      <c r="H41" s="134">
        <v>90.7</v>
      </c>
      <c r="I41" s="133">
        <v>4791</v>
      </c>
      <c r="J41" s="133">
        <v>4015</v>
      </c>
      <c r="K41" s="134">
        <v>83.8</v>
      </c>
      <c r="L41" s="133">
        <v>16087</v>
      </c>
      <c r="M41" s="133">
        <v>14701</v>
      </c>
      <c r="N41" s="134">
        <v>91.4</v>
      </c>
    </row>
    <row r="42" spans="1:14" x14ac:dyDescent="0.3">
      <c r="A42" s="124" t="s">
        <v>91</v>
      </c>
      <c r="B42" s="125" t="s">
        <v>283</v>
      </c>
      <c r="C42" s="126">
        <v>1539</v>
      </c>
      <c r="D42" s="126">
        <v>1490</v>
      </c>
      <c r="E42" s="127">
        <v>96.8</v>
      </c>
      <c r="F42" s="126">
        <v>799</v>
      </c>
      <c r="G42" s="126">
        <v>743</v>
      </c>
      <c r="H42" s="127">
        <v>93</v>
      </c>
      <c r="I42" s="126">
        <v>1051</v>
      </c>
      <c r="J42" s="126">
        <v>942</v>
      </c>
      <c r="K42" s="127">
        <v>89.6</v>
      </c>
      <c r="L42" s="126">
        <v>3389</v>
      </c>
      <c r="M42" s="126">
        <v>3175</v>
      </c>
      <c r="N42" s="127">
        <v>93.7</v>
      </c>
    </row>
    <row r="43" spans="1:14" x14ac:dyDescent="0.3">
      <c r="A43" s="128"/>
      <c r="B43" s="129" t="s">
        <v>284</v>
      </c>
      <c r="C43" s="130">
        <v>2944</v>
      </c>
      <c r="D43" s="130">
        <v>2840</v>
      </c>
      <c r="E43" s="131">
        <v>96.5</v>
      </c>
      <c r="F43" s="130">
        <v>1297</v>
      </c>
      <c r="G43" s="130">
        <v>1184</v>
      </c>
      <c r="H43" s="131">
        <v>91.3</v>
      </c>
      <c r="I43" s="130">
        <v>1527</v>
      </c>
      <c r="J43" s="130">
        <v>1295</v>
      </c>
      <c r="K43" s="131">
        <v>84.8</v>
      </c>
      <c r="L43" s="130">
        <v>5768</v>
      </c>
      <c r="M43" s="130">
        <v>5319</v>
      </c>
      <c r="N43" s="131">
        <v>92.2</v>
      </c>
    </row>
    <row r="44" spans="1:14" x14ac:dyDescent="0.3">
      <c r="A44" s="128"/>
      <c r="B44" s="129" t="s">
        <v>285</v>
      </c>
      <c r="C44" s="130">
        <v>5092</v>
      </c>
      <c r="D44" s="130">
        <v>4911</v>
      </c>
      <c r="E44" s="131">
        <v>96.4</v>
      </c>
      <c r="F44" s="130">
        <v>2020</v>
      </c>
      <c r="G44" s="130">
        <v>1785</v>
      </c>
      <c r="H44" s="131">
        <v>88.4</v>
      </c>
      <c r="I44" s="130">
        <v>2308</v>
      </c>
      <c r="J44" s="130">
        <v>2000</v>
      </c>
      <c r="K44" s="131">
        <v>86.7</v>
      </c>
      <c r="L44" s="130">
        <v>9420</v>
      </c>
      <c r="M44" s="130">
        <v>8696</v>
      </c>
      <c r="N44" s="131">
        <v>92.3</v>
      </c>
    </row>
    <row r="45" spans="1:14" x14ac:dyDescent="0.3">
      <c r="A45" s="128"/>
      <c r="B45" s="129" t="s">
        <v>286</v>
      </c>
      <c r="C45" s="130">
        <v>7827</v>
      </c>
      <c r="D45" s="130">
        <v>7600</v>
      </c>
      <c r="E45" s="131">
        <v>97.1</v>
      </c>
      <c r="F45" s="130">
        <v>3556</v>
      </c>
      <c r="G45" s="130">
        <v>3244</v>
      </c>
      <c r="H45" s="131">
        <v>91.2</v>
      </c>
      <c r="I45" s="130">
        <v>3727</v>
      </c>
      <c r="J45" s="130">
        <v>3208</v>
      </c>
      <c r="K45" s="131">
        <v>86.1</v>
      </c>
      <c r="L45" s="130">
        <v>15110</v>
      </c>
      <c r="M45" s="130">
        <v>14052</v>
      </c>
      <c r="N45" s="131">
        <v>93</v>
      </c>
    </row>
    <row r="46" spans="1:14" x14ac:dyDescent="0.3">
      <c r="A46" s="128"/>
      <c r="B46" s="129" t="s">
        <v>287</v>
      </c>
      <c r="C46" s="130">
        <v>2311</v>
      </c>
      <c r="D46" s="130">
        <v>2267</v>
      </c>
      <c r="E46" s="131">
        <v>98.1</v>
      </c>
      <c r="F46" s="130">
        <v>926</v>
      </c>
      <c r="G46" s="130">
        <v>872</v>
      </c>
      <c r="H46" s="131">
        <v>94.2</v>
      </c>
      <c r="I46" s="130">
        <v>1396</v>
      </c>
      <c r="J46" s="130">
        <v>1225</v>
      </c>
      <c r="K46" s="131">
        <v>87.8</v>
      </c>
      <c r="L46" s="130">
        <v>4633</v>
      </c>
      <c r="M46" s="130">
        <v>4364</v>
      </c>
      <c r="N46" s="131">
        <v>94.2</v>
      </c>
    </row>
    <row r="47" spans="1:14" x14ac:dyDescent="0.3">
      <c r="A47" s="128"/>
      <c r="B47" s="132" t="s">
        <v>257</v>
      </c>
      <c r="C47" s="133">
        <v>19713</v>
      </c>
      <c r="D47" s="133">
        <v>19108</v>
      </c>
      <c r="E47" s="134">
        <v>96.9</v>
      </c>
      <c r="F47" s="133">
        <v>8598</v>
      </c>
      <c r="G47" s="133">
        <v>7828</v>
      </c>
      <c r="H47" s="134">
        <v>91</v>
      </c>
      <c r="I47" s="133">
        <v>10009</v>
      </c>
      <c r="J47" s="133">
        <v>8670</v>
      </c>
      <c r="K47" s="134">
        <v>86.6</v>
      </c>
      <c r="L47" s="133">
        <v>38320</v>
      </c>
      <c r="M47" s="133">
        <v>35606</v>
      </c>
      <c r="N47" s="134">
        <v>92.9</v>
      </c>
    </row>
    <row r="48" spans="1:14" x14ac:dyDescent="0.3">
      <c r="A48" s="124" t="s">
        <v>92</v>
      </c>
      <c r="B48" s="135" t="s">
        <v>257</v>
      </c>
      <c r="C48" s="136">
        <v>2841</v>
      </c>
      <c r="D48" s="136">
        <v>2668</v>
      </c>
      <c r="E48" s="137">
        <v>93.9</v>
      </c>
      <c r="F48" s="136">
        <v>1156</v>
      </c>
      <c r="G48" s="136">
        <v>1080</v>
      </c>
      <c r="H48" s="137">
        <v>93.4</v>
      </c>
      <c r="I48" s="136">
        <v>2018</v>
      </c>
      <c r="J48" s="136">
        <v>1690</v>
      </c>
      <c r="K48" s="137">
        <v>83.7</v>
      </c>
      <c r="L48" s="136">
        <v>6015</v>
      </c>
      <c r="M48" s="136">
        <v>5438</v>
      </c>
      <c r="N48" s="137">
        <v>90.4</v>
      </c>
    </row>
    <row r="49" spans="1:14" x14ac:dyDescent="0.3">
      <c r="A49" s="124" t="s">
        <v>93</v>
      </c>
      <c r="B49" s="135" t="s">
        <v>257</v>
      </c>
      <c r="C49" s="136">
        <v>1689</v>
      </c>
      <c r="D49" s="136">
        <v>1473</v>
      </c>
      <c r="E49" s="137">
        <v>87.2</v>
      </c>
      <c r="F49" s="136">
        <v>729</v>
      </c>
      <c r="G49" s="136">
        <v>619</v>
      </c>
      <c r="H49" s="137">
        <v>84.9</v>
      </c>
      <c r="I49" s="136">
        <v>1679</v>
      </c>
      <c r="J49" s="136">
        <v>1164</v>
      </c>
      <c r="K49" s="137">
        <v>69.3</v>
      </c>
      <c r="L49" s="136">
        <v>4097</v>
      </c>
      <c r="M49" s="136">
        <v>3256</v>
      </c>
      <c r="N49" s="137">
        <v>79.5</v>
      </c>
    </row>
    <row r="50" spans="1:14" x14ac:dyDescent="0.3">
      <c r="A50" s="124" t="s">
        <v>94</v>
      </c>
      <c r="B50" s="135" t="s">
        <v>257</v>
      </c>
      <c r="C50" s="136">
        <v>5314</v>
      </c>
      <c r="D50" s="136">
        <v>5067</v>
      </c>
      <c r="E50" s="137">
        <v>95.4</v>
      </c>
      <c r="F50" s="136">
        <v>2830</v>
      </c>
      <c r="G50" s="136">
        <v>2568</v>
      </c>
      <c r="H50" s="137">
        <v>90.7</v>
      </c>
      <c r="I50" s="136">
        <v>3701</v>
      </c>
      <c r="J50" s="136">
        <v>3027</v>
      </c>
      <c r="K50" s="137">
        <v>81.8</v>
      </c>
      <c r="L50" s="136">
        <v>11845</v>
      </c>
      <c r="M50" s="136">
        <v>10662</v>
      </c>
      <c r="N50" s="137">
        <v>90</v>
      </c>
    </row>
    <row r="51" spans="1:14" x14ac:dyDescent="0.3">
      <c r="A51" s="124" t="s">
        <v>95</v>
      </c>
      <c r="B51" s="125" t="s">
        <v>288</v>
      </c>
      <c r="C51" s="126">
        <v>15627</v>
      </c>
      <c r="D51" s="126">
        <v>14995</v>
      </c>
      <c r="E51" s="127">
        <v>96</v>
      </c>
      <c r="F51" s="126">
        <v>5775</v>
      </c>
      <c r="G51" s="126">
        <v>5213</v>
      </c>
      <c r="H51" s="127">
        <v>90.3</v>
      </c>
      <c r="I51" s="126">
        <v>8843</v>
      </c>
      <c r="J51" s="126">
        <v>7144</v>
      </c>
      <c r="K51" s="127">
        <v>80.8</v>
      </c>
      <c r="L51" s="126">
        <v>30245</v>
      </c>
      <c r="M51" s="126">
        <v>27352</v>
      </c>
      <c r="N51" s="127">
        <v>90.4</v>
      </c>
    </row>
    <row r="52" spans="1:14" x14ac:dyDescent="0.3">
      <c r="A52" s="128"/>
      <c r="B52" s="129" t="s">
        <v>289</v>
      </c>
      <c r="C52" s="130">
        <v>7230</v>
      </c>
      <c r="D52" s="130">
        <v>7026</v>
      </c>
      <c r="E52" s="131">
        <v>97.2</v>
      </c>
      <c r="F52" s="130">
        <v>3485</v>
      </c>
      <c r="G52" s="130">
        <v>3143</v>
      </c>
      <c r="H52" s="131">
        <v>90.2</v>
      </c>
      <c r="I52" s="130">
        <v>5370</v>
      </c>
      <c r="J52" s="130">
        <v>4436</v>
      </c>
      <c r="K52" s="131">
        <v>82.6</v>
      </c>
      <c r="L52" s="130">
        <v>16085</v>
      </c>
      <c r="M52" s="130">
        <v>14605</v>
      </c>
      <c r="N52" s="131">
        <v>90.8</v>
      </c>
    </row>
    <row r="53" spans="1:14" x14ac:dyDescent="0.3">
      <c r="A53" s="128"/>
      <c r="B53" s="132" t="s">
        <v>257</v>
      </c>
      <c r="C53" s="133">
        <v>22857</v>
      </c>
      <c r="D53" s="133">
        <v>22021</v>
      </c>
      <c r="E53" s="134">
        <v>96.3</v>
      </c>
      <c r="F53" s="133">
        <v>9260</v>
      </c>
      <c r="G53" s="133">
        <v>8356</v>
      </c>
      <c r="H53" s="134">
        <v>90.2</v>
      </c>
      <c r="I53" s="133">
        <v>14213</v>
      </c>
      <c r="J53" s="133">
        <v>11580</v>
      </c>
      <c r="K53" s="134">
        <v>81.5</v>
      </c>
      <c r="L53" s="133">
        <v>46330</v>
      </c>
      <c r="M53" s="133">
        <v>41957</v>
      </c>
      <c r="N53" s="134">
        <v>90.6</v>
      </c>
    </row>
    <row r="54" spans="1:14" x14ac:dyDescent="0.3">
      <c r="A54" s="124" t="s">
        <v>96</v>
      </c>
      <c r="B54" s="125" t="s">
        <v>290</v>
      </c>
      <c r="C54" s="126">
        <v>1187</v>
      </c>
      <c r="D54" s="126">
        <v>1155</v>
      </c>
      <c r="E54" s="127">
        <v>97.3</v>
      </c>
      <c r="F54" s="126">
        <v>435</v>
      </c>
      <c r="G54" s="126">
        <v>395</v>
      </c>
      <c r="H54" s="127">
        <v>90.8</v>
      </c>
      <c r="I54" s="126">
        <v>901</v>
      </c>
      <c r="J54" s="126">
        <v>792</v>
      </c>
      <c r="K54" s="127">
        <v>87.9</v>
      </c>
      <c r="L54" s="126">
        <v>2523</v>
      </c>
      <c r="M54" s="126">
        <v>2342</v>
      </c>
      <c r="N54" s="127">
        <v>92.8</v>
      </c>
    </row>
    <row r="55" spans="1:14" x14ac:dyDescent="0.3">
      <c r="A55" s="128"/>
      <c r="B55" s="129" t="s">
        <v>291</v>
      </c>
      <c r="C55" s="130">
        <v>330</v>
      </c>
      <c r="D55" s="130">
        <v>324</v>
      </c>
      <c r="E55" s="131">
        <v>98.2</v>
      </c>
      <c r="F55" s="130">
        <v>260</v>
      </c>
      <c r="G55" s="130">
        <v>242</v>
      </c>
      <c r="H55" s="131">
        <v>93.1</v>
      </c>
      <c r="I55" s="130">
        <v>280</v>
      </c>
      <c r="J55" s="130">
        <v>254</v>
      </c>
      <c r="K55" s="131">
        <v>90.7</v>
      </c>
      <c r="L55" s="130">
        <v>870</v>
      </c>
      <c r="M55" s="130">
        <v>820</v>
      </c>
      <c r="N55" s="131">
        <v>94.3</v>
      </c>
    </row>
    <row r="56" spans="1:14" x14ac:dyDescent="0.3">
      <c r="A56" s="128"/>
      <c r="B56" s="129" t="s">
        <v>292</v>
      </c>
      <c r="C56" s="130">
        <v>1857</v>
      </c>
      <c r="D56" s="130">
        <v>1807</v>
      </c>
      <c r="E56" s="131">
        <v>97.3</v>
      </c>
      <c r="F56" s="130">
        <v>710</v>
      </c>
      <c r="G56" s="130">
        <v>632</v>
      </c>
      <c r="H56" s="131">
        <v>89</v>
      </c>
      <c r="I56" s="130">
        <v>979</v>
      </c>
      <c r="J56" s="130">
        <v>826</v>
      </c>
      <c r="K56" s="131">
        <v>84.4</v>
      </c>
      <c r="L56" s="130">
        <v>3546</v>
      </c>
      <c r="M56" s="130">
        <v>3265</v>
      </c>
      <c r="N56" s="131">
        <v>92.1</v>
      </c>
    </row>
    <row r="57" spans="1:14" x14ac:dyDescent="0.3">
      <c r="A57" s="128"/>
      <c r="B57" s="132" t="s">
        <v>257</v>
      </c>
      <c r="C57" s="133">
        <v>3374</v>
      </c>
      <c r="D57" s="133">
        <v>3286</v>
      </c>
      <c r="E57" s="134">
        <v>97.4</v>
      </c>
      <c r="F57" s="133">
        <v>1405</v>
      </c>
      <c r="G57" s="133">
        <v>1269</v>
      </c>
      <c r="H57" s="134">
        <v>90.3</v>
      </c>
      <c r="I57" s="133">
        <v>2160</v>
      </c>
      <c r="J57" s="133">
        <v>1872</v>
      </c>
      <c r="K57" s="134">
        <v>86.7</v>
      </c>
      <c r="L57" s="133">
        <v>6939</v>
      </c>
      <c r="M57" s="133">
        <v>6427</v>
      </c>
      <c r="N57" s="134">
        <v>92.6</v>
      </c>
    </row>
    <row r="58" spans="1:14" x14ac:dyDescent="0.3">
      <c r="A58" s="124" t="s">
        <v>97</v>
      </c>
      <c r="B58" s="125" t="s">
        <v>293</v>
      </c>
      <c r="C58" s="126">
        <v>3509</v>
      </c>
      <c r="D58" s="126">
        <v>3362</v>
      </c>
      <c r="E58" s="127">
        <v>95.8</v>
      </c>
      <c r="F58" s="126">
        <v>1459</v>
      </c>
      <c r="G58" s="126">
        <v>1358</v>
      </c>
      <c r="H58" s="127">
        <v>93.1</v>
      </c>
      <c r="I58" s="126">
        <v>1852</v>
      </c>
      <c r="J58" s="126">
        <v>1600</v>
      </c>
      <c r="K58" s="127">
        <v>86.4</v>
      </c>
      <c r="L58" s="126">
        <v>6820</v>
      </c>
      <c r="M58" s="126">
        <v>6320</v>
      </c>
      <c r="N58" s="127">
        <v>92.7</v>
      </c>
    </row>
    <row r="59" spans="1:14" x14ac:dyDescent="0.3">
      <c r="A59" s="128"/>
      <c r="B59" s="129" t="s">
        <v>294</v>
      </c>
      <c r="C59" s="130">
        <v>3870</v>
      </c>
      <c r="D59" s="130">
        <v>3744</v>
      </c>
      <c r="E59" s="131">
        <v>96.7</v>
      </c>
      <c r="F59" s="130">
        <v>1822</v>
      </c>
      <c r="G59" s="130">
        <v>1654</v>
      </c>
      <c r="H59" s="131">
        <v>90.8</v>
      </c>
      <c r="I59" s="130">
        <v>2829</v>
      </c>
      <c r="J59" s="130">
        <v>2455</v>
      </c>
      <c r="K59" s="131">
        <v>86.8</v>
      </c>
      <c r="L59" s="130">
        <v>8521</v>
      </c>
      <c r="M59" s="130">
        <v>7853</v>
      </c>
      <c r="N59" s="131">
        <v>92.2</v>
      </c>
    </row>
    <row r="60" spans="1:14" x14ac:dyDescent="0.3">
      <c r="A60" s="128"/>
      <c r="B60" s="129" t="s">
        <v>295</v>
      </c>
      <c r="C60" s="130">
        <v>12078</v>
      </c>
      <c r="D60" s="130">
        <v>11526</v>
      </c>
      <c r="E60" s="131">
        <v>95.4</v>
      </c>
      <c r="F60" s="130">
        <v>5149</v>
      </c>
      <c r="G60" s="130">
        <v>4545</v>
      </c>
      <c r="H60" s="131">
        <v>88.3</v>
      </c>
      <c r="I60" s="130">
        <v>5343</v>
      </c>
      <c r="J60" s="130">
        <v>4336</v>
      </c>
      <c r="K60" s="131">
        <v>81.2</v>
      </c>
      <c r="L60" s="130">
        <v>22570</v>
      </c>
      <c r="M60" s="130">
        <v>20407</v>
      </c>
      <c r="N60" s="131">
        <v>90.4</v>
      </c>
    </row>
    <row r="61" spans="1:14" x14ac:dyDescent="0.3">
      <c r="A61" s="128"/>
      <c r="B61" s="132" t="s">
        <v>257</v>
      </c>
      <c r="C61" s="133">
        <v>19457</v>
      </c>
      <c r="D61" s="133">
        <v>18632</v>
      </c>
      <c r="E61" s="134">
        <v>95.8</v>
      </c>
      <c r="F61" s="133">
        <v>8430</v>
      </c>
      <c r="G61" s="133">
        <v>7557</v>
      </c>
      <c r="H61" s="134">
        <v>89.6</v>
      </c>
      <c r="I61" s="133">
        <v>10024</v>
      </c>
      <c r="J61" s="133">
        <v>8391</v>
      </c>
      <c r="K61" s="134">
        <v>83.7</v>
      </c>
      <c r="L61" s="133">
        <v>37911</v>
      </c>
      <c r="M61" s="133">
        <v>34580</v>
      </c>
      <c r="N61" s="134">
        <v>91.2</v>
      </c>
    </row>
    <row r="62" spans="1:14" x14ac:dyDescent="0.3">
      <c r="A62" s="124" t="s">
        <v>98</v>
      </c>
      <c r="B62" s="135" t="s">
        <v>257</v>
      </c>
      <c r="C62" s="136">
        <v>1879</v>
      </c>
      <c r="D62" s="136">
        <v>1807</v>
      </c>
      <c r="E62" s="137">
        <v>96.2</v>
      </c>
      <c r="F62" s="136">
        <v>868</v>
      </c>
      <c r="G62" s="136">
        <v>824</v>
      </c>
      <c r="H62" s="137">
        <v>94.9</v>
      </c>
      <c r="I62" s="136">
        <v>1509</v>
      </c>
      <c r="J62" s="136">
        <v>1210</v>
      </c>
      <c r="K62" s="137">
        <v>80.2</v>
      </c>
      <c r="L62" s="136">
        <v>4256</v>
      </c>
      <c r="M62" s="136">
        <v>3841</v>
      </c>
      <c r="N62" s="137">
        <v>90.2</v>
      </c>
    </row>
    <row r="63" spans="1:14" x14ac:dyDescent="0.3">
      <c r="A63" s="124" t="s">
        <v>99</v>
      </c>
      <c r="B63" s="135" t="s">
        <v>257</v>
      </c>
      <c r="C63" s="136">
        <v>2516</v>
      </c>
      <c r="D63" s="136">
        <v>1966</v>
      </c>
      <c r="E63" s="137">
        <v>78.099999999999994</v>
      </c>
      <c r="F63" s="136">
        <v>1895</v>
      </c>
      <c r="G63" s="136">
        <v>1446</v>
      </c>
      <c r="H63" s="137">
        <v>76.3</v>
      </c>
      <c r="I63" s="136">
        <v>1849</v>
      </c>
      <c r="J63" s="136">
        <v>1252</v>
      </c>
      <c r="K63" s="137">
        <v>67.7</v>
      </c>
      <c r="L63" s="136">
        <v>6260</v>
      </c>
      <c r="M63" s="136">
        <v>4664</v>
      </c>
      <c r="N63" s="137">
        <v>74.5</v>
      </c>
    </row>
    <row r="64" spans="1:14" x14ac:dyDescent="0.3">
      <c r="A64" s="124" t="s">
        <v>100</v>
      </c>
      <c r="B64" s="125" t="s">
        <v>296</v>
      </c>
      <c r="C64" s="126">
        <v>1729</v>
      </c>
      <c r="D64" s="126">
        <v>1671</v>
      </c>
      <c r="E64" s="127">
        <v>96.6</v>
      </c>
      <c r="F64" s="126">
        <v>864</v>
      </c>
      <c r="G64" s="126">
        <v>786</v>
      </c>
      <c r="H64" s="127">
        <v>91</v>
      </c>
      <c r="I64" s="126">
        <v>1090</v>
      </c>
      <c r="J64" s="126">
        <v>917</v>
      </c>
      <c r="K64" s="127">
        <v>84.1</v>
      </c>
      <c r="L64" s="126">
        <v>3683</v>
      </c>
      <c r="M64" s="126">
        <v>3374</v>
      </c>
      <c r="N64" s="127">
        <v>91.6</v>
      </c>
    </row>
    <row r="65" spans="1:14" x14ac:dyDescent="0.3">
      <c r="A65" s="128"/>
      <c r="B65" s="129" t="s">
        <v>297</v>
      </c>
      <c r="C65" s="130">
        <v>3611</v>
      </c>
      <c r="D65" s="130">
        <v>3508</v>
      </c>
      <c r="E65" s="131">
        <v>97.1</v>
      </c>
      <c r="F65" s="130">
        <v>1695</v>
      </c>
      <c r="G65" s="130">
        <v>1603</v>
      </c>
      <c r="H65" s="131">
        <v>94.6</v>
      </c>
      <c r="I65" s="130">
        <v>2336</v>
      </c>
      <c r="J65" s="130">
        <v>1987</v>
      </c>
      <c r="K65" s="131">
        <v>85.1</v>
      </c>
      <c r="L65" s="130">
        <v>7642</v>
      </c>
      <c r="M65" s="130">
        <v>7098</v>
      </c>
      <c r="N65" s="131">
        <v>92.9</v>
      </c>
    </row>
    <row r="66" spans="1:14" x14ac:dyDescent="0.3">
      <c r="A66" s="128"/>
      <c r="B66" s="129" t="s">
        <v>298</v>
      </c>
      <c r="C66" s="130">
        <v>6794</v>
      </c>
      <c r="D66" s="130">
        <v>6582</v>
      </c>
      <c r="E66" s="131">
        <v>96.9</v>
      </c>
      <c r="F66" s="130">
        <v>2723</v>
      </c>
      <c r="G66" s="130">
        <v>2485</v>
      </c>
      <c r="H66" s="131">
        <v>91.3</v>
      </c>
      <c r="I66" s="130">
        <v>3079</v>
      </c>
      <c r="J66" s="130">
        <v>2599</v>
      </c>
      <c r="K66" s="131">
        <v>84.4</v>
      </c>
      <c r="L66" s="130">
        <v>12596</v>
      </c>
      <c r="M66" s="130">
        <v>11666</v>
      </c>
      <c r="N66" s="131">
        <v>92.6</v>
      </c>
    </row>
    <row r="67" spans="1:14" x14ac:dyDescent="0.3">
      <c r="A67" s="128"/>
      <c r="B67" s="129" t="s">
        <v>299</v>
      </c>
      <c r="C67" s="130">
        <v>357</v>
      </c>
      <c r="D67" s="130">
        <v>352</v>
      </c>
      <c r="E67" s="131">
        <v>98.6</v>
      </c>
      <c r="F67" s="130">
        <v>190</v>
      </c>
      <c r="G67" s="130">
        <v>185</v>
      </c>
      <c r="H67" s="131">
        <v>97.4</v>
      </c>
      <c r="I67" s="130">
        <v>356</v>
      </c>
      <c r="J67" s="130">
        <v>308</v>
      </c>
      <c r="K67" s="131">
        <v>86.5</v>
      </c>
      <c r="L67" s="130">
        <v>903</v>
      </c>
      <c r="M67" s="130">
        <v>845</v>
      </c>
      <c r="N67" s="131">
        <v>93.6</v>
      </c>
    </row>
    <row r="68" spans="1:14" x14ac:dyDescent="0.3">
      <c r="A68" s="128"/>
      <c r="B68" s="129" t="s">
        <v>300</v>
      </c>
      <c r="C68" s="130">
        <v>2429</v>
      </c>
      <c r="D68" s="130">
        <v>2365</v>
      </c>
      <c r="E68" s="131">
        <v>97.4</v>
      </c>
      <c r="F68" s="130">
        <v>1112</v>
      </c>
      <c r="G68" s="130">
        <v>1026</v>
      </c>
      <c r="H68" s="131">
        <v>92.3</v>
      </c>
      <c r="I68" s="130">
        <v>1249</v>
      </c>
      <c r="J68" s="130">
        <v>1045</v>
      </c>
      <c r="K68" s="131">
        <v>83.7</v>
      </c>
      <c r="L68" s="130">
        <v>4790</v>
      </c>
      <c r="M68" s="130">
        <v>4436</v>
      </c>
      <c r="N68" s="131">
        <v>92.6</v>
      </c>
    </row>
    <row r="69" spans="1:14" x14ac:dyDescent="0.3">
      <c r="A69" s="128"/>
      <c r="B69" s="132" t="s">
        <v>257</v>
      </c>
      <c r="C69" s="133">
        <v>14920</v>
      </c>
      <c r="D69" s="133">
        <v>14478</v>
      </c>
      <c r="E69" s="134">
        <v>97</v>
      </c>
      <c r="F69" s="133">
        <v>6584</v>
      </c>
      <c r="G69" s="133">
        <v>6085</v>
      </c>
      <c r="H69" s="134">
        <v>92.4</v>
      </c>
      <c r="I69" s="133">
        <v>8110</v>
      </c>
      <c r="J69" s="133">
        <v>6856</v>
      </c>
      <c r="K69" s="134">
        <v>84.5</v>
      </c>
      <c r="L69" s="133">
        <v>29614</v>
      </c>
      <c r="M69" s="133">
        <v>27419</v>
      </c>
      <c r="N69" s="134">
        <v>92.6</v>
      </c>
    </row>
    <row r="70" spans="1:14" x14ac:dyDescent="0.3">
      <c r="A70" s="124" t="s">
        <v>101</v>
      </c>
      <c r="B70" s="125" t="s">
        <v>301</v>
      </c>
      <c r="C70" s="126">
        <v>3820</v>
      </c>
      <c r="D70" s="126">
        <v>3702</v>
      </c>
      <c r="E70" s="127">
        <v>96.9</v>
      </c>
      <c r="F70" s="126">
        <v>1555</v>
      </c>
      <c r="G70" s="126">
        <v>1437</v>
      </c>
      <c r="H70" s="127">
        <v>92.4</v>
      </c>
      <c r="I70" s="126">
        <v>2259</v>
      </c>
      <c r="J70" s="126">
        <v>1911</v>
      </c>
      <c r="K70" s="127">
        <v>84.6</v>
      </c>
      <c r="L70" s="126">
        <v>7634</v>
      </c>
      <c r="M70" s="126">
        <v>7050</v>
      </c>
      <c r="N70" s="127">
        <v>92.4</v>
      </c>
    </row>
    <row r="71" spans="1:14" x14ac:dyDescent="0.3">
      <c r="A71" s="128"/>
      <c r="B71" s="129" t="s">
        <v>302</v>
      </c>
      <c r="C71" s="130">
        <v>720</v>
      </c>
      <c r="D71" s="130">
        <v>697</v>
      </c>
      <c r="E71" s="131">
        <v>96.8</v>
      </c>
      <c r="F71" s="130">
        <v>379</v>
      </c>
      <c r="G71" s="130">
        <v>349</v>
      </c>
      <c r="H71" s="131">
        <v>92.1</v>
      </c>
      <c r="I71" s="130">
        <v>681</v>
      </c>
      <c r="J71" s="130">
        <v>589</v>
      </c>
      <c r="K71" s="131">
        <v>86.5</v>
      </c>
      <c r="L71" s="130">
        <v>1780</v>
      </c>
      <c r="M71" s="130">
        <v>1635</v>
      </c>
      <c r="N71" s="131">
        <v>91.9</v>
      </c>
    </row>
    <row r="72" spans="1:14" x14ac:dyDescent="0.3">
      <c r="A72" s="128"/>
      <c r="B72" s="129" t="s">
        <v>303</v>
      </c>
      <c r="C72" s="130">
        <v>5474</v>
      </c>
      <c r="D72" s="130">
        <v>5302</v>
      </c>
      <c r="E72" s="131">
        <v>96.9</v>
      </c>
      <c r="F72" s="130">
        <v>2323</v>
      </c>
      <c r="G72" s="130">
        <v>2105</v>
      </c>
      <c r="H72" s="131">
        <v>90.6</v>
      </c>
      <c r="I72" s="130">
        <v>3255</v>
      </c>
      <c r="J72" s="130">
        <v>2729</v>
      </c>
      <c r="K72" s="131">
        <v>83.8</v>
      </c>
      <c r="L72" s="130">
        <v>11052</v>
      </c>
      <c r="M72" s="130">
        <v>10136</v>
      </c>
      <c r="N72" s="131">
        <v>91.7</v>
      </c>
    </row>
    <row r="73" spans="1:14" x14ac:dyDescent="0.3">
      <c r="A73" s="128"/>
      <c r="B73" s="129" t="s">
        <v>304</v>
      </c>
      <c r="C73" s="130">
        <v>1694</v>
      </c>
      <c r="D73" s="130">
        <v>1634</v>
      </c>
      <c r="E73" s="131">
        <v>96.5</v>
      </c>
      <c r="F73" s="130">
        <v>707</v>
      </c>
      <c r="G73" s="130">
        <v>647</v>
      </c>
      <c r="H73" s="131">
        <v>91.5</v>
      </c>
      <c r="I73" s="130">
        <v>1314</v>
      </c>
      <c r="J73" s="130">
        <v>1164</v>
      </c>
      <c r="K73" s="131">
        <v>88.6</v>
      </c>
      <c r="L73" s="130">
        <v>3715</v>
      </c>
      <c r="M73" s="130">
        <v>3445</v>
      </c>
      <c r="N73" s="131">
        <v>92.7</v>
      </c>
    </row>
    <row r="74" spans="1:14" x14ac:dyDescent="0.3">
      <c r="A74" s="128"/>
      <c r="B74" s="132" t="s">
        <v>257</v>
      </c>
      <c r="C74" s="133">
        <v>11708</v>
      </c>
      <c r="D74" s="133">
        <v>11335</v>
      </c>
      <c r="E74" s="134">
        <v>96.8</v>
      </c>
      <c r="F74" s="133">
        <v>4964</v>
      </c>
      <c r="G74" s="133">
        <v>4538</v>
      </c>
      <c r="H74" s="134">
        <v>91.4</v>
      </c>
      <c r="I74" s="133">
        <v>7509</v>
      </c>
      <c r="J74" s="133">
        <v>6393</v>
      </c>
      <c r="K74" s="134">
        <v>85.1</v>
      </c>
      <c r="L74" s="133">
        <v>24181</v>
      </c>
      <c r="M74" s="133">
        <v>22266</v>
      </c>
      <c r="N74" s="134">
        <v>92.1</v>
      </c>
    </row>
    <row r="75" spans="1:14" x14ac:dyDescent="0.3">
      <c r="A75" s="124" t="s">
        <v>102</v>
      </c>
      <c r="B75" s="125" t="s">
        <v>305</v>
      </c>
      <c r="C75" s="126">
        <v>8861</v>
      </c>
      <c r="D75" s="126">
        <v>8647</v>
      </c>
      <c r="E75" s="127">
        <v>97.6</v>
      </c>
      <c r="F75" s="126">
        <v>3184</v>
      </c>
      <c r="G75" s="126">
        <v>2916</v>
      </c>
      <c r="H75" s="127">
        <v>91.6</v>
      </c>
      <c r="I75" s="126">
        <v>4272</v>
      </c>
      <c r="J75" s="126">
        <v>3676</v>
      </c>
      <c r="K75" s="127">
        <v>86</v>
      </c>
      <c r="L75" s="126">
        <v>16317</v>
      </c>
      <c r="M75" s="126">
        <v>15239</v>
      </c>
      <c r="N75" s="127">
        <v>93.4</v>
      </c>
    </row>
    <row r="76" spans="1:14" x14ac:dyDescent="0.3">
      <c r="A76" s="128"/>
      <c r="B76" s="129" t="s">
        <v>306</v>
      </c>
      <c r="C76" s="130">
        <v>4408</v>
      </c>
      <c r="D76" s="130">
        <v>4303</v>
      </c>
      <c r="E76" s="131">
        <v>97.6</v>
      </c>
      <c r="F76" s="130">
        <v>1750</v>
      </c>
      <c r="G76" s="130">
        <v>1608</v>
      </c>
      <c r="H76" s="131">
        <v>91.9</v>
      </c>
      <c r="I76" s="130">
        <v>3092</v>
      </c>
      <c r="J76" s="130">
        <v>2789</v>
      </c>
      <c r="K76" s="131">
        <v>90.2</v>
      </c>
      <c r="L76" s="130">
        <v>9250</v>
      </c>
      <c r="M76" s="130">
        <v>8700</v>
      </c>
      <c r="N76" s="131">
        <v>94.1</v>
      </c>
    </row>
    <row r="77" spans="1:14" x14ac:dyDescent="0.3">
      <c r="A77" s="128"/>
      <c r="B77" s="129" t="s">
        <v>307</v>
      </c>
      <c r="C77" s="130">
        <v>1649</v>
      </c>
      <c r="D77" s="130">
        <v>1602</v>
      </c>
      <c r="E77" s="131">
        <v>97.1</v>
      </c>
      <c r="F77" s="130">
        <v>682</v>
      </c>
      <c r="G77" s="130">
        <v>626</v>
      </c>
      <c r="H77" s="131">
        <v>91.8</v>
      </c>
      <c r="I77" s="130">
        <v>1272</v>
      </c>
      <c r="J77" s="130">
        <v>1103</v>
      </c>
      <c r="K77" s="131">
        <v>86.7</v>
      </c>
      <c r="L77" s="130">
        <v>3603</v>
      </c>
      <c r="M77" s="130">
        <v>3331</v>
      </c>
      <c r="N77" s="131">
        <v>92.5</v>
      </c>
    </row>
    <row r="78" spans="1:14" x14ac:dyDescent="0.3">
      <c r="A78" s="128"/>
      <c r="B78" s="129" t="s">
        <v>308</v>
      </c>
      <c r="C78" s="130">
        <v>3178</v>
      </c>
      <c r="D78" s="130">
        <v>3067</v>
      </c>
      <c r="E78" s="131">
        <v>96.5</v>
      </c>
      <c r="F78" s="130">
        <v>1300</v>
      </c>
      <c r="G78" s="130">
        <v>1192</v>
      </c>
      <c r="H78" s="131">
        <v>91.7</v>
      </c>
      <c r="I78" s="130">
        <v>2069</v>
      </c>
      <c r="J78" s="130">
        <v>1756</v>
      </c>
      <c r="K78" s="131">
        <v>84.9</v>
      </c>
      <c r="L78" s="130">
        <v>6547</v>
      </c>
      <c r="M78" s="130">
        <v>6015</v>
      </c>
      <c r="N78" s="131">
        <v>91.9</v>
      </c>
    </row>
    <row r="79" spans="1:14" x14ac:dyDescent="0.3">
      <c r="A79" s="128"/>
      <c r="B79" s="129" t="s">
        <v>309</v>
      </c>
      <c r="C79" s="130">
        <v>3692</v>
      </c>
      <c r="D79" s="130">
        <v>3627</v>
      </c>
      <c r="E79" s="131">
        <v>98.2</v>
      </c>
      <c r="F79" s="130">
        <v>1347</v>
      </c>
      <c r="G79" s="130">
        <v>1280</v>
      </c>
      <c r="H79" s="131">
        <v>95</v>
      </c>
      <c r="I79" s="130">
        <v>2527</v>
      </c>
      <c r="J79" s="130">
        <v>2312</v>
      </c>
      <c r="K79" s="131">
        <v>91.5</v>
      </c>
      <c r="L79" s="130">
        <v>7566</v>
      </c>
      <c r="M79" s="130">
        <v>7219</v>
      </c>
      <c r="N79" s="131">
        <v>95.4</v>
      </c>
    </row>
    <row r="80" spans="1:14" x14ac:dyDescent="0.3">
      <c r="A80" s="128"/>
      <c r="B80" s="132" t="s">
        <v>257</v>
      </c>
      <c r="C80" s="133">
        <v>21788</v>
      </c>
      <c r="D80" s="133">
        <v>21246</v>
      </c>
      <c r="E80" s="134">
        <v>97.5</v>
      </c>
      <c r="F80" s="133">
        <v>8263</v>
      </c>
      <c r="G80" s="133">
        <v>7622</v>
      </c>
      <c r="H80" s="134">
        <v>92.2</v>
      </c>
      <c r="I80" s="133">
        <v>13232</v>
      </c>
      <c r="J80" s="133">
        <v>11636</v>
      </c>
      <c r="K80" s="134">
        <v>87.9</v>
      </c>
      <c r="L80" s="133">
        <v>43283</v>
      </c>
      <c r="M80" s="133">
        <v>40504</v>
      </c>
      <c r="N80" s="134">
        <v>93.6</v>
      </c>
    </row>
    <row r="81" spans="1:14" x14ac:dyDescent="0.3">
      <c r="A81" s="124" t="s">
        <v>103</v>
      </c>
      <c r="B81" s="125" t="s">
        <v>310</v>
      </c>
      <c r="C81" s="126">
        <v>6856</v>
      </c>
      <c r="D81" s="126">
        <v>6475</v>
      </c>
      <c r="E81" s="127">
        <v>94.4</v>
      </c>
      <c r="F81" s="126">
        <v>2237</v>
      </c>
      <c r="G81" s="126">
        <v>1960</v>
      </c>
      <c r="H81" s="127">
        <v>87.6</v>
      </c>
      <c r="I81" s="126">
        <v>2526</v>
      </c>
      <c r="J81" s="126">
        <v>2033</v>
      </c>
      <c r="K81" s="127">
        <v>80.5</v>
      </c>
      <c r="L81" s="126">
        <v>11619</v>
      </c>
      <c r="M81" s="126">
        <v>10468</v>
      </c>
      <c r="N81" s="127">
        <v>90.1</v>
      </c>
    </row>
    <row r="82" spans="1:14" x14ac:dyDescent="0.3">
      <c r="A82" s="128"/>
      <c r="B82" s="129" t="s">
        <v>311</v>
      </c>
      <c r="C82" s="130">
        <v>5497</v>
      </c>
      <c r="D82" s="130">
        <v>5221</v>
      </c>
      <c r="E82" s="131">
        <v>95</v>
      </c>
      <c r="F82" s="130">
        <v>1811</v>
      </c>
      <c r="G82" s="130">
        <v>1619</v>
      </c>
      <c r="H82" s="131">
        <v>89.4</v>
      </c>
      <c r="I82" s="130">
        <v>2559</v>
      </c>
      <c r="J82" s="130">
        <v>2146</v>
      </c>
      <c r="K82" s="131">
        <v>83.9</v>
      </c>
      <c r="L82" s="130">
        <v>9867</v>
      </c>
      <c r="M82" s="130">
        <v>8986</v>
      </c>
      <c r="N82" s="131">
        <v>91.1</v>
      </c>
    </row>
    <row r="83" spans="1:14" x14ac:dyDescent="0.3">
      <c r="A83" s="128"/>
      <c r="B83" s="132" t="s">
        <v>257</v>
      </c>
      <c r="C83" s="133">
        <v>12353</v>
      </c>
      <c r="D83" s="133">
        <v>11696</v>
      </c>
      <c r="E83" s="134">
        <v>94.7</v>
      </c>
      <c r="F83" s="133">
        <v>4048</v>
      </c>
      <c r="G83" s="133">
        <v>3579</v>
      </c>
      <c r="H83" s="134">
        <v>88.4</v>
      </c>
      <c r="I83" s="133">
        <v>5085</v>
      </c>
      <c r="J83" s="133">
        <v>4179</v>
      </c>
      <c r="K83" s="134">
        <v>82.2</v>
      </c>
      <c r="L83" s="133">
        <v>21486</v>
      </c>
      <c r="M83" s="133">
        <v>19454</v>
      </c>
      <c r="N83" s="134">
        <v>90.5</v>
      </c>
    </row>
    <row r="84" spans="1:14" x14ac:dyDescent="0.3">
      <c r="A84" s="124" t="s">
        <v>104</v>
      </c>
      <c r="B84" s="125" t="s">
        <v>312</v>
      </c>
      <c r="C84" s="126">
        <v>4064</v>
      </c>
      <c r="D84" s="126">
        <v>3886</v>
      </c>
      <c r="E84" s="127">
        <v>95.6</v>
      </c>
      <c r="F84" s="126">
        <v>1353</v>
      </c>
      <c r="G84" s="126">
        <v>1210</v>
      </c>
      <c r="H84" s="127">
        <v>89.4</v>
      </c>
      <c r="I84" s="126">
        <v>2118</v>
      </c>
      <c r="J84" s="126">
        <v>1779</v>
      </c>
      <c r="K84" s="127">
        <v>84</v>
      </c>
      <c r="L84" s="126">
        <v>7535</v>
      </c>
      <c r="M84" s="126">
        <v>6875</v>
      </c>
      <c r="N84" s="127">
        <v>91.2</v>
      </c>
    </row>
    <row r="85" spans="1:14" x14ac:dyDescent="0.3">
      <c r="A85" s="128"/>
      <c r="B85" s="129" t="s">
        <v>313</v>
      </c>
      <c r="C85" s="130">
        <v>2671</v>
      </c>
      <c r="D85" s="130">
        <v>2555</v>
      </c>
      <c r="E85" s="131">
        <v>95.7</v>
      </c>
      <c r="F85" s="130">
        <v>1353</v>
      </c>
      <c r="G85" s="130">
        <v>1220</v>
      </c>
      <c r="H85" s="131">
        <v>90.2</v>
      </c>
      <c r="I85" s="130">
        <v>1680</v>
      </c>
      <c r="J85" s="130">
        <v>1358</v>
      </c>
      <c r="K85" s="131">
        <v>80.8</v>
      </c>
      <c r="L85" s="130">
        <v>5704</v>
      </c>
      <c r="M85" s="130">
        <v>5133</v>
      </c>
      <c r="N85" s="131">
        <v>90</v>
      </c>
    </row>
    <row r="86" spans="1:14" x14ac:dyDescent="0.3">
      <c r="A86" s="128"/>
      <c r="B86" s="129" t="s">
        <v>314</v>
      </c>
      <c r="C86" s="130">
        <v>2370</v>
      </c>
      <c r="D86" s="130">
        <v>2304</v>
      </c>
      <c r="E86" s="131">
        <v>97.2</v>
      </c>
      <c r="F86" s="130">
        <v>953</v>
      </c>
      <c r="G86" s="130">
        <v>891</v>
      </c>
      <c r="H86" s="131">
        <v>93.5</v>
      </c>
      <c r="I86" s="130">
        <v>1575</v>
      </c>
      <c r="J86" s="130">
        <v>1377</v>
      </c>
      <c r="K86" s="131">
        <v>87.4</v>
      </c>
      <c r="L86" s="130">
        <v>4898</v>
      </c>
      <c r="M86" s="130">
        <v>4572</v>
      </c>
      <c r="N86" s="131">
        <v>93.3</v>
      </c>
    </row>
    <row r="87" spans="1:14" x14ac:dyDescent="0.3">
      <c r="A87" s="128"/>
      <c r="B87" s="129" t="s">
        <v>315</v>
      </c>
      <c r="C87" s="130">
        <v>1229</v>
      </c>
      <c r="D87" s="130">
        <v>1180</v>
      </c>
      <c r="E87" s="131">
        <v>96</v>
      </c>
      <c r="F87" s="130">
        <v>535</v>
      </c>
      <c r="G87" s="130">
        <v>478</v>
      </c>
      <c r="H87" s="131">
        <v>89.3</v>
      </c>
      <c r="I87" s="130">
        <v>1055</v>
      </c>
      <c r="J87" s="130">
        <v>895</v>
      </c>
      <c r="K87" s="131">
        <v>84.8</v>
      </c>
      <c r="L87" s="130">
        <v>2819</v>
      </c>
      <c r="M87" s="130">
        <v>2553</v>
      </c>
      <c r="N87" s="131">
        <v>90.6</v>
      </c>
    </row>
    <row r="88" spans="1:14" x14ac:dyDescent="0.3">
      <c r="A88" s="128"/>
      <c r="B88" s="129" t="s">
        <v>316</v>
      </c>
      <c r="C88" s="130">
        <v>7270</v>
      </c>
      <c r="D88" s="130">
        <v>6943</v>
      </c>
      <c r="E88" s="131">
        <v>95.5</v>
      </c>
      <c r="F88" s="130">
        <v>3029</v>
      </c>
      <c r="G88" s="130">
        <v>2669</v>
      </c>
      <c r="H88" s="131">
        <v>88.1</v>
      </c>
      <c r="I88" s="130">
        <v>4215</v>
      </c>
      <c r="J88" s="130">
        <v>3470</v>
      </c>
      <c r="K88" s="131">
        <v>82.3</v>
      </c>
      <c r="L88" s="130">
        <v>14514</v>
      </c>
      <c r="M88" s="130">
        <v>13082</v>
      </c>
      <c r="N88" s="131">
        <v>90.1</v>
      </c>
    </row>
    <row r="89" spans="1:14" x14ac:dyDescent="0.3">
      <c r="A89" s="128"/>
      <c r="B89" s="132" t="s">
        <v>257</v>
      </c>
      <c r="C89" s="133">
        <v>17604</v>
      </c>
      <c r="D89" s="133">
        <v>16868</v>
      </c>
      <c r="E89" s="134">
        <v>95.8</v>
      </c>
      <c r="F89" s="133">
        <v>7223</v>
      </c>
      <c r="G89" s="133">
        <v>6468</v>
      </c>
      <c r="H89" s="134">
        <v>89.5</v>
      </c>
      <c r="I89" s="133">
        <v>10643</v>
      </c>
      <c r="J89" s="133">
        <v>8879</v>
      </c>
      <c r="K89" s="134">
        <v>83.4</v>
      </c>
      <c r="L89" s="133">
        <v>35470</v>
      </c>
      <c r="M89" s="133">
        <v>32215</v>
      </c>
      <c r="N89" s="134">
        <v>90.8</v>
      </c>
    </row>
    <row r="90" spans="1:14" x14ac:dyDescent="0.3">
      <c r="A90" s="124" t="s">
        <v>105</v>
      </c>
      <c r="B90" s="125" t="s">
        <v>317</v>
      </c>
      <c r="C90" s="126">
        <v>1160</v>
      </c>
      <c r="D90" s="126">
        <v>1112</v>
      </c>
      <c r="E90" s="127">
        <v>95.9</v>
      </c>
      <c r="F90" s="126">
        <v>516</v>
      </c>
      <c r="G90" s="126">
        <v>476</v>
      </c>
      <c r="H90" s="127">
        <v>92.2</v>
      </c>
      <c r="I90" s="126">
        <v>889</v>
      </c>
      <c r="J90" s="126">
        <v>746</v>
      </c>
      <c r="K90" s="127">
        <v>83.9</v>
      </c>
      <c r="L90" s="126">
        <v>2565</v>
      </c>
      <c r="M90" s="126">
        <v>2334</v>
      </c>
      <c r="N90" s="127">
        <v>91</v>
      </c>
    </row>
    <row r="91" spans="1:14" x14ac:dyDescent="0.3">
      <c r="A91" s="128"/>
      <c r="B91" s="129" t="s">
        <v>318</v>
      </c>
      <c r="C91" s="130">
        <v>2344</v>
      </c>
      <c r="D91" s="130">
        <v>2271</v>
      </c>
      <c r="E91" s="131">
        <v>96.9</v>
      </c>
      <c r="F91" s="130">
        <v>1014</v>
      </c>
      <c r="G91" s="130">
        <v>939</v>
      </c>
      <c r="H91" s="131">
        <v>92.6</v>
      </c>
      <c r="I91" s="130">
        <v>1297</v>
      </c>
      <c r="J91" s="130">
        <v>1092</v>
      </c>
      <c r="K91" s="131">
        <v>84.2</v>
      </c>
      <c r="L91" s="130">
        <v>4655</v>
      </c>
      <c r="M91" s="130">
        <v>4302</v>
      </c>
      <c r="N91" s="131">
        <v>92.4</v>
      </c>
    </row>
    <row r="92" spans="1:14" x14ac:dyDescent="0.3">
      <c r="A92" s="128"/>
      <c r="B92" s="129" t="s">
        <v>319</v>
      </c>
      <c r="C92" s="130">
        <v>915</v>
      </c>
      <c r="D92" s="130">
        <v>875</v>
      </c>
      <c r="E92" s="131">
        <v>95.6</v>
      </c>
      <c r="F92" s="130">
        <v>365</v>
      </c>
      <c r="G92" s="130">
        <v>337</v>
      </c>
      <c r="H92" s="131">
        <v>92.3</v>
      </c>
      <c r="I92" s="130">
        <v>676</v>
      </c>
      <c r="J92" s="130">
        <v>591</v>
      </c>
      <c r="K92" s="131">
        <v>87.4</v>
      </c>
      <c r="L92" s="130">
        <v>1956</v>
      </c>
      <c r="M92" s="130">
        <v>1803</v>
      </c>
      <c r="N92" s="131">
        <v>92.2</v>
      </c>
    </row>
    <row r="93" spans="1:14" x14ac:dyDescent="0.3">
      <c r="A93" s="128"/>
      <c r="B93" s="129" t="s">
        <v>320</v>
      </c>
      <c r="C93" s="130">
        <v>3313</v>
      </c>
      <c r="D93" s="130">
        <v>3226</v>
      </c>
      <c r="E93" s="131">
        <v>97.4</v>
      </c>
      <c r="F93" s="130">
        <v>1303</v>
      </c>
      <c r="G93" s="130">
        <v>1202</v>
      </c>
      <c r="H93" s="131">
        <v>92.2</v>
      </c>
      <c r="I93" s="130">
        <v>1977</v>
      </c>
      <c r="J93" s="130">
        <v>1693</v>
      </c>
      <c r="K93" s="131">
        <v>85.6</v>
      </c>
      <c r="L93" s="130">
        <v>6593</v>
      </c>
      <c r="M93" s="130">
        <v>6121</v>
      </c>
      <c r="N93" s="131">
        <v>92.8</v>
      </c>
    </row>
    <row r="94" spans="1:14" x14ac:dyDescent="0.3">
      <c r="A94" s="128"/>
      <c r="B94" s="129" t="s">
        <v>321</v>
      </c>
      <c r="C94" s="130">
        <v>1485</v>
      </c>
      <c r="D94" s="130">
        <v>1428</v>
      </c>
      <c r="E94" s="131">
        <v>96.2</v>
      </c>
      <c r="F94" s="130">
        <v>660</v>
      </c>
      <c r="G94" s="130">
        <v>605</v>
      </c>
      <c r="H94" s="131">
        <v>91.7</v>
      </c>
      <c r="I94" s="130">
        <v>956</v>
      </c>
      <c r="J94" s="130">
        <v>816</v>
      </c>
      <c r="K94" s="131">
        <v>85.4</v>
      </c>
      <c r="L94" s="130">
        <v>3101</v>
      </c>
      <c r="M94" s="130">
        <v>2849</v>
      </c>
      <c r="N94" s="131">
        <v>91.9</v>
      </c>
    </row>
    <row r="95" spans="1:14" x14ac:dyDescent="0.3">
      <c r="A95" s="128"/>
      <c r="B95" s="129" t="s">
        <v>322</v>
      </c>
      <c r="C95" s="130">
        <v>4205</v>
      </c>
      <c r="D95" s="130">
        <v>3990</v>
      </c>
      <c r="E95" s="131">
        <v>94.9</v>
      </c>
      <c r="F95" s="130">
        <v>1888</v>
      </c>
      <c r="G95" s="130">
        <v>1659</v>
      </c>
      <c r="H95" s="131">
        <v>87.9</v>
      </c>
      <c r="I95" s="130">
        <v>2275</v>
      </c>
      <c r="J95" s="130">
        <v>1786</v>
      </c>
      <c r="K95" s="131">
        <v>78.5</v>
      </c>
      <c r="L95" s="130">
        <v>8368</v>
      </c>
      <c r="M95" s="130">
        <v>7435</v>
      </c>
      <c r="N95" s="131">
        <v>88.9</v>
      </c>
    </row>
    <row r="96" spans="1:14" x14ac:dyDescent="0.3">
      <c r="A96" s="128"/>
      <c r="B96" s="132" t="s">
        <v>257</v>
      </c>
      <c r="C96" s="133">
        <v>13422</v>
      </c>
      <c r="D96" s="133">
        <v>12902</v>
      </c>
      <c r="E96" s="134">
        <v>96.1</v>
      </c>
      <c r="F96" s="133">
        <v>5746</v>
      </c>
      <c r="G96" s="133">
        <v>5218</v>
      </c>
      <c r="H96" s="134">
        <v>90.8</v>
      </c>
      <c r="I96" s="133">
        <v>8070</v>
      </c>
      <c r="J96" s="133">
        <v>6724</v>
      </c>
      <c r="K96" s="134">
        <v>83.3</v>
      </c>
      <c r="L96" s="133">
        <v>27238</v>
      </c>
      <c r="M96" s="133">
        <v>24844</v>
      </c>
      <c r="N96" s="134">
        <v>91.2</v>
      </c>
    </row>
    <row r="97" spans="1:14" x14ac:dyDescent="0.3">
      <c r="A97" s="124" t="s">
        <v>106</v>
      </c>
      <c r="B97" s="135" t="s">
        <v>257</v>
      </c>
      <c r="C97" s="136">
        <v>16637</v>
      </c>
      <c r="D97" s="136">
        <v>16091</v>
      </c>
      <c r="E97" s="137">
        <v>96.7</v>
      </c>
      <c r="F97" s="136">
        <v>3798</v>
      </c>
      <c r="G97" s="136">
        <v>3402</v>
      </c>
      <c r="H97" s="137">
        <v>89.6</v>
      </c>
      <c r="I97" s="136">
        <v>4492</v>
      </c>
      <c r="J97" s="136">
        <v>3569</v>
      </c>
      <c r="K97" s="137">
        <v>79.5</v>
      </c>
      <c r="L97" s="136">
        <v>24927</v>
      </c>
      <c r="M97" s="136">
        <v>23062</v>
      </c>
      <c r="N97" s="137">
        <v>92.5</v>
      </c>
    </row>
    <row r="98" spans="1:14" x14ac:dyDescent="0.3">
      <c r="A98" s="124" t="s">
        <v>107</v>
      </c>
      <c r="B98" s="125" t="s">
        <v>323</v>
      </c>
      <c r="C98" s="126">
        <v>1688</v>
      </c>
      <c r="D98" s="126">
        <v>1631</v>
      </c>
      <c r="E98" s="127">
        <v>96.6</v>
      </c>
      <c r="F98" s="126">
        <v>550</v>
      </c>
      <c r="G98" s="126">
        <v>505</v>
      </c>
      <c r="H98" s="127">
        <v>91.8</v>
      </c>
      <c r="I98" s="126">
        <v>1093</v>
      </c>
      <c r="J98" s="126">
        <v>920</v>
      </c>
      <c r="K98" s="127">
        <v>84.2</v>
      </c>
      <c r="L98" s="126">
        <v>3331</v>
      </c>
      <c r="M98" s="126">
        <v>3056</v>
      </c>
      <c r="N98" s="127">
        <v>91.7</v>
      </c>
    </row>
    <row r="99" spans="1:14" x14ac:dyDescent="0.3">
      <c r="A99" s="128"/>
      <c r="B99" s="129" t="s">
        <v>324</v>
      </c>
      <c r="C99" s="130">
        <v>3277</v>
      </c>
      <c r="D99" s="130">
        <v>3172</v>
      </c>
      <c r="E99" s="131">
        <v>96.8</v>
      </c>
      <c r="F99" s="130">
        <v>1327</v>
      </c>
      <c r="G99" s="130">
        <v>1227</v>
      </c>
      <c r="H99" s="131">
        <v>92.5</v>
      </c>
      <c r="I99" s="130">
        <v>1641</v>
      </c>
      <c r="J99" s="130">
        <v>1456</v>
      </c>
      <c r="K99" s="131">
        <v>88.7</v>
      </c>
      <c r="L99" s="130">
        <v>6245</v>
      </c>
      <c r="M99" s="130">
        <v>5855</v>
      </c>
      <c r="N99" s="131">
        <v>93.8</v>
      </c>
    </row>
    <row r="100" spans="1:14" x14ac:dyDescent="0.3">
      <c r="A100" s="128"/>
      <c r="B100" s="129" t="s">
        <v>325</v>
      </c>
      <c r="C100" s="130">
        <v>1799</v>
      </c>
      <c r="D100" s="130">
        <v>1765</v>
      </c>
      <c r="E100" s="131">
        <v>98.1</v>
      </c>
      <c r="F100" s="130">
        <v>789</v>
      </c>
      <c r="G100" s="130">
        <v>749</v>
      </c>
      <c r="H100" s="131">
        <v>94.9</v>
      </c>
      <c r="I100" s="130">
        <v>1168</v>
      </c>
      <c r="J100" s="130">
        <v>1016</v>
      </c>
      <c r="K100" s="131">
        <v>87</v>
      </c>
      <c r="L100" s="130">
        <v>3756</v>
      </c>
      <c r="M100" s="130">
        <v>3530</v>
      </c>
      <c r="N100" s="131">
        <v>94</v>
      </c>
    </row>
    <row r="101" spans="1:14" x14ac:dyDescent="0.3">
      <c r="A101" s="128"/>
      <c r="B101" s="129" t="s">
        <v>326</v>
      </c>
      <c r="C101" s="130">
        <v>2167</v>
      </c>
      <c r="D101" s="130">
        <v>2096</v>
      </c>
      <c r="E101" s="131">
        <v>96.7</v>
      </c>
      <c r="F101" s="130">
        <v>959</v>
      </c>
      <c r="G101" s="130">
        <v>866</v>
      </c>
      <c r="H101" s="131">
        <v>90.3</v>
      </c>
      <c r="I101" s="130">
        <v>1377</v>
      </c>
      <c r="J101" s="130">
        <v>1170</v>
      </c>
      <c r="K101" s="131">
        <v>85</v>
      </c>
      <c r="L101" s="130">
        <v>4503</v>
      </c>
      <c r="M101" s="130">
        <v>4132</v>
      </c>
      <c r="N101" s="131">
        <v>91.8</v>
      </c>
    </row>
    <row r="102" spans="1:14" x14ac:dyDescent="0.3">
      <c r="A102" s="128"/>
      <c r="B102" s="132" t="s">
        <v>257</v>
      </c>
      <c r="C102" s="133">
        <v>8931</v>
      </c>
      <c r="D102" s="133">
        <v>8664</v>
      </c>
      <c r="E102" s="134">
        <v>97</v>
      </c>
      <c r="F102" s="133">
        <v>3625</v>
      </c>
      <c r="G102" s="133">
        <v>3347</v>
      </c>
      <c r="H102" s="134">
        <v>92.3</v>
      </c>
      <c r="I102" s="133">
        <v>5279</v>
      </c>
      <c r="J102" s="133">
        <v>4562</v>
      </c>
      <c r="K102" s="134">
        <v>86.4</v>
      </c>
      <c r="L102" s="133">
        <v>17835</v>
      </c>
      <c r="M102" s="133">
        <v>16573</v>
      </c>
      <c r="N102" s="134">
        <v>92.9</v>
      </c>
    </row>
    <row r="103" spans="1:14" x14ac:dyDescent="0.3">
      <c r="A103" s="124" t="s">
        <v>108</v>
      </c>
      <c r="B103" s="125" t="s">
        <v>327</v>
      </c>
      <c r="C103" s="126">
        <v>1117</v>
      </c>
      <c r="D103" s="126">
        <v>1051</v>
      </c>
      <c r="E103" s="127">
        <v>94.1</v>
      </c>
      <c r="F103" s="126">
        <v>506</v>
      </c>
      <c r="G103" s="126">
        <v>443</v>
      </c>
      <c r="H103" s="127">
        <v>87.5</v>
      </c>
      <c r="I103" s="126">
        <v>800</v>
      </c>
      <c r="J103" s="126">
        <v>614</v>
      </c>
      <c r="K103" s="127">
        <v>76.8</v>
      </c>
      <c r="L103" s="126">
        <v>2423</v>
      </c>
      <c r="M103" s="126">
        <v>2108</v>
      </c>
      <c r="N103" s="127">
        <v>87</v>
      </c>
    </row>
    <row r="104" spans="1:14" x14ac:dyDescent="0.3">
      <c r="A104" s="128"/>
      <c r="B104" s="129" t="s">
        <v>328</v>
      </c>
      <c r="C104" s="130">
        <v>1558</v>
      </c>
      <c r="D104" s="130">
        <v>1482</v>
      </c>
      <c r="E104" s="131">
        <v>95.1</v>
      </c>
      <c r="F104" s="130">
        <v>694</v>
      </c>
      <c r="G104" s="130">
        <v>601</v>
      </c>
      <c r="H104" s="131">
        <v>86.6</v>
      </c>
      <c r="I104" s="130">
        <v>1005</v>
      </c>
      <c r="J104" s="130">
        <v>832</v>
      </c>
      <c r="K104" s="131">
        <v>82.8</v>
      </c>
      <c r="L104" s="130">
        <v>3257</v>
      </c>
      <c r="M104" s="130">
        <v>2915</v>
      </c>
      <c r="N104" s="131">
        <v>89.5</v>
      </c>
    </row>
    <row r="105" spans="1:14" x14ac:dyDescent="0.3">
      <c r="A105" s="128"/>
      <c r="B105" s="129" t="s">
        <v>329</v>
      </c>
      <c r="C105" s="130">
        <v>692</v>
      </c>
      <c r="D105" s="130">
        <v>668</v>
      </c>
      <c r="E105" s="131">
        <v>96.5</v>
      </c>
      <c r="F105" s="130">
        <v>403</v>
      </c>
      <c r="G105" s="130">
        <v>365</v>
      </c>
      <c r="H105" s="131">
        <v>90.6</v>
      </c>
      <c r="I105" s="130">
        <v>493</v>
      </c>
      <c r="J105" s="130">
        <v>410</v>
      </c>
      <c r="K105" s="131">
        <v>83.2</v>
      </c>
      <c r="L105" s="130">
        <v>1588</v>
      </c>
      <c r="M105" s="130">
        <v>1443</v>
      </c>
      <c r="N105" s="131">
        <v>90.9</v>
      </c>
    </row>
    <row r="106" spans="1:14" x14ac:dyDescent="0.3">
      <c r="A106" s="128"/>
      <c r="B106" s="129" t="s">
        <v>330</v>
      </c>
      <c r="C106" s="130">
        <v>3327</v>
      </c>
      <c r="D106" s="130">
        <v>3146</v>
      </c>
      <c r="E106" s="131">
        <v>94.6</v>
      </c>
      <c r="F106" s="130">
        <v>1170</v>
      </c>
      <c r="G106" s="130">
        <v>995</v>
      </c>
      <c r="H106" s="131">
        <v>85</v>
      </c>
      <c r="I106" s="130">
        <v>1853</v>
      </c>
      <c r="J106" s="130">
        <v>1501</v>
      </c>
      <c r="K106" s="131">
        <v>81</v>
      </c>
      <c r="L106" s="130">
        <v>6350</v>
      </c>
      <c r="M106" s="130">
        <v>5642</v>
      </c>
      <c r="N106" s="131">
        <v>88.9</v>
      </c>
    </row>
    <row r="107" spans="1:14" x14ac:dyDescent="0.3">
      <c r="A107" s="128"/>
      <c r="B107" s="132" t="s">
        <v>257</v>
      </c>
      <c r="C107" s="133">
        <v>6694</v>
      </c>
      <c r="D107" s="133">
        <v>6347</v>
      </c>
      <c r="E107" s="134">
        <v>94.8</v>
      </c>
      <c r="F107" s="133">
        <v>2773</v>
      </c>
      <c r="G107" s="133">
        <v>2404</v>
      </c>
      <c r="H107" s="134">
        <v>86.7</v>
      </c>
      <c r="I107" s="133">
        <v>4151</v>
      </c>
      <c r="J107" s="133">
        <v>3357</v>
      </c>
      <c r="K107" s="134">
        <v>80.900000000000006</v>
      </c>
      <c r="L107" s="133">
        <v>13618</v>
      </c>
      <c r="M107" s="133">
        <v>12108</v>
      </c>
      <c r="N107" s="134">
        <v>88.9</v>
      </c>
    </row>
    <row r="108" spans="1:14" x14ac:dyDescent="0.3">
      <c r="A108" s="124" t="s">
        <v>109</v>
      </c>
      <c r="B108" s="125" t="s">
        <v>331</v>
      </c>
      <c r="C108" s="126">
        <v>2876</v>
      </c>
      <c r="D108" s="126">
        <v>2811</v>
      </c>
      <c r="E108" s="127">
        <v>97.7</v>
      </c>
      <c r="F108" s="126">
        <v>1370</v>
      </c>
      <c r="G108" s="126">
        <v>1304</v>
      </c>
      <c r="H108" s="127">
        <v>95.2</v>
      </c>
      <c r="I108" s="126">
        <v>2242</v>
      </c>
      <c r="J108" s="126">
        <v>1986</v>
      </c>
      <c r="K108" s="127">
        <v>88.6</v>
      </c>
      <c r="L108" s="126">
        <v>6488</v>
      </c>
      <c r="M108" s="126">
        <v>6101</v>
      </c>
      <c r="N108" s="127">
        <v>94</v>
      </c>
    </row>
    <row r="109" spans="1:14" x14ac:dyDescent="0.3">
      <c r="A109" s="128"/>
      <c r="B109" s="129" t="s">
        <v>332</v>
      </c>
      <c r="C109" s="130">
        <v>4892</v>
      </c>
      <c r="D109" s="130">
        <v>4817</v>
      </c>
      <c r="E109" s="131">
        <v>98.5</v>
      </c>
      <c r="F109" s="130">
        <v>2269</v>
      </c>
      <c r="G109" s="130">
        <v>2201</v>
      </c>
      <c r="H109" s="131">
        <v>97</v>
      </c>
      <c r="I109" s="130">
        <v>2698</v>
      </c>
      <c r="J109" s="130">
        <v>2411</v>
      </c>
      <c r="K109" s="131">
        <v>89.4</v>
      </c>
      <c r="L109" s="130">
        <v>9859</v>
      </c>
      <c r="M109" s="130">
        <v>9429</v>
      </c>
      <c r="N109" s="131">
        <v>95.6</v>
      </c>
    </row>
    <row r="110" spans="1:14" x14ac:dyDescent="0.3">
      <c r="A110" s="128"/>
      <c r="B110" s="129" t="s">
        <v>333</v>
      </c>
      <c r="C110" s="130">
        <v>7166</v>
      </c>
      <c r="D110" s="130">
        <v>7041</v>
      </c>
      <c r="E110" s="131">
        <v>98.3</v>
      </c>
      <c r="F110" s="130">
        <v>2821</v>
      </c>
      <c r="G110" s="130">
        <v>2634</v>
      </c>
      <c r="H110" s="131">
        <v>93.4</v>
      </c>
      <c r="I110" s="130">
        <v>3687</v>
      </c>
      <c r="J110" s="130">
        <v>3229</v>
      </c>
      <c r="K110" s="131">
        <v>87.6</v>
      </c>
      <c r="L110" s="130">
        <v>13674</v>
      </c>
      <c r="M110" s="130">
        <v>12904</v>
      </c>
      <c r="N110" s="131">
        <v>94.4</v>
      </c>
    </row>
    <row r="111" spans="1:14" x14ac:dyDescent="0.3">
      <c r="A111" s="128"/>
      <c r="B111" s="129" t="s">
        <v>334</v>
      </c>
      <c r="C111" s="130">
        <v>4120</v>
      </c>
      <c r="D111" s="130">
        <v>4048</v>
      </c>
      <c r="E111" s="131">
        <v>98.3</v>
      </c>
      <c r="F111" s="130">
        <v>1709</v>
      </c>
      <c r="G111" s="130">
        <v>1621</v>
      </c>
      <c r="H111" s="131">
        <v>94.9</v>
      </c>
      <c r="I111" s="130">
        <v>2483</v>
      </c>
      <c r="J111" s="130">
        <v>2292</v>
      </c>
      <c r="K111" s="131">
        <v>92.3</v>
      </c>
      <c r="L111" s="130">
        <v>8312</v>
      </c>
      <c r="M111" s="130">
        <v>7961</v>
      </c>
      <c r="N111" s="131">
        <v>95.8</v>
      </c>
    </row>
    <row r="112" spans="1:14" x14ac:dyDescent="0.3">
      <c r="A112" s="128"/>
      <c r="B112" s="132" t="s">
        <v>257</v>
      </c>
      <c r="C112" s="133">
        <v>19054</v>
      </c>
      <c r="D112" s="133">
        <v>18717</v>
      </c>
      <c r="E112" s="134">
        <v>98.2</v>
      </c>
      <c r="F112" s="133">
        <v>8169</v>
      </c>
      <c r="G112" s="133">
        <v>7760</v>
      </c>
      <c r="H112" s="134">
        <v>95</v>
      </c>
      <c r="I112" s="133">
        <v>11110</v>
      </c>
      <c r="J112" s="133">
        <v>9918</v>
      </c>
      <c r="K112" s="134">
        <v>89.3</v>
      </c>
      <c r="L112" s="133">
        <v>38333</v>
      </c>
      <c r="M112" s="133">
        <v>36395</v>
      </c>
      <c r="N112" s="134">
        <v>94.9</v>
      </c>
    </row>
    <row r="113" spans="1:14" x14ac:dyDescent="0.3">
      <c r="A113" s="124" t="s">
        <v>110</v>
      </c>
      <c r="B113" s="125" t="s">
        <v>335</v>
      </c>
      <c r="C113" s="126">
        <v>6459</v>
      </c>
      <c r="D113" s="126">
        <v>6239</v>
      </c>
      <c r="E113" s="127">
        <v>96.6</v>
      </c>
      <c r="F113" s="126">
        <v>2342</v>
      </c>
      <c r="G113" s="126">
        <v>2083</v>
      </c>
      <c r="H113" s="127">
        <v>88.9</v>
      </c>
      <c r="I113" s="126">
        <v>3118</v>
      </c>
      <c r="J113" s="126">
        <v>2600</v>
      </c>
      <c r="K113" s="127">
        <v>83.4</v>
      </c>
      <c r="L113" s="126">
        <v>11919</v>
      </c>
      <c r="M113" s="126">
        <v>10922</v>
      </c>
      <c r="N113" s="127">
        <v>91.6</v>
      </c>
    </row>
    <row r="114" spans="1:14" x14ac:dyDescent="0.3">
      <c r="A114" s="128"/>
      <c r="B114" s="129" t="s">
        <v>336</v>
      </c>
      <c r="C114" s="130">
        <v>4132</v>
      </c>
      <c r="D114" s="130">
        <v>3956</v>
      </c>
      <c r="E114" s="131">
        <v>95.7</v>
      </c>
      <c r="F114" s="130">
        <v>1607</v>
      </c>
      <c r="G114" s="130">
        <v>1438</v>
      </c>
      <c r="H114" s="131">
        <v>89.5</v>
      </c>
      <c r="I114" s="130">
        <v>2295</v>
      </c>
      <c r="J114" s="130">
        <v>1892</v>
      </c>
      <c r="K114" s="131">
        <v>82.4</v>
      </c>
      <c r="L114" s="130">
        <v>8034</v>
      </c>
      <c r="M114" s="130">
        <v>7286</v>
      </c>
      <c r="N114" s="131">
        <v>90.7</v>
      </c>
    </row>
    <row r="115" spans="1:14" x14ac:dyDescent="0.3">
      <c r="A115" s="128"/>
      <c r="B115" s="132" t="s">
        <v>257</v>
      </c>
      <c r="C115" s="133">
        <v>10591</v>
      </c>
      <c r="D115" s="133">
        <v>10195</v>
      </c>
      <c r="E115" s="134">
        <v>96.3</v>
      </c>
      <c r="F115" s="133">
        <v>3949</v>
      </c>
      <c r="G115" s="133">
        <v>3521</v>
      </c>
      <c r="H115" s="134">
        <v>89.2</v>
      </c>
      <c r="I115" s="133">
        <v>5413</v>
      </c>
      <c r="J115" s="133">
        <v>4492</v>
      </c>
      <c r="K115" s="134">
        <v>83</v>
      </c>
      <c r="L115" s="133">
        <v>19953</v>
      </c>
      <c r="M115" s="133">
        <v>18208</v>
      </c>
      <c r="N115" s="134">
        <v>91.3</v>
      </c>
    </row>
    <row r="116" spans="1:14" x14ac:dyDescent="0.3">
      <c r="A116" s="124" t="s">
        <v>111</v>
      </c>
      <c r="B116" s="125" t="s">
        <v>337</v>
      </c>
      <c r="C116" s="126">
        <v>730</v>
      </c>
      <c r="D116" s="126">
        <v>713</v>
      </c>
      <c r="E116" s="127">
        <v>97.7</v>
      </c>
      <c r="F116" s="126">
        <v>247</v>
      </c>
      <c r="G116" s="126">
        <v>227</v>
      </c>
      <c r="H116" s="127">
        <v>91.9</v>
      </c>
      <c r="I116" s="126">
        <v>477</v>
      </c>
      <c r="J116" s="126">
        <v>408</v>
      </c>
      <c r="K116" s="127">
        <v>85.5</v>
      </c>
      <c r="L116" s="126">
        <v>1454</v>
      </c>
      <c r="M116" s="126">
        <v>1348</v>
      </c>
      <c r="N116" s="127">
        <v>92.7</v>
      </c>
    </row>
    <row r="117" spans="1:14" x14ac:dyDescent="0.3">
      <c r="A117" s="128"/>
      <c r="B117" s="129" t="s">
        <v>338</v>
      </c>
      <c r="C117" s="130">
        <v>1182</v>
      </c>
      <c r="D117" s="130">
        <v>1164</v>
      </c>
      <c r="E117" s="131">
        <v>98.5</v>
      </c>
      <c r="F117" s="130">
        <v>674</v>
      </c>
      <c r="G117" s="130">
        <v>666</v>
      </c>
      <c r="H117" s="131">
        <v>98.8</v>
      </c>
      <c r="I117" s="130">
        <v>990</v>
      </c>
      <c r="J117" s="130">
        <v>892</v>
      </c>
      <c r="K117" s="131">
        <v>90.1</v>
      </c>
      <c r="L117" s="130">
        <v>2846</v>
      </c>
      <c r="M117" s="130">
        <v>2722</v>
      </c>
      <c r="N117" s="131">
        <v>95.6</v>
      </c>
    </row>
    <row r="118" spans="1:14" x14ac:dyDescent="0.3">
      <c r="A118" s="128"/>
      <c r="B118" s="129" t="s">
        <v>339</v>
      </c>
      <c r="C118" s="130">
        <v>863</v>
      </c>
      <c r="D118" s="130">
        <v>850</v>
      </c>
      <c r="E118" s="131">
        <v>98.5</v>
      </c>
      <c r="F118" s="130">
        <v>307</v>
      </c>
      <c r="G118" s="130">
        <v>298</v>
      </c>
      <c r="H118" s="131">
        <v>97.1</v>
      </c>
      <c r="I118" s="130">
        <v>557</v>
      </c>
      <c r="J118" s="130">
        <v>491</v>
      </c>
      <c r="K118" s="131">
        <v>88.2</v>
      </c>
      <c r="L118" s="130">
        <v>1727</v>
      </c>
      <c r="M118" s="130">
        <v>1639</v>
      </c>
      <c r="N118" s="131">
        <v>94.9</v>
      </c>
    </row>
    <row r="119" spans="1:14" x14ac:dyDescent="0.3">
      <c r="A119" s="128"/>
      <c r="B119" s="129" t="s">
        <v>340</v>
      </c>
      <c r="C119" s="130">
        <v>8652</v>
      </c>
      <c r="D119" s="130">
        <v>8384</v>
      </c>
      <c r="E119" s="131">
        <v>96.9</v>
      </c>
      <c r="F119" s="130">
        <v>3114</v>
      </c>
      <c r="G119" s="130">
        <v>2869</v>
      </c>
      <c r="H119" s="131">
        <v>92.1</v>
      </c>
      <c r="I119" s="130">
        <v>3424</v>
      </c>
      <c r="J119" s="130">
        <v>2838</v>
      </c>
      <c r="K119" s="131">
        <v>82.9</v>
      </c>
      <c r="L119" s="130">
        <v>15190</v>
      </c>
      <c r="M119" s="130">
        <v>14091</v>
      </c>
      <c r="N119" s="131">
        <v>92.8</v>
      </c>
    </row>
    <row r="120" spans="1:14" x14ac:dyDescent="0.3">
      <c r="A120" s="128"/>
      <c r="B120" s="129" t="s">
        <v>341</v>
      </c>
      <c r="C120" s="130">
        <v>1184</v>
      </c>
      <c r="D120" s="130">
        <v>1148</v>
      </c>
      <c r="E120" s="131">
        <v>97</v>
      </c>
      <c r="F120" s="130">
        <v>435</v>
      </c>
      <c r="G120" s="130">
        <v>408</v>
      </c>
      <c r="H120" s="131">
        <v>93.8</v>
      </c>
      <c r="I120" s="130">
        <v>793</v>
      </c>
      <c r="J120" s="130">
        <v>706</v>
      </c>
      <c r="K120" s="131">
        <v>89</v>
      </c>
      <c r="L120" s="130">
        <v>2412</v>
      </c>
      <c r="M120" s="130">
        <v>2262</v>
      </c>
      <c r="N120" s="131">
        <v>93.8</v>
      </c>
    </row>
    <row r="121" spans="1:14" x14ac:dyDescent="0.3">
      <c r="A121" s="128"/>
      <c r="B121" s="129" t="s">
        <v>342</v>
      </c>
      <c r="C121" s="130">
        <v>706</v>
      </c>
      <c r="D121" s="130">
        <v>685</v>
      </c>
      <c r="E121" s="131">
        <v>97</v>
      </c>
      <c r="F121" s="130">
        <v>349</v>
      </c>
      <c r="G121" s="130">
        <v>333</v>
      </c>
      <c r="H121" s="131">
        <v>95.4</v>
      </c>
      <c r="I121" s="130">
        <v>529</v>
      </c>
      <c r="J121" s="130">
        <v>462</v>
      </c>
      <c r="K121" s="131">
        <v>87.3</v>
      </c>
      <c r="L121" s="130">
        <v>1584</v>
      </c>
      <c r="M121" s="130">
        <v>1480</v>
      </c>
      <c r="N121" s="131">
        <v>93.4</v>
      </c>
    </row>
    <row r="122" spans="1:14" x14ac:dyDescent="0.3">
      <c r="A122" s="128"/>
      <c r="B122" s="129" t="s">
        <v>343</v>
      </c>
      <c r="C122" s="130">
        <v>1874</v>
      </c>
      <c r="D122" s="130">
        <v>1820</v>
      </c>
      <c r="E122" s="131">
        <v>97.1</v>
      </c>
      <c r="F122" s="130">
        <v>858</v>
      </c>
      <c r="G122" s="130">
        <v>813</v>
      </c>
      <c r="H122" s="131">
        <v>94.8</v>
      </c>
      <c r="I122" s="130">
        <v>1370</v>
      </c>
      <c r="J122" s="130">
        <v>1212</v>
      </c>
      <c r="K122" s="131">
        <v>88.5</v>
      </c>
      <c r="L122" s="130">
        <v>4102</v>
      </c>
      <c r="M122" s="130">
        <v>3845</v>
      </c>
      <c r="N122" s="131">
        <v>93.7</v>
      </c>
    </row>
    <row r="123" spans="1:14" x14ac:dyDescent="0.3">
      <c r="A123" s="128"/>
      <c r="B123" s="129" t="s">
        <v>344</v>
      </c>
      <c r="C123" s="130">
        <v>1273</v>
      </c>
      <c r="D123" s="130">
        <v>1211</v>
      </c>
      <c r="E123" s="131">
        <v>95.1</v>
      </c>
      <c r="F123" s="130">
        <v>656</v>
      </c>
      <c r="G123" s="130">
        <v>595</v>
      </c>
      <c r="H123" s="131">
        <v>90.7</v>
      </c>
      <c r="I123" s="130">
        <v>844</v>
      </c>
      <c r="J123" s="130">
        <v>736</v>
      </c>
      <c r="K123" s="131">
        <v>87.2</v>
      </c>
      <c r="L123" s="130">
        <v>2773</v>
      </c>
      <c r="M123" s="130">
        <v>2542</v>
      </c>
      <c r="N123" s="131">
        <v>91.7</v>
      </c>
    </row>
    <row r="124" spans="1:14" x14ac:dyDescent="0.3">
      <c r="A124" s="128"/>
      <c r="B124" s="132" t="s">
        <v>257</v>
      </c>
      <c r="C124" s="133">
        <v>16464</v>
      </c>
      <c r="D124" s="133">
        <v>15975</v>
      </c>
      <c r="E124" s="134">
        <v>97</v>
      </c>
      <c r="F124" s="133">
        <v>6640</v>
      </c>
      <c r="G124" s="133">
        <v>6209</v>
      </c>
      <c r="H124" s="134">
        <v>93.5</v>
      </c>
      <c r="I124" s="133">
        <v>8984</v>
      </c>
      <c r="J124" s="133">
        <v>7745</v>
      </c>
      <c r="K124" s="134">
        <v>86.2</v>
      </c>
      <c r="L124" s="133">
        <v>32088</v>
      </c>
      <c r="M124" s="133">
        <v>29929</v>
      </c>
      <c r="N124" s="134">
        <v>93.3</v>
      </c>
    </row>
    <row r="125" spans="1:14" x14ac:dyDescent="0.3">
      <c r="A125" s="124" t="s">
        <v>112</v>
      </c>
      <c r="B125" s="125" t="s">
        <v>345</v>
      </c>
      <c r="C125" s="126">
        <v>9450</v>
      </c>
      <c r="D125" s="126">
        <v>8971</v>
      </c>
      <c r="E125" s="127">
        <v>94.9</v>
      </c>
      <c r="F125" s="126">
        <v>3769</v>
      </c>
      <c r="G125" s="126">
        <v>3276</v>
      </c>
      <c r="H125" s="127">
        <v>86.9</v>
      </c>
      <c r="I125" s="126">
        <v>4094</v>
      </c>
      <c r="J125" s="126">
        <v>3209</v>
      </c>
      <c r="K125" s="127">
        <v>78.400000000000006</v>
      </c>
      <c r="L125" s="126">
        <v>17313</v>
      </c>
      <c r="M125" s="126">
        <v>15456</v>
      </c>
      <c r="N125" s="127">
        <v>89.3</v>
      </c>
    </row>
    <row r="126" spans="1:14" x14ac:dyDescent="0.3">
      <c r="A126" s="128"/>
      <c r="B126" s="129" t="s">
        <v>346</v>
      </c>
      <c r="C126" s="130">
        <v>11668</v>
      </c>
      <c r="D126" s="130">
        <v>11240</v>
      </c>
      <c r="E126" s="131">
        <v>96.3</v>
      </c>
      <c r="F126" s="130">
        <v>2968</v>
      </c>
      <c r="G126" s="130">
        <v>2564</v>
      </c>
      <c r="H126" s="131">
        <v>86.4</v>
      </c>
      <c r="I126" s="130">
        <v>3162</v>
      </c>
      <c r="J126" s="130">
        <v>2469</v>
      </c>
      <c r="K126" s="131">
        <v>78.099999999999994</v>
      </c>
      <c r="L126" s="130">
        <v>17798</v>
      </c>
      <c r="M126" s="130">
        <v>16273</v>
      </c>
      <c r="N126" s="131">
        <v>91.4</v>
      </c>
    </row>
    <row r="127" spans="1:14" x14ac:dyDescent="0.3">
      <c r="A127" s="128"/>
      <c r="B127" s="129" t="s">
        <v>347</v>
      </c>
      <c r="C127" s="130">
        <v>9394</v>
      </c>
      <c r="D127" s="130">
        <v>8564</v>
      </c>
      <c r="E127" s="131">
        <v>91.2</v>
      </c>
      <c r="F127" s="130">
        <v>3814</v>
      </c>
      <c r="G127" s="130">
        <v>3149</v>
      </c>
      <c r="H127" s="131">
        <v>82.6</v>
      </c>
      <c r="I127" s="130">
        <v>4451</v>
      </c>
      <c r="J127" s="130">
        <v>3402</v>
      </c>
      <c r="K127" s="131">
        <v>76.400000000000006</v>
      </c>
      <c r="L127" s="130">
        <v>17659</v>
      </c>
      <c r="M127" s="130">
        <v>15115</v>
      </c>
      <c r="N127" s="131">
        <v>85.6</v>
      </c>
    </row>
    <row r="128" spans="1:14" x14ac:dyDescent="0.3">
      <c r="A128" s="128"/>
      <c r="B128" s="129" t="s">
        <v>348</v>
      </c>
      <c r="C128" s="130">
        <v>11950</v>
      </c>
      <c r="D128" s="130">
        <v>11599</v>
      </c>
      <c r="E128" s="131">
        <v>97.1</v>
      </c>
      <c r="F128" s="130">
        <v>3834</v>
      </c>
      <c r="G128" s="130">
        <v>3486</v>
      </c>
      <c r="H128" s="131">
        <v>90.9</v>
      </c>
      <c r="I128" s="130">
        <v>3814</v>
      </c>
      <c r="J128" s="130">
        <v>3096</v>
      </c>
      <c r="K128" s="131">
        <v>81.2</v>
      </c>
      <c r="L128" s="130">
        <v>19598</v>
      </c>
      <c r="M128" s="130">
        <v>18181</v>
      </c>
      <c r="N128" s="131">
        <v>92.8</v>
      </c>
    </row>
    <row r="129" spans="1:14" ht="12.75" customHeight="1" x14ac:dyDescent="0.3">
      <c r="A129" s="128"/>
      <c r="B129" s="132" t="s">
        <v>257</v>
      </c>
      <c r="C129" s="133">
        <v>42462</v>
      </c>
      <c r="D129" s="133">
        <v>40374</v>
      </c>
      <c r="E129" s="134">
        <v>95.1</v>
      </c>
      <c r="F129" s="133">
        <v>14385</v>
      </c>
      <c r="G129" s="133">
        <v>12475</v>
      </c>
      <c r="H129" s="134">
        <v>86.7</v>
      </c>
      <c r="I129" s="133">
        <v>15521</v>
      </c>
      <c r="J129" s="133">
        <v>12176</v>
      </c>
      <c r="K129" s="134">
        <v>78.400000000000006</v>
      </c>
      <c r="L129" s="133">
        <v>72368</v>
      </c>
      <c r="M129" s="133">
        <v>65025</v>
      </c>
      <c r="N129" s="134">
        <v>89.9</v>
      </c>
    </row>
    <row r="130" spans="1:14" x14ac:dyDescent="0.3">
      <c r="A130" s="213" t="s">
        <v>77</v>
      </c>
      <c r="B130" s="138" t="s">
        <v>349</v>
      </c>
      <c r="C130" s="139">
        <v>389815</v>
      </c>
      <c r="D130" s="139">
        <v>373840</v>
      </c>
      <c r="E130" s="140">
        <v>95.9</v>
      </c>
      <c r="F130" s="139">
        <v>155189</v>
      </c>
      <c r="G130" s="139">
        <v>139710</v>
      </c>
      <c r="H130" s="140">
        <v>90</v>
      </c>
      <c r="I130" s="139">
        <v>208143</v>
      </c>
      <c r="J130" s="139">
        <v>173402</v>
      </c>
      <c r="K130" s="140">
        <v>83.3</v>
      </c>
      <c r="L130" s="139">
        <v>753147</v>
      </c>
      <c r="M130" s="139">
        <v>686952</v>
      </c>
      <c r="N130" s="140">
        <v>91.2</v>
      </c>
    </row>
    <row r="131" spans="1:14" ht="63" customHeight="1" x14ac:dyDescent="0.3">
      <c r="A131" s="309" t="s">
        <v>415</v>
      </c>
      <c r="B131" s="309"/>
      <c r="C131" s="309"/>
      <c r="D131" s="309"/>
      <c r="E131" s="309"/>
      <c r="F131" s="309"/>
      <c r="G131" s="309"/>
      <c r="H131" s="309"/>
      <c r="I131" s="309"/>
      <c r="J131" s="309"/>
      <c r="K131" s="309"/>
      <c r="L131" s="309"/>
      <c r="M131" s="309"/>
      <c r="N131" s="309"/>
    </row>
    <row r="132" spans="1:14" x14ac:dyDescent="0.3">
      <c r="A132" s="310" t="s">
        <v>387</v>
      </c>
      <c r="B132" s="310"/>
      <c r="C132" s="310"/>
      <c r="D132" s="310"/>
      <c r="E132" s="310"/>
      <c r="F132" s="310"/>
      <c r="G132" s="310"/>
      <c r="H132" s="310"/>
      <c r="I132" s="310"/>
      <c r="J132" s="310"/>
      <c r="K132" s="310"/>
      <c r="L132" s="310"/>
      <c r="M132" s="310"/>
      <c r="N132" s="310"/>
    </row>
    <row r="133" spans="1:14" x14ac:dyDescent="0.3">
      <c r="A133" s="305" t="s">
        <v>388</v>
      </c>
      <c r="B133" s="306"/>
      <c r="C133" s="306"/>
      <c r="D133" s="306"/>
      <c r="E133" s="306"/>
      <c r="F133" s="306"/>
      <c r="G133" s="306"/>
      <c r="H133" s="306"/>
      <c r="I133" s="306"/>
      <c r="J133" s="306"/>
      <c r="K133" s="306"/>
      <c r="L133" s="306"/>
      <c r="M133" s="306"/>
      <c r="N133" s="306"/>
    </row>
    <row r="134" spans="1:14" ht="12.75" customHeight="1" x14ac:dyDescent="0.3">
      <c r="A134" s="216" t="s">
        <v>416</v>
      </c>
      <c r="B134" s="216"/>
      <c r="C134" s="216"/>
      <c r="D134" s="216"/>
      <c r="E134" s="216"/>
      <c r="F134" s="216"/>
      <c r="G134" s="216"/>
      <c r="H134" s="216"/>
      <c r="I134" s="216"/>
      <c r="J134" s="216"/>
      <c r="K134" s="216"/>
      <c r="L134" s="216"/>
      <c r="M134" s="216"/>
      <c r="N134" s="216"/>
    </row>
  </sheetData>
  <mergeCells count="11">
    <mergeCell ref="I3:K3"/>
    <mergeCell ref="L3:N3"/>
    <mergeCell ref="A133:N133"/>
    <mergeCell ref="A134:N134"/>
    <mergeCell ref="A1:G1"/>
    <mergeCell ref="A3:A4"/>
    <mergeCell ref="B3:B4"/>
    <mergeCell ref="C3:E3"/>
    <mergeCell ref="F3:H3"/>
    <mergeCell ref="A131:N131"/>
    <mergeCell ref="A132:N13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8" zoomScaleNormal="100" workbookViewId="0">
      <selection activeCell="A35" sqref="A35"/>
    </sheetView>
  </sheetViews>
  <sheetFormatPr baseColWidth="10" defaultRowHeight="15.75" x14ac:dyDescent="0.3"/>
  <cols>
    <col min="1" max="1" width="91.7109375" style="1" customWidth="1"/>
    <col min="2" max="16384" width="11.42578125" style="1"/>
  </cols>
  <sheetData>
    <row r="1" spans="1:1" ht="18" customHeight="1" x14ac:dyDescent="0.3">
      <c r="A1" s="141" t="s">
        <v>61</v>
      </c>
    </row>
    <row r="2" spans="1:1" x14ac:dyDescent="0.3">
      <c r="A2" s="142" t="s">
        <v>36</v>
      </c>
    </row>
    <row r="3" spans="1:1" ht="56.25" customHeight="1" x14ac:dyDescent="0.3">
      <c r="A3" s="143" t="s">
        <v>37</v>
      </c>
    </row>
    <row r="4" spans="1:1" x14ac:dyDescent="0.3">
      <c r="A4" s="142" t="s">
        <v>35</v>
      </c>
    </row>
    <row r="5" spans="1:1" ht="41.25" customHeight="1" x14ac:dyDescent="0.3">
      <c r="A5" s="143" t="s">
        <v>113</v>
      </c>
    </row>
    <row r="6" spans="1:1" x14ac:dyDescent="0.3">
      <c r="A6" s="142" t="s">
        <v>38</v>
      </c>
    </row>
    <row r="7" spans="1:1" ht="12" customHeight="1" x14ac:dyDescent="0.3">
      <c r="A7" s="144" t="s">
        <v>391</v>
      </c>
    </row>
    <row r="8" spans="1:1" x14ac:dyDescent="0.3">
      <c r="A8" s="145" t="s">
        <v>392</v>
      </c>
    </row>
    <row r="9" spans="1:1" x14ac:dyDescent="0.3">
      <c r="A9" s="145" t="s">
        <v>393</v>
      </c>
    </row>
    <row r="10" spans="1:1" x14ac:dyDescent="0.3">
      <c r="A10" s="145" t="s">
        <v>394</v>
      </c>
    </row>
    <row r="11" spans="1:1" x14ac:dyDescent="0.3">
      <c r="A11" s="145" t="s">
        <v>395</v>
      </c>
    </row>
    <row r="12" spans="1:1" x14ac:dyDescent="0.3">
      <c r="A12" s="145" t="s">
        <v>396</v>
      </c>
    </row>
    <row r="13" spans="1:1" x14ac:dyDescent="0.3">
      <c r="A13" s="145" t="s">
        <v>397</v>
      </c>
    </row>
    <row r="14" spans="1:1" x14ac:dyDescent="0.3">
      <c r="A14" s="146" t="s">
        <v>398</v>
      </c>
    </row>
    <row r="15" spans="1:1" x14ac:dyDescent="0.3">
      <c r="A15" s="142" t="s">
        <v>58</v>
      </c>
    </row>
    <row r="16" spans="1:1" ht="121.5" customHeight="1" x14ac:dyDescent="0.3">
      <c r="A16" s="143" t="s">
        <v>399</v>
      </c>
    </row>
    <row r="19" spans="1:1" x14ac:dyDescent="0.3">
      <c r="A19" s="141" t="s">
        <v>367</v>
      </c>
    </row>
    <row r="20" spans="1:1" ht="18.75" customHeight="1" x14ac:dyDescent="0.3">
      <c r="A20" s="147" t="s">
        <v>400</v>
      </c>
    </row>
    <row r="21" spans="1:1" ht="33.75" customHeight="1" x14ac:dyDescent="0.3">
      <c r="A21" s="148" t="s">
        <v>401</v>
      </c>
    </row>
    <row r="22" spans="1:1" ht="12.75" customHeight="1" x14ac:dyDescent="0.3">
      <c r="A22" s="149" t="s">
        <v>361</v>
      </c>
    </row>
    <row r="23" spans="1:1" ht="12.75" customHeight="1" x14ac:dyDescent="0.3">
      <c r="A23" s="150" t="s">
        <v>357</v>
      </c>
    </row>
    <row r="24" spans="1:1" x14ac:dyDescent="0.3">
      <c r="A24" s="149" t="s">
        <v>359</v>
      </c>
    </row>
    <row r="25" spans="1:1" x14ac:dyDescent="0.3">
      <c r="A25" s="151" t="s">
        <v>360</v>
      </c>
    </row>
    <row r="26" spans="1:1" x14ac:dyDescent="0.3">
      <c r="A26" s="152" t="s">
        <v>370</v>
      </c>
    </row>
    <row r="27" spans="1:1" ht="12.75" customHeight="1" x14ac:dyDescent="0.3">
      <c r="A27" s="153" t="s">
        <v>358</v>
      </c>
    </row>
    <row r="28" spans="1:1" ht="12.75" customHeight="1" x14ac:dyDescent="0.3">
      <c r="A28" s="154" t="s">
        <v>362</v>
      </c>
    </row>
    <row r="29" spans="1:1" ht="12.75" customHeight="1" x14ac:dyDescent="0.3">
      <c r="A29" s="154" t="s">
        <v>363</v>
      </c>
    </row>
    <row r="30" spans="1:1" ht="12.75" customHeight="1" x14ac:dyDescent="0.3">
      <c r="A30" s="154" t="s">
        <v>366</v>
      </c>
    </row>
    <row r="31" spans="1:1" ht="12.75" customHeight="1" x14ac:dyDescent="0.3">
      <c r="A31" s="154" t="s">
        <v>364</v>
      </c>
    </row>
    <row r="32" spans="1:1" x14ac:dyDescent="0.3">
      <c r="A32" s="155" t="s">
        <v>365</v>
      </c>
    </row>
    <row r="33" spans="1:9" ht="12.75" customHeight="1" x14ac:dyDescent="0.3">
      <c r="A33" s="156" t="s">
        <v>417</v>
      </c>
      <c r="B33" s="58"/>
      <c r="C33" s="58"/>
      <c r="D33" s="58"/>
      <c r="E33" s="58"/>
      <c r="F33" s="58"/>
      <c r="G33" s="58"/>
      <c r="H33" s="58"/>
      <c r="I33" s="58"/>
    </row>
  </sheetData>
  <hyperlinks>
    <hyperlink ref="A24" r:id="rId1" display="– &quot;La réussite au baccalauréat&quot;"/>
    <hyperlink ref="A25" r:id="rId2" display="Les mentions au baccalauréat selon la voie"/>
    <hyperlink ref="A26" r:id="rId3" display="– &quot;Proportion de bacheliers ans une génération&quot;"/>
    <hyperlink ref="A22" r:id="rId4" display="'- RERS interactif (fiches 8.02 à 8.04 et 11.07)"/>
    <hyperlink ref="A32" r:id="rId5"/>
    <hyperlink ref="A29" r:id="rId6"/>
    <hyperlink ref="A28" r:id="rId7"/>
    <hyperlink ref="A31" r:id="rId8"/>
  </hyperlinks>
  <pageMargins left="0.78740157499999996" right="0.78740157499999996" top="0.984251969" bottom="0.984251969" header="0.4921259845" footer="0.4921259845"/>
  <pageSetup paperSize="9"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Figure 1</vt:lpstr>
      <vt:lpstr>Figure 2</vt:lpstr>
      <vt:lpstr>Figure 3 web </vt:lpstr>
      <vt:lpstr>Figure 4 web </vt:lpstr>
      <vt:lpstr>Figure 5 web </vt:lpstr>
      <vt:lpstr>Figure 6 web </vt:lpstr>
      <vt:lpstr>Figure 7 web </vt:lpstr>
      <vt:lpstr>Figure 8 web</vt:lpstr>
      <vt:lpstr>Définitions-Pour en savoir plus</vt:lpstr>
      <vt:lpstr>'Figure 7 web '!Impression_des_titres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définitifs de la session 2022 du baccalauréat : des résultats en baisse après deux sessions exceptionnelles</dc:title>
  <dc:creator>DEPP-MENJ - Ministère de l'Éducation nationale et de la Jeunesse - Direction de l'évaluation;de la prospective et de la performance</dc:creator>
  <cp:keywords>diplôme du second degré, élève du 2nd degré, baccalauréat général, baccalauréat professionnel, baccalauréat technologique, taux de réussite, résultat scolaire, mention, candidat admis, nombre de bachelier, série de spécialité, sexe, voie générale, voie professionnelle, voie technologique, spécialité de la production, spécialité des services, secteur d'enseignement, enseignement obligatoire de spécialité, nombre de candidat </cp:keywords>
  <cp:lastModifiedBy>Administration centrale</cp:lastModifiedBy>
  <cp:lastPrinted>2019-02-06T15:16:23Z</cp:lastPrinted>
  <dcterms:created xsi:type="dcterms:W3CDTF">2014-02-25T16:44:18Z</dcterms:created>
  <dcterms:modified xsi:type="dcterms:W3CDTF">2025-02-07T13:04:01Z</dcterms:modified>
</cp:coreProperties>
</file>