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str-depp-dve\02_PUBLICATIONS\NI-2024\51- Evolution du salaire\04- Web\"/>
    </mc:Choice>
  </mc:AlternateContent>
  <bookViews>
    <workbookView xWindow="0" yWindow="0" windowWidth="16215" windowHeight="6420" tabRatio="992"/>
  </bookViews>
  <sheets>
    <sheet name="Figure 1" sheetId="1" r:id="rId1"/>
    <sheet name="Figure 2" sheetId="18" r:id="rId2"/>
    <sheet name="Figure 3" sheetId="5" r:id="rId3"/>
    <sheet name="Figure 4" sheetId="9" r:id="rId4"/>
    <sheet name="Figure 5" sheetId="10" r:id="rId5"/>
    <sheet name="Figure 6 - Web " sheetId="2" r:id="rId6"/>
    <sheet name="Figure 7 - Web" sheetId="4" r:id="rId7"/>
    <sheet name="Figure 8 - Web " sheetId="6" r:id="rId8"/>
    <sheet name="Figure 9 - Web" sheetId="14" r:id="rId9"/>
    <sheet name="Source, champ, méthodologie" sheetId="11" r:id="rId10"/>
    <sheet name="Définitions" sheetId="16" r:id="rId11"/>
    <sheet name="Références bibliographiques" sheetId="12" r:id="rId12"/>
  </sheets>
  <definedNames>
    <definedName name="_ftn1" localSheetId="7">'Figure 8 - Web '!#REF!</definedName>
    <definedName name="_ftnref1" localSheetId="7">'Figure 8 - Web '!#REF!</definedName>
    <definedName name="Z_5F70CCB5_4835_49CF_A801_999B398C98AB_.wvu.PrintArea" localSheetId="0" hidden="1">'Figure 1'!$A$1:$F$13</definedName>
    <definedName name="Z_5F70CCB5_4835_49CF_A801_999B398C98AB_.wvu.PrintArea" localSheetId="2" hidden="1">'Figure 3'!$A$1:$J$17</definedName>
    <definedName name="Z_5F70CCB5_4835_49CF_A801_999B398C98AB_.wvu.PrintArea" localSheetId="3" hidden="1">'Figure 4'!$A$1:$G$24</definedName>
    <definedName name="Z_5F70CCB5_4835_49CF_A801_999B398C98AB_.wvu.PrintArea" localSheetId="4" hidden="1">'Figure 5'!$A$1:$D$23</definedName>
    <definedName name="Z_5F70CCB5_4835_49CF_A801_999B398C98AB_.wvu.PrintArea" localSheetId="5" hidden="1">'Figure 6 - Web '!#REF!</definedName>
    <definedName name="Z_5F70CCB5_4835_49CF_A801_999B398C98AB_.wvu.PrintArea" localSheetId="6" hidden="1">'Figure 7 - Web'!$A$1:$A$17</definedName>
    <definedName name="Z_5F70CCB5_4835_49CF_A801_999B398C98AB_.wvu.PrintArea" localSheetId="7" hidden="1">'Figure 8 - Web '!$A$1:$F$13</definedName>
    <definedName name="Z_5F70CCB5_4835_49CF_A801_999B398C98AB_.wvu.PrintArea" localSheetId="11" hidden="1">'Références bibliographiques'!$A$1:$A$13</definedName>
    <definedName name="Z_5F70CCB5_4835_49CF_A801_999B398C98AB_.wvu.PrintArea" localSheetId="9" hidden="1">'Source, champ, méthodologie'!$A$1:$A$5</definedName>
    <definedName name="_xlnm.Print_Area" localSheetId="0">'Figure 1'!$A$1:$F$13</definedName>
    <definedName name="_xlnm.Print_Area" localSheetId="2">'Figure 3'!$A$1:$J$17</definedName>
    <definedName name="_xlnm.Print_Area" localSheetId="3">'Figure 4'!$A$1:$G$24</definedName>
    <definedName name="_xlnm.Print_Area" localSheetId="4">'Figure 5'!$A$1:$D$23</definedName>
    <definedName name="_xlnm.Print_Area" localSheetId="5">'Figure 6 - Web '!#REF!</definedName>
    <definedName name="_xlnm.Print_Area" localSheetId="6">'Figure 7 - Web'!$A$1:$A$17</definedName>
    <definedName name="_xlnm.Print_Area" localSheetId="7">'Figure 8 - Web '!$A$1:$F$13</definedName>
    <definedName name="_xlnm.Print_Area" localSheetId="11">'Références bibliographiques'!$A$1:$A$13</definedName>
    <definedName name="_xlnm.Print_Area" localSheetId="9">'Source, champ, méthodologie'!$A$1:$A$5</definedName>
  </definedNames>
  <calcPr calcId="162913"/>
  <customWorkbookViews>
    <customWorkbookView name="Marion Defresne - Affichage personnalisé" guid="{5F70CCB5-4835-49CF-A801-999B398C98AB}" mergeInterval="0" personalView="1" maximized="1" xWindow="-8" yWindow="-8" windowWidth="1382" windowHeight="754" tabRatio="926" activeSheetId="7" showComments="commIndAndComment"/>
  </customWorkbookViews>
  <fileRecoveryPr autoRecover="0"/>
</workbook>
</file>

<file path=xl/calcChain.xml><?xml version="1.0" encoding="utf-8"?>
<calcChain xmlns="http://schemas.openxmlformats.org/spreadsheetml/2006/main">
  <c r="J11" i="14" l="1"/>
  <c r="G8" i="14"/>
  <c r="K6" i="14"/>
  <c r="L6" i="14"/>
  <c r="H8" i="14"/>
  <c r="I8" i="14"/>
  <c r="G11" i="14"/>
  <c r="K13" i="14"/>
  <c r="L13" i="14"/>
  <c r="H13" i="14"/>
  <c r="I13" i="14"/>
  <c r="J13" i="14"/>
  <c r="G13" i="14"/>
  <c r="K12" i="14"/>
  <c r="L12" i="14"/>
  <c r="H12" i="14"/>
  <c r="I12" i="14"/>
  <c r="J12" i="14"/>
  <c r="G12" i="14"/>
  <c r="K11" i="14"/>
  <c r="L11" i="14"/>
  <c r="H11" i="14"/>
  <c r="I11" i="14"/>
  <c r="K10" i="14"/>
  <c r="L10" i="14"/>
  <c r="H10" i="14"/>
  <c r="I10" i="14"/>
  <c r="J10" i="14"/>
  <c r="G10" i="14"/>
  <c r="K9" i="14"/>
  <c r="L9" i="14"/>
  <c r="H9" i="14"/>
  <c r="I9" i="14"/>
  <c r="J9" i="14"/>
  <c r="G9" i="14"/>
  <c r="K8" i="14"/>
  <c r="L8" i="14"/>
  <c r="J8" i="14"/>
  <c r="K7" i="14"/>
  <c r="L7" i="14"/>
  <c r="J7" i="14"/>
  <c r="J6" i="14"/>
  <c r="E7" i="5"/>
  <c r="E5" i="5"/>
  <c r="E10" i="5"/>
</calcChain>
</file>

<file path=xl/comments1.xml><?xml version="1.0" encoding="utf-8"?>
<comments xmlns="http://schemas.openxmlformats.org/spreadsheetml/2006/main">
  <authors>
    <author>Administration centrale</author>
  </authors>
  <commentList>
    <comment ref="A3" authorId="0" shapeId="0">
      <text>
        <r>
          <rPr>
            <b/>
            <sz val="9"/>
            <color indexed="81"/>
            <rFont val="Tahoma"/>
            <family val="2"/>
          </rPr>
          <t>Retirer le "à paraître" dès qu'on en sait plus sur la date du sortie du panorama</t>
        </r>
      </text>
    </comment>
  </commentList>
</comments>
</file>

<file path=xl/sharedStrings.xml><?xml version="1.0" encoding="utf-8"?>
<sst xmlns="http://schemas.openxmlformats.org/spreadsheetml/2006/main" count="215" uniqueCount="178">
  <si>
    <t>Ensemble</t>
  </si>
  <si>
    <t>Stagnation</t>
  </si>
  <si>
    <t>P. de lycées professionnels</t>
  </si>
  <si>
    <t>Effectifs</t>
  </si>
  <si>
    <t>Structure (en %)</t>
  </si>
  <si>
    <t>P. d'EPS</t>
  </si>
  <si>
    <t>P. certifiés</t>
  </si>
  <si>
    <t>P. de chaire supérieure et agrégés</t>
  </si>
  <si>
    <t>P. des écoles</t>
  </si>
  <si>
    <t>Augmentation de la quotité de travail</t>
  </si>
  <si>
    <t>Diminution de la quotité de travail</t>
  </si>
  <si>
    <t>Baisse de 1% à 5%</t>
  </si>
  <si>
    <t>Baisse supérieure à 5%</t>
  </si>
  <si>
    <t>Hausse de 1% à 10%</t>
  </si>
  <si>
    <t>Hausse supérieure à 10%</t>
  </si>
  <si>
    <t>Enseignants à temps complet</t>
  </si>
  <si>
    <t>Enseignants à temps partiel ou incomplet</t>
  </si>
  <si>
    <t>Enseignants dont le rythme de travail a changé</t>
  </si>
  <si>
    <t>Salaire net mensuel moyen</t>
  </si>
  <si>
    <t>Les enseignants dans le système d’information sur les agents des services publics (Siasp)</t>
  </si>
  <si>
    <t>Effectifs
(en %)</t>
  </si>
  <si>
    <t>Médiane des évolutions du salaire net</t>
  </si>
  <si>
    <t>Enseignants ayant seulement bénéficié d'un avancement</t>
  </si>
  <si>
    <t>Enseignants ayant bénéficié d'un avancement et dont le rythme de travail a changé</t>
  </si>
  <si>
    <t>Enseignants ayant bénéficié d'un avancement</t>
  </si>
  <si>
    <t>Sortants</t>
  </si>
  <si>
    <t>Entrants</t>
  </si>
  <si>
    <t>Médiane des évolutions individuelles</t>
  </si>
  <si>
    <t>Détail de la mesure</t>
  </si>
  <si>
    <t>Inflation</t>
  </si>
  <si>
    <t>Références bibliographiques</t>
  </si>
  <si>
    <t>Primes et indemnités</t>
  </si>
  <si>
    <t>Enseignants dont seul le rythme de travail a changé</t>
  </si>
  <si>
    <t>Taux d'accès à la hors classe</t>
  </si>
  <si>
    <t>Taux d'accès à la classe exceptionnelle</t>
  </si>
  <si>
    <t>Traitement de base</t>
  </si>
  <si>
    <t>Echelon</t>
  </si>
  <si>
    <t>% à temps partiel ou incomplet</t>
  </si>
  <si>
    <t>Quotité moyenne à temps partiel ou incomplet</t>
  </si>
  <si>
    <t>Salaire brut</t>
  </si>
  <si>
    <t>Indemnité de résidence (IR)</t>
  </si>
  <si>
    <t>Traitement indiciaire brut</t>
  </si>
  <si>
    <t>Supplément familial de traitement</t>
  </si>
  <si>
    <t>Salaire net</t>
  </si>
  <si>
    <t>Montant</t>
  </si>
  <si>
    <t>Ensemble 2021</t>
  </si>
  <si>
    <t>Salaire net 
mensuel 2021</t>
  </si>
  <si>
    <t>Primes Grenelle</t>
  </si>
  <si>
    <t>Professeurs des écoles</t>
  </si>
  <si>
    <t>Professeurs certifiés</t>
  </si>
  <si>
    <t>Professeurs d'EPS</t>
  </si>
  <si>
    <t>Professeurs de lycées professionnels</t>
  </si>
  <si>
    <t>Professeurs de chaire supérieure et agrégés</t>
  </si>
  <si>
    <t>« présents-présents »</t>
  </si>
  <si>
    <t>Ensemble 2022</t>
  </si>
  <si>
    <t>Mesures</t>
  </si>
  <si>
    <t>Mesures relatives au volet indiciaire </t>
  </si>
  <si>
    <t>Mesures relatives au volet indemnitaire </t>
  </si>
  <si>
    <t xml:space="preserve">Contexte écononomique 
</t>
  </si>
  <si>
    <t>Primes diverses</t>
  </si>
  <si>
    <t>La hausse des prix s'élève à 5,2 % en 2022 (après 1,6 % en 2021 et 0,5 % en 2020).</t>
  </si>
  <si>
    <t>Maintien de l’exonération et de la défiscalisation des heures supplémentaires et indemnités pour missions particulières (IMP) pour les enseignants et les conseillers principaux d’éducation (CPE) avec une hausse du plafond d’exonération selon les mêmes modalités qu’en 2020 : plafond d’exonération d’impôt sur le revenu de 7 500 € nets annuels (8 037 € bruts), contre 5000 en 2021.</t>
  </si>
  <si>
    <t>Montants perçus en année pleine pour un enseignant à temps complet</t>
  </si>
  <si>
    <t>-</t>
  </si>
  <si>
    <t>brut</t>
  </si>
  <si>
    <t>net</t>
  </si>
  <si>
    <t>brut annuel</t>
  </si>
  <si>
    <t>net annuel</t>
  </si>
  <si>
    <t>net mensuel</t>
  </si>
  <si>
    <t>Montants annuels fixés au…</t>
  </si>
  <si>
    <t>Ensemble des enseignants rémunérés en 2021 et en 2022</t>
  </si>
  <si>
    <t>Titulaires ayant changé de corps en 2022</t>
  </si>
  <si>
    <t>Titulaires ayant changé de grade en 2022</t>
  </si>
  <si>
    <t>Titulaires ayant changé d'échelon en 2022</t>
  </si>
  <si>
    <t>DGAFP, 2023, « Rapport annuel sur l’état de la Fonction publique – Faits et chiffres ».</t>
  </si>
  <si>
    <t>Salaire net 
mensuel 2022</t>
  </si>
  <si>
    <t xml:space="preserve">Définitions des concepts </t>
  </si>
  <si>
    <t>Moyenne</t>
  </si>
  <si>
    <t>Médiane</t>
  </si>
  <si>
    <t>Rapport interdéciles (D9/D1)</t>
  </si>
  <si>
    <t>P. agrégés et de chaire supérieure</t>
  </si>
  <si>
    <t>Heures supplémentaires (1)</t>
  </si>
  <si>
    <t>Heures supplémentaires (2)</t>
  </si>
  <si>
    <t>Depuis la rentrée 2022, les enseignants à temps partiel sont éligibles, s'ils sont volontaires, pour faire des heures supplémentaires années (HSA). Le décret du 12 octobre 2021 rend en effet compatible l'exercice des fonctions à temps partiel avec la réalisation d'HSA. Les stagiaires en responsabilité et les contractuels alternants ne sont pas éligibles à ce dispositif.</t>
  </si>
  <si>
    <t>DEFRESNE M., DREGOIR M., FARRUGIA A., DEPP, 2023, Les analyses des salaires des personnels de l’enseignement scolaire menées par la DEPP : Méthodes, statistiques et analyses</t>
  </si>
  <si>
    <t>Part des enseignants à temps complet (en %)</t>
  </si>
  <si>
    <r>
      <t>Ensemble</t>
    </r>
    <r>
      <rPr>
        <b/>
        <vertAlign val="superscript"/>
        <sz val="10"/>
        <color theme="9" tint="-0.249977111117893"/>
        <rFont val="Marianne"/>
      </rPr>
      <t>1</t>
    </r>
  </si>
  <si>
    <r>
      <rPr>
        <b/>
        <sz val="10"/>
        <rFont val="Marianne"/>
      </rPr>
      <t>1.</t>
    </r>
    <r>
      <rPr>
        <sz val="10"/>
        <rFont val="Marianne"/>
      </rPr>
      <t xml:space="preserve"> Il s’agit des enseignants qui relèvent, dans le premier degré, des corps de professeurs des écoles et d’instituteurs et, dans le second degré, des corps de professeurs de chaire supérieure et agrégés, de professeurs certifiés et d’éducation physique et sportive (EPS), de professeurs des lycées professionnels (PLP), de professeurs d’enseignement général des collèges (PEGC) et d’adjoints d’enseignement. Les enseignants du privé rémunérés sur les échelles correspondantes sont assimilés à ce groupe.</t>
    </r>
  </si>
  <si>
    <r>
      <rPr>
        <b/>
        <sz val="10"/>
        <rFont val="Marianne"/>
      </rPr>
      <t xml:space="preserve">Champ : </t>
    </r>
    <r>
      <rPr>
        <sz val="10"/>
        <rFont val="Marianne"/>
      </rPr>
      <t xml:space="preserve">France (hors Mayotte), public + privé sous contrat. Enseignants titulaires présents en 2022, qu'ils soient à temps complet, partiel ou incomplet. </t>
    </r>
  </si>
  <si>
    <r>
      <rPr>
        <b/>
        <sz val="10"/>
        <rFont val="Marianne"/>
      </rPr>
      <t>1.</t>
    </r>
    <r>
      <rPr>
        <sz val="10"/>
        <rFont val="Marianne"/>
      </rPr>
      <t xml:space="preserve"> Il s'agit des enseignants titulaires du public et des enseignants assimilés titulaires du privé sous contrat.</t>
    </r>
  </si>
  <si>
    <r>
      <rPr>
        <b/>
        <sz val="10"/>
        <rFont val="Marianne"/>
      </rPr>
      <t>Lecture :</t>
    </r>
    <r>
      <rPr>
        <sz val="10"/>
        <rFont val="Marianne"/>
      </rPr>
      <t xml:space="preserve"> les 10 % de professeurs agrégés et de chaire supérieure les moins bien rémunérés gagnent moins de 2 600 euros nets par mois. La moitié des professeurs agrégés et de chaire supérieure gagnent moins de 3 690 euros. </t>
    </r>
  </si>
  <si>
    <r>
      <t>1</t>
    </r>
    <r>
      <rPr>
        <b/>
        <vertAlign val="superscript"/>
        <sz val="10"/>
        <rFont val="Marianne"/>
      </rPr>
      <t>er</t>
    </r>
    <r>
      <rPr>
        <b/>
        <sz val="10"/>
        <rFont val="Marianne"/>
      </rPr>
      <t xml:space="preserve"> décile (D1)</t>
    </r>
  </si>
  <si>
    <r>
      <t>1</t>
    </r>
    <r>
      <rPr>
        <b/>
        <vertAlign val="superscript"/>
        <sz val="10"/>
        <rFont val="Marianne"/>
      </rPr>
      <t>er</t>
    </r>
    <r>
      <rPr>
        <b/>
        <sz val="10"/>
        <rFont val="Marianne"/>
      </rPr>
      <t xml:space="preserve"> quartile</t>
    </r>
  </si>
  <si>
    <r>
      <t>9</t>
    </r>
    <r>
      <rPr>
        <b/>
        <vertAlign val="superscript"/>
        <sz val="10"/>
        <rFont val="Marianne"/>
      </rPr>
      <t>e</t>
    </r>
    <r>
      <rPr>
        <b/>
        <sz val="10"/>
        <rFont val="Marianne"/>
      </rPr>
      <t xml:space="preserve"> décile (D9)</t>
    </r>
  </si>
  <si>
    <r>
      <t>3</t>
    </r>
    <r>
      <rPr>
        <b/>
        <vertAlign val="superscript"/>
        <sz val="10"/>
        <rFont val="Marianne"/>
      </rPr>
      <t>e</t>
    </r>
    <r>
      <rPr>
        <b/>
        <sz val="10"/>
        <rFont val="Marianne"/>
      </rPr>
      <t xml:space="preserve"> quartile</t>
    </r>
  </si>
  <si>
    <t xml:space="preserve">Figure 1 - Répartition des enseignants selon leur corps et salaires nets moyens, en 2022 </t>
  </si>
  <si>
    <r>
      <rPr>
        <b/>
        <sz val="8"/>
        <rFont val="Marianne"/>
      </rPr>
      <t>Champ</t>
    </r>
    <r>
      <rPr>
        <sz val="8"/>
        <rFont val="Marianne"/>
      </rPr>
      <t xml:space="preserve"> : France (hors Mayotte), public + privé sous contrat. Enseignants titulaires présents en 2021 et/ou en 2022, qu'ils soient à temps complet, partiel ou incomplet. </t>
    </r>
  </si>
  <si>
    <t>Figure 4 - Répartition des enseignants des différents corps, qu'ils soient à temps complet, partiel ou incomplet, selon leur évolution de salaire net</t>
  </si>
  <si>
    <r>
      <rPr>
        <b/>
        <sz val="10"/>
        <rFont val="Marianne"/>
      </rPr>
      <t>1.</t>
    </r>
    <r>
      <rPr>
        <sz val="10"/>
        <rFont val="Marianne"/>
      </rPr>
      <t xml:space="preserve"> Les enseignants sont classés en fonction de leur </t>
    </r>
    <r>
      <rPr>
        <sz val="10"/>
        <color theme="1"/>
        <rFont val="Marianne"/>
      </rPr>
      <t>corps</t>
    </r>
    <r>
      <rPr>
        <sz val="10"/>
        <color rgb="FFFF0000"/>
        <rFont val="Marianne"/>
      </rPr>
      <t xml:space="preserve"> </t>
    </r>
    <r>
      <rPr>
        <sz val="10"/>
        <rFont val="Marianne"/>
      </rPr>
      <t>en 2021.</t>
    </r>
  </si>
  <si>
    <r>
      <rPr>
        <b/>
        <sz val="10"/>
        <rFont val="Marianne"/>
      </rPr>
      <t>2.</t>
    </r>
    <r>
      <rPr>
        <sz val="10"/>
        <rFont val="Marianne"/>
      </rPr>
      <t xml:space="preserve"> Il s'agit des enseignants titulaires du public et des enseignants assimilés titulaires du privé sous contrat.</t>
    </r>
  </si>
  <si>
    <r>
      <rPr>
        <b/>
        <sz val="10"/>
        <rFont val="Marianne"/>
      </rPr>
      <t xml:space="preserve">Lecture : </t>
    </r>
    <r>
      <rPr>
        <sz val="10"/>
        <rFont val="Marianne"/>
      </rPr>
      <t>9 % des enseignants titulaires ont enregistré une hausse de salaire net en euros constants d’au moins 10 % entre 2021 et 2022. La moitié des enseignants titulaires ont connu une baisse de salaire net supérieure à 0,3 % (médiane) et la moitié une évolution supérieure.</t>
    </r>
  </si>
  <si>
    <r>
      <rPr>
        <b/>
        <sz val="10"/>
        <rFont val="Marianne"/>
      </rPr>
      <t>Champ :</t>
    </r>
    <r>
      <rPr>
        <sz val="10"/>
        <rFont val="Marianne"/>
      </rPr>
      <t xml:space="preserve"> France (hors Mayotte), public et privé sous contrat. Enseignants titulaires présents en 2021 et 2022, qu'ils soient à temps complet, partiel ou incomplet. </t>
    </r>
  </si>
  <si>
    <r>
      <t>Titulaires</t>
    </r>
    <r>
      <rPr>
        <b/>
        <vertAlign val="superscript"/>
        <sz val="10"/>
        <rFont val="Marianne"/>
      </rPr>
      <t>1</t>
    </r>
  </si>
  <si>
    <r>
      <t>Contractuels</t>
    </r>
    <r>
      <rPr>
        <b/>
        <vertAlign val="superscript"/>
        <sz val="10"/>
        <rFont val="Marianne"/>
      </rPr>
      <t>3</t>
    </r>
  </si>
  <si>
    <r>
      <t>Enseignants sans avancement</t>
    </r>
    <r>
      <rPr>
        <vertAlign val="superscript"/>
        <sz val="10"/>
        <rFont val="Marianne"/>
      </rPr>
      <t>2</t>
    </r>
    <r>
      <rPr>
        <sz val="10"/>
        <rFont val="Marianne"/>
      </rPr>
      <t xml:space="preserve"> et dont le rythme de travail</t>
    </r>
    <r>
      <rPr>
        <vertAlign val="superscript"/>
        <sz val="10"/>
        <rFont val="Marianne"/>
      </rPr>
      <t>3</t>
    </r>
    <r>
      <rPr>
        <b/>
        <vertAlign val="superscript"/>
        <sz val="10"/>
        <rFont val="Marianne"/>
      </rPr>
      <t xml:space="preserve"> </t>
    </r>
    <r>
      <rPr>
        <sz val="10"/>
        <rFont val="Marianne"/>
      </rPr>
      <t>n'a pas changé</t>
    </r>
  </si>
  <si>
    <r>
      <rPr>
        <b/>
        <sz val="10"/>
        <rFont val="Marianne"/>
      </rPr>
      <t xml:space="preserve">2. </t>
    </r>
    <r>
      <rPr>
        <sz val="10"/>
        <rFont val="Marianne"/>
      </rPr>
      <t>Un avancement correspond à un changement de corps, grade ou échelon pour les titulaires ou assimilés titulaires et à un changement d'indice et/ou de degré et/ou de secteur pour les contractuels.</t>
    </r>
  </si>
  <si>
    <r>
      <rPr>
        <b/>
        <sz val="10"/>
        <rFont val="Marianne"/>
      </rPr>
      <t xml:space="preserve">3. </t>
    </r>
    <r>
      <rPr>
        <sz val="10"/>
        <rFont val="Marianne"/>
      </rPr>
      <t>Le rythme de travail correspond à l'exercice ou non de l'activité à temps partiel ou incomplet ou à une modification de la quotité à temps partiel/incomplet.</t>
    </r>
  </si>
  <si>
    <r>
      <t>L</t>
    </r>
    <r>
      <rPr>
        <b/>
        <sz val="10"/>
        <rFont val="Marianne"/>
      </rPr>
      <t>ecture :</t>
    </r>
    <r>
      <rPr>
        <sz val="10"/>
        <rFont val="Marianne"/>
      </rPr>
      <t xml:space="preserve"> en 2022, 59,6 % des enseignants titulaires rémunérés en 2021 et 2022 n’ont ni bénéficié d'un avancement, ni modifié leur rythme de travail ; 50 % d'entre eux ont enregistré une baisse de salaire net d'au moins 1,5 % en euros constants.</t>
    </r>
  </si>
  <si>
    <t>Figure 5 web - Évolutions de salaire net en euros constants selon les changements intervenus à un niveau individuel pour les enseignants</t>
  </si>
  <si>
    <r>
      <rPr>
        <b/>
        <sz val="10"/>
        <rFont val="Marianne"/>
      </rPr>
      <t>Champ :</t>
    </r>
    <r>
      <rPr>
        <sz val="10"/>
        <rFont val="Marianne"/>
      </rPr>
      <t xml:space="preserve"> France (hors Mayotte), public + privé sous contrat. Enseignants titulaires présents en 2021 et 2022, qu'ils soient à temps complet, partiel ou incomplet.</t>
    </r>
  </si>
  <si>
    <r>
      <t>Primes et indemnités</t>
    </r>
    <r>
      <rPr>
        <b/>
        <vertAlign val="superscript"/>
        <sz val="10"/>
        <rFont val="Marianne"/>
      </rPr>
      <t>2</t>
    </r>
  </si>
  <si>
    <r>
      <t>Ensemble titulaires</t>
    </r>
    <r>
      <rPr>
        <b/>
        <vertAlign val="superscript"/>
        <sz val="10"/>
        <color theme="9" tint="-0.249977111117893"/>
        <rFont val="Marianne"/>
      </rPr>
      <t>1</t>
    </r>
  </si>
  <si>
    <r>
      <rPr>
        <b/>
        <sz val="10"/>
        <rFont val="Marianne"/>
      </rPr>
      <t xml:space="preserve">3. </t>
    </r>
    <r>
      <rPr>
        <sz val="10"/>
        <rFont val="Marianne"/>
      </rPr>
      <t>La part de primes dans le salaire brut correspond au total des primes et indemnités (hors IR, SFT) divisé par le salaire brut. Les rémunérations pour heures supplémentaires et la NBI sont comptabilisées dans les primes et indemnités.</t>
    </r>
  </si>
  <si>
    <r>
      <rPr>
        <b/>
        <sz val="10"/>
        <rFont val="Marianne"/>
      </rPr>
      <t xml:space="preserve">Champ : </t>
    </r>
    <r>
      <rPr>
        <sz val="10"/>
        <rFont val="Marianne"/>
      </rPr>
      <t xml:space="preserve">France (hors Mayotte), public et privé sous contrat. Enseignants titulaires présents en 2022, qu'ils soient à temps complet, partiel ou incomplet. </t>
    </r>
  </si>
  <si>
    <t>Figure 6 web - Salaires mensuels moyens des enseignants en 2022</t>
  </si>
  <si>
    <r>
      <t>1</t>
    </r>
    <r>
      <rPr>
        <b/>
        <vertAlign val="superscript"/>
        <sz val="10"/>
        <rFont val="Marianne"/>
      </rPr>
      <t>er</t>
    </r>
    <r>
      <rPr>
        <b/>
        <sz val="10"/>
        <rFont val="Marianne"/>
      </rPr>
      <t xml:space="preserve"> degré</t>
    </r>
  </si>
  <si>
    <r>
      <t>2</t>
    </r>
    <r>
      <rPr>
        <b/>
        <vertAlign val="superscript"/>
        <sz val="10"/>
        <rFont val="Marianne"/>
      </rPr>
      <t>nd</t>
    </r>
    <r>
      <rPr>
        <b/>
        <sz val="10"/>
        <rFont val="Marianne"/>
      </rPr>
      <t xml:space="preserve"> degré</t>
    </r>
  </si>
  <si>
    <r>
      <rPr>
        <b/>
        <sz val="10"/>
        <rFont val="Marianne"/>
      </rPr>
      <t>2.</t>
    </r>
    <r>
      <rPr>
        <sz val="10"/>
        <rFont val="Marianne"/>
      </rPr>
      <t xml:space="preserve"> L'indemnité de résidence (IR) et le supplément familial de traitement (SFT) en sont exclus (voir l'onglet "Définitions").</t>
    </r>
  </si>
  <si>
    <r>
      <t>Autres corps</t>
    </r>
    <r>
      <rPr>
        <vertAlign val="superscript"/>
        <sz val="10"/>
        <rFont val="Marianne"/>
      </rPr>
      <t>1</t>
    </r>
  </si>
  <si>
    <r>
      <t>Ensemble titulaires</t>
    </r>
    <r>
      <rPr>
        <b/>
        <vertAlign val="superscript"/>
        <sz val="10"/>
        <color theme="9" tint="-0.249977111117893"/>
        <rFont val="Marianne"/>
      </rPr>
      <t>2</t>
    </r>
  </si>
  <si>
    <r>
      <rPr>
        <b/>
        <sz val="10"/>
        <rFont val="Marianne"/>
      </rPr>
      <t xml:space="preserve">Champ : </t>
    </r>
    <r>
      <rPr>
        <sz val="10"/>
        <rFont val="Marianne"/>
      </rPr>
      <t>France (hors Mayotte), public et privé sous contrat. Enseignants titulaires présents en 2022, qu'ils soient à temps complet, partiel ou incomplet.</t>
    </r>
  </si>
  <si>
    <r>
      <t xml:space="preserve">Figure 7 web - Temps partiel ou incomplet des enseignants </t>
    </r>
    <r>
      <rPr>
        <b/>
        <sz val="10"/>
        <color rgb="FFFF0000"/>
        <rFont val="Marianne"/>
      </rPr>
      <t xml:space="preserve">
</t>
    </r>
    <r>
      <rPr>
        <i/>
        <sz val="10"/>
        <rFont val="Marianne"/>
      </rPr>
      <t>(données de cadrage sur les effectifs de Siasp)</t>
    </r>
  </si>
  <si>
    <t>En 2022, dans le Système d'information sur les agents des services publics (Siasp), les enseignants sur lesquels reposent les salaires publiés dans cette note se répartissent comme suit :</t>
  </si>
  <si>
    <r>
      <rPr>
        <b/>
        <sz val="10"/>
        <rFont val="Marianne"/>
      </rPr>
      <t>1.</t>
    </r>
    <r>
      <rPr>
        <sz val="10"/>
        <rFont val="Marianne"/>
      </rPr>
      <t xml:space="preserve"> Il s'agit des instituteurs (secteur public et privé sous contrat), des professeurs d'enseignement général de collège (PEGC du secteur public et privé sous contrat) et  des maitres délégués en contrat définitif (MACD).</t>
    </r>
  </si>
  <si>
    <t>Figure 8 web - Mesures réglementaires et de contexte économique 2021-2022 sur l'évolution de salaire des présents-présents</t>
  </si>
  <si>
    <t>Valeur du point d'indice</t>
  </si>
  <si>
    <r>
      <t>Revalorisation, au 1</t>
    </r>
    <r>
      <rPr>
        <vertAlign val="superscript"/>
        <sz val="10"/>
        <rFont val="Marianne"/>
      </rPr>
      <t>er</t>
    </r>
    <r>
      <rPr>
        <sz val="10"/>
        <rFont val="Marianne"/>
      </rPr>
      <t xml:space="preserve"> février 2022, de la prime d’attractivité versée depuis mai 2021 aux enseignants, CPE et Psy-EN positionnés dans les échelons 2 à 7 de classe normale ainsi qu’aux contractuels enseignants + extension du versement aux échelons 8 et 9 de classe normale. Le montant de la prime est dégressif (de 400 € à 2 200 euros bruts annuels) (</t>
    </r>
    <r>
      <rPr>
        <sz val="10"/>
        <color theme="1"/>
        <rFont val="Marianne"/>
      </rPr>
      <t xml:space="preserve">voir aussi </t>
    </r>
    <r>
      <rPr>
        <b/>
        <sz val="10"/>
        <color theme="9" tint="-0.249977111117893"/>
        <rFont val="Marianne"/>
      </rPr>
      <t>figure 7)</t>
    </r>
    <r>
      <rPr>
        <sz val="10"/>
        <rFont val="Marianne"/>
      </rPr>
      <t>.</t>
    </r>
  </si>
  <si>
    <t xml:space="preserve">Maintien du taux de promotion à la hors classe à 18 % pour les professeurs. </t>
  </si>
  <si>
    <r>
      <t>Revalorisation de la valeur du point d’indice majoré, passant de 56,23 à 58,20 euros annuels à compter du 1</t>
    </r>
    <r>
      <rPr>
        <vertAlign val="superscript"/>
        <sz val="10"/>
        <rFont val="Marianne"/>
      </rPr>
      <t>er</t>
    </r>
    <r>
      <rPr>
        <sz val="10"/>
        <rFont val="Marianne"/>
      </rPr>
      <t xml:space="preserve"> juillet 2022 (+ 3,5 %). </t>
    </r>
  </si>
  <si>
    <r>
      <t>Revalorisation, à partir du 1</t>
    </r>
    <r>
      <rPr>
        <vertAlign val="superscript"/>
        <sz val="10"/>
        <rFont val="Marianne"/>
      </rPr>
      <t>er</t>
    </r>
    <r>
      <rPr>
        <sz val="10"/>
        <rFont val="Marianne"/>
      </rPr>
      <t xml:space="preserve"> janvier 2022, de l’ISS iIndemnité de sujétions spéciales) pour les personnels en charge d’une direction d’école (à partir d’une classe) : + 225 euros bruts annuels (soit 15,8 euros nets mensuels).</t>
    </r>
  </si>
  <si>
    <t>Création d’une nouvelle indemnité fixée à 1 200 euros bruts versée aux stagiaires exerçant à temps complet devant élèves à compter de la rentrée scolaire 2022.</t>
  </si>
  <si>
    <r>
      <t>Revalorisation de l’indemnité de fonctions au bénéfice des conseillers pédagogiques du 1</t>
    </r>
    <r>
      <rPr>
        <vertAlign val="superscript"/>
        <sz val="10"/>
        <rFont val="Marianne"/>
      </rPr>
      <t>er</t>
    </r>
    <r>
      <rPr>
        <sz val="10"/>
        <rFont val="Marianne"/>
      </rPr>
      <t xml:space="preserve"> degré. Cette indemnité passe de 1 000 euros à 1 500 euros bruts annuels (soit 106,8 euros nets par mois).</t>
    </r>
  </si>
  <si>
    <r>
      <t>1</t>
    </r>
    <r>
      <rPr>
        <b/>
        <vertAlign val="superscript"/>
        <sz val="10"/>
        <rFont val="Marianne"/>
      </rPr>
      <t>er</t>
    </r>
    <r>
      <rPr>
        <b/>
        <sz val="10"/>
        <rFont val="Marianne"/>
      </rPr>
      <t xml:space="preserve"> mai 2021</t>
    </r>
  </si>
  <si>
    <r>
      <t>1</t>
    </r>
    <r>
      <rPr>
        <b/>
        <vertAlign val="superscript"/>
        <sz val="10"/>
        <rFont val="Marianne"/>
      </rPr>
      <t>er</t>
    </r>
    <r>
      <rPr>
        <b/>
        <sz val="10"/>
        <rFont val="Marianne"/>
      </rPr>
      <t xml:space="preserve"> février 2022</t>
    </r>
  </si>
  <si>
    <t>Professeurs des lycées professionnels</t>
  </si>
  <si>
    <r>
      <rPr>
        <b/>
        <sz val="8"/>
        <rFont val="Marianne"/>
      </rPr>
      <t xml:space="preserve">Lecture </t>
    </r>
    <r>
      <rPr>
        <sz val="8"/>
        <rFont val="Marianne"/>
      </rPr>
      <t>: le salaire net moyen des enseignants de 2022 baisse de 1,4 % en euros constants par rapport au salaire net moyen des enseignants de 2021. Cette baisse résulte de l’évolution 2021-2022 du salaire net moyen des enseignants présents ces deux années-là (les « présents-présents ») et de la différence de salaire entre les sortants 2021 et les entrants 2022. Les présents-présents représentent 94,5 % de la population du ministère en 2021. Le salaire net moyen de ces présents-présents baisse de 0,2 % en 2022. Les sortants représentent 5,5 % de la population enseignante en 2021 et les entrants 3,5 % de la population enseignante en 2022. L'écart de salaire entre les sortants 2021 et les entrants 2022 est égal à 29,4 %.</t>
    </r>
  </si>
  <si>
    <r>
      <rPr>
        <b/>
        <sz val="10"/>
        <rFont val="Marianne"/>
      </rPr>
      <t>Note</t>
    </r>
    <r>
      <rPr>
        <sz val="10"/>
        <rFont val="Marianne"/>
      </rPr>
      <t xml:space="preserve"> : pour des raisons d'arrondis la somme des composantes du salaire brut peut légèrement différer du salaire brut.</t>
    </r>
  </si>
  <si>
    <r>
      <rPr>
        <b/>
        <sz val="10"/>
        <rFont val="Marianne"/>
      </rPr>
      <t>Source :</t>
    </r>
    <r>
      <rPr>
        <sz val="10"/>
        <rFont val="Marianne"/>
      </rPr>
      <t xml:space="preserve"> Insee, Système d'information sur les agents des services publics (Siasp) ; traitement DEPP.</t>
    </r>
  </si>
  <si>
    <r>
      <t xml:space="preserve">Lecture : </t>
    </r>
    <r>
      <rPr>
        <sz val="10"/>
        <rFont val="Marianne"/>
      </rPr>
      <t>dans l'approche en salaire individuel présentée ici, chaque personne compte pour 1, qu’elle ait travaillé à temps plein, partiel ou incomplet, et qu’elle ait été présente toute l’année ou seulement une partie de l’année. Si elle a plusieurs postes, elle est qualifiée par son poste principal. En 2022, selon cette approche, on observe 390 319 professeurs des écoles (public et privé sous contrat). Parmi eux, 9 % exercent à temps partiel ou incomplet. Lorsqu'ils sont à temps partiel ou incomplet leur quotité moyenne est de 72 %.</t>
    </r>
  </si>
  <si>
    <r>
      <rPr>
        <b/>
        <sz val="8"/>
        <rFont val="Marianne"/>
      </rPr>
      <t xml:space="preserve">Source : </t>
    </r>
    <r>
      <rPr>
        <sz val="8"/>
        <rFont val="Marianne"/>
      </rPr>
      <t>Insee, Système d'information sur les agents des services publics (Siasp) ; traitement DEPP.</t>
    </r>
  </si>
  <si>
    <t>Poursuite de la montée en charge de la classe exceptionnelle. Pour les professeurs des écoles les taux sont fixés à 8,58 % du corps (+ 1,43 point par rapport à 2021) et pour les enseignants du second degré et Psy-EN : 9,39 % du corps (+ 0,62 point par rapport à 2021).</t>
  </si>
  <si>
    <t xml:space="preserve">Figure 9 web - Montant de la prime d'attractivité en fonction de l'échelon de la classe normale </t>
  </si>
  <si>
    <r>
      <t>Part de primes dans le salaire brut (en %)</t>
    </r>
    <r>
      <rPr>
        <vertAlign val="superscript"/>
        <sz val="10"/>
        <rFont val="Marianne"/>
      </rPr>
      <t>3</t>
    </r>
  </si>
  <si>
    <r>
      <rPr>
        <b/>
        <sz val="10"/>
        <rFont val="Marianne"/>
      </rPr>
      <t xml:space="preserve">La source : </t>
    </r>
    <r>
      <rPr>
        <sz val="10"/>
        <rFont val="Marianne Light"/>
      </rPr>
      <t>Siasp, conçu et produit par l’Insee à partir de l’exercice 2009, recense à la fois les données sur l’emploi et sur les rémunérations des agents des trois versants de la fonction publique. Les données disponibles les plus récentes sont celles de 2022. Les informations sont issues de données individuelles relatives à chaque salarié, déclarées par l’établissement employeur.</t>
    </r>
    <r>
      <rPr>
        <b/>
        <sz val="10"/>
        <rFont val="Marianne Light"/>
      </rPr>
      <t xml:space="preserve"> Du fait de changements déclaratifs, applicatifs et de concepts, les niveaux de salaires diffusés dans cette publication ne sont pas totalement comparables à ceux des publications réalisées sur les millésimes antérieurs. Les données de l’année 2021 ont été recalculées afin de présenter des évolutions annuelles cohérentes et homogènes entre les années 2021 et 2022.</t>
    </r>
    <r>
      <rPr>
        <sz val="10"/>
        <rFont val="Marianne Light"/>
      </rPr>
      <t xml:space="preserve"> Ceci n’a cependant été possible à un niveau fin que sur les enseignants titulaires du public et des enseignants assimilés titulaires du privé sous contrat mais ne permet pas de publier des évolutions sur les non-titulaires de l’éducation nationale. L'édition 2023-2024 du </t>
    </r>
    <r>
      <rPr>
        <i/>
        <sz val="10"/>
        <rFont val="Marianne Light"/>
      </rPr>
      <t>Panorama statistique des personnels de l'enseignement scolaire</t>
    </r>
    <r>
      <rPr>
        <sz val="10"/>
        <rFont val="Marianne Light"/>
      </rPr>
      <t xml:space="preserve"> fournit des éléments plus détaillés sur cette évolution.</t>
    </r>
  </si>
  <si>
    <r>
      <rPr>
        <b/>
        <sz val="10"/>
        <rFont val="Marianne"/>
      </rPr>
      <t xml:space="preserve">Le champ : </t>
    </r>
    <r>
      <rPr>
        <sz val="10"/>
        <rFont val="Marianne"/>
      </rPr>
      <t>la note porte sur les enseignants titulaires des secteurs public et privé sous contrat, en France (hors Mayotte), rémunérés en 2021 ou en 2022 par le ministère de l’Éducation nationale et de la Jeunesse.</t>
    </r>
  </si>
  <si>
    <r>
      <rPr>
        <b/>
        <sz val="10"/>
        <rFont val="Marianne"/>
      </rPr>
      <t xml:space="preserve">Des postes aux personnes : </t>
    </r>
    <r>
      <rPr>
        <sz val="10"/>
        <rFont val="Marianne"/>
      </rPr>
      <t xml:space="preserve">dans le système d’information Siasp, le poste est l’unité d’observation. Un poste caractérise l’enseignant en emploi dans un établissement donné. En moyenne, 9 agents sur 10 ont occupé un seul poste dans l’année mais il se peut qu'au cours d’une même année civile, un enseignant ait occupé plusieurs postes : soit parce qu’il a changé d’établissement en cours d’année (remplacement, mutation), soit parce qu’il a occupé plusieurs postes différents simultanément. Afin d’avoir une mesure des rémunérations totales perçues par un enseignant et de pouvoir calculer des évolutions individuelles de salaire, la table originelle Siasp au niveau poste doit être transformée en une table au niveau individu. Pour chaque enseignant, les données sur les différents postes occupés (salaires, durée, quotité) ont été rassemblées afin de calculer le salaire mensuel moyen perçu par la personne. Ainsi, le salaire d’un agent correspond à la somme des rémunérations reçues au titre de ses fonctions occupées à l’éducation nationale sur l’année divisée par la durée totale des postes occupés en mois. Dans le cas de postes occupés de façon successive, le salaire net mensuel résulte de la moyenne des salaires annualisés perçus sur chacun des postes, pondérés par la durée des postes. 
</t>
    </r>
    <r>
      <rPr>
        <sz val="10"/>
        <color theme="0" tint="-0.499984740745262"/>
        <rFont val="Marianne"/>
      </rPr>
      <t xml:space="preserve">Par exemple : un enseignant ayant occupé un poste 1 pendant six mois à 80 % et ayant perçu un total de 7 200 euros puis un poste 2 pendant six mois à 100 % et ayant perçu un total de 8 100 euros : 
</t>
    </r>
    <r>
      <rPr>
        <b/>
        <sz val="10"/>
        <color theme="0" tint="-0.499984740745262"/>
        <rFont val="Marianne"/>
      </rPr>
      <t>En approche individuelle</t>
    </r>
    <r>
      <rPr>
        <sz val="10"/>
        <color theme="0" tint="-0.499984740745262"/>
        <rFont val="Marianne"/>
      </rPr>
      <t xml:space="preserve"> : 7 200 + 8 100 = 15 300 euros par an (1 275 euros/mois) 
</t>
    </r>
    <r>
      <rPr>
        <b/>
        <sz val="10"/>
        <color theme="0" tint="-0.499984740745262"/>
        <rFont val="Marianne"/>
      </rPr>
      <t xml:space="preserve">En approche poste EQTP (voir "Des approches différentes" ci dessous) : </t>
    </r>
    <r>
      <rPr>
        <sz val="10"/>
        <color theme="0" tint="-0.499984740745262"/>
        <rFont val="Marianne"/>
      </rPr>
      <t xml:space="preserve">
Pour calculer le salaire moyen en poste EQTP, tous les postes y compris les postes à temps partiel sont pris en compte au prorata de leur volume de travail effectif (soit 0,5 année *0,8=0,4 EQTP pour le poste 1 et 0,5 EQTP pour le poste 2). 
Ainsi, on calcule pour chaque poste un salaire en EQTP : 
- Poste 1 : 7 200 / 0,4 = 18 000 euros par an (1 500 euros/mois) 
- Poste 2 : 8 100 / 0,5 = 16 200 euros par an (1 350 euros/mois)
Dans cette approche retenue par l’Insee et la DGAFP, on ne cherche pas à savoir s’il s’agit du même individu sur le poste 1 que sur le poste 2</t>
    </r>
    <r>
      <rPr>
        <sz val="10"/>
        <rFont val="Marianne"/>
      </rPr>
      <t xml:space="preserve">
Dans le cas de postes occupés de façon simultanée, un passage à un seul poste est effectué en sommant salaires et quotités sur la période considérée. 
</t>
    </r>
    <r>
      <rPr>
        <sz val="10"/>
        <color theme="0" tint="-0.499984740745262"/>
        <rFont val="Marianne"/>
      </rPr>
      <t>Par exemple : un enseignant en fonction du 1</t>
    </r>
    <r>
      <rPr>
        <vertAlign val="superscript"/>
        <sz val="10"/>
        <color theme="0" tint="-0.499984740745262"/>
        <rFont val="Marianne"/>
      </rPr>
      <t>er</t>
    </r>
    <r>
      <rPr>
        <sz val="10"/>
        <color theme="0" tint="-0.499984740745262"/>
        <rFont val="Marianne"/>
      </rPr>
      <t xml:space="preserve"> janvier au 31 décembre, effectuant sa mission sur deux établissements avec un salaire net annuel de 14 000 euros dans le premier établissement et de 10 000 euros dans le second, aura un salaire net de (14 000 + 10 000) / 12 = 2 000 euros/mois. 
</t>
    </r>
    <r>
      <rPr>
        <sz val="10"/>
        <rFont val="Marianne"/>
      </rPr>
      <t xml:space="preserve">Dans les tableaux de la </t>
    </r>
    <r>
      <rPr>
        <i/>
        <sz val="10"/>
        <rFont val="Marianne"/>
      </rPr>
      <t>Note d’Information</t>
    </r>
    <r>
      <rPr>
        <sz val="10"/>
        <rFont val="Marianne"/>
      </rPr>
      <t>, sont considérés comme étant à temps plein les enseignants dont la quotité est supérieure à 95 %, sans qu’elle ne puisse dépasser 100 %.</t>
    </r>
  </si>
  <si>
    <r>
      <rPr>
        <b/>
        <sz val="10"/>
        <rFont val="Marianne"/>
      </rPr>
      <t xml:space="preserve">Des approches différentes : </t>
    </r>
    <r>
      <rPr>
        <sz val="10"/>
        <rFont val="Marianne"/>
      </rPr>
      <t>dans l’</t>
    </r>
    <r>
      <rPr>
        <i/>
        <sz val="10"/>
        <rFont val="Marianne"/>
      </rPr>
      <t>Insee Première</t>
    </r>
    <r>
      <rPr>
        <sz val="10"/>
        <rFont val="Marianne"/>
      </rPr>
      <t>n° 2016 « Salaires dans la fonction publique d’État » publiée en septembre 2024, le salaire moyen des enseignants en 2022 est de</t>
    </r>
    <r>
      <rPr>
        <b/>
        <sz val="10"/>
        <rFont val="Marianne"/>
      </rPr>
      <t xml:space="preserve"> 2 846 </t>
    </r>
    <r>
      <rPr>
        <sz val="10"/>
        <rFont val="Marianne"/>
      </rPr>
      <t xml:space="preserve">euros nets mensuels, contre </t>
    </r>
    <r>
      <rPr>
        <b/>
        <sz val="10"/>
        <rFont val="Marianne"/>
      </rPr>
      <t>2 742</t>
    </r>
    <r>
      <rPr>
        <sz val="10"/>
        <rFont val="Marianne"/>
      </rPr>
      <t xml:space="preserve"> euros ici. Les écarts proviennent de différences de champ et de calcul. Notre champ est restreint aux enseignants </t>
    </r>
    <r>
      <rPr>
        <b/>
        <sz val="10"/>
        <rFont val="Marianne"/>
      </rPr>
      <t>titulaires</t>
    </r>
    <r>
      <rPr>
        <sz val="10"/>
        <rFont val="Marianne"/>
      </rPr>
      <t xml:space="preserve"> des premier et second degrés public et privé</t>
    </r>
    <r>
      <rPr>
        <sz val="10"/>
        <color rgb="FF00B050"/>
        <rFont val="Marianne"/>
      </rPr>
      <t xml:space="preserve"> </t>
    </r>
    <r>
      <rPr>
        <sz val="10"/>
        <rFont val="Marianne"/>
      </rPr>
      <t>du ministère en charge de l’Éducation nationale ; celui de l’</t>
    </r>
    <r>
      <rPr>
        <i/>
        <sz val="10"/>
        <rFont val="Marianne"/>
      </rPr>
      <t>Insee Première</t>
    </r>
    <r>
      <rPr>
        <sz val="10"/>
        <rFont val="Marianne"/>
      </rPr>
      <t xml:space="preserve"> inclut, en plus des enseignants de l’éducation nationale, ceux d’autres ministères (Enseignement supérieur, Agriculture, etc.). De plus, le salaire net calculé par l’Insee est un salaire par poste en équivalent temps plein (EQTP), tandis que cette étude repose sur des salaires par personne. 
Grâce à cette approche, il est notamment possible de mettre en évidence les écarts de salaire liés au rythme de travail (temps complet/temps partiel ou incomplet). En revanche, lorsque l’on cherche notamment à comparer la position salariale des enseignants par rapport à d’autres professions, la mesure du salaire net en équivalent temps plein (EQTP) est plus adaptée car elle met en évidence les écarts  de salaires en s’affranchissant des différences de temps de travail. </t>
    </r>
  </si>
  <si>
    <r>
      <t>Traitement indiciaire brut (TIB) :</t>
    </r>
    <r>
      <rPr>
        <sz val="10"/>
        <rFont val="Marianne"/>
      </rPr>
      <t xml:space="preserve"> traitement avant tout complément et retenue, obtenu en multipliant l’indice majoré par la valeur du point. L’indice majoré est fonction du niveau de l’échelon atteint dans la grille indiciaire du corps-grade d’appartenance.</t>
    </r>
  </si>
  <si>
    <r>
      <t xml:space="preserve">Indemnité de résidence (IR) : </t>
    </r>
    <r>
      <rPr>
        <sz val="10"/>
        <rFont val="Marianne"/>
      </rPr>
      <t>le montant de l'indemnité de résidence auquel a droit un agent public est calculé en appliquant au traitement brut un taux variable selon la zone territoriale dans laquelle est classée la commune où il exerce ses fonctions. Le dernier classement des communes dans les 3 zones a été fixé par circulaire FP/7 n°1996 2B n°00-1235 du 12 mars 2001. Elle ne peut être inférieure à celle de l'indice brut 308, indice majoré 313.</t>
    </r>
  </si>
  <si>
    <r>
      <t xml:space="preserve">Supplément familial de traitement (SFT) : </t>
    </r>
    <r>
      <rPr>
        <sz val="10"/>
        <rFont val="Marianne"/>
      </rPr>
      <t>son montant est déterminé selon le nombre d’enfants et l’indice détenu par l’agent. Il ne peut être versé au-delà des 20 ans de l’enfant. Il se compose d’un élément fixe déterminé au regard du nombre d’enfants à charge et d’un élément proportionnel au traitement indiciaire brut détenu par l’agent. Dans le cas de couples fonctionnaires, à la suite de la loi de transformation de la fonction publique de 2019, il peut y avoir, à compter de novembre 2020, partage du SFT entre eux.</t>
    </r>
  </si>
  <si>
    <r>
      <t xml:space="preserve">Primes et indemnités : </t>
    </r>
    <r>
      <rPr>
        <sz val="10"/>
        <rFont val="Marianne"/>
      </rPr>
      <t>elles incluent les primes présentant un lien particulier avec un élément statutaire ou indiciaire, les primes fonctionnelles, de mobilité et à dimension territoriale, la nouvelle bonification indiciaire (NBI), les rémunérations pour heures supplémentaires, la prime liée à la garantie individuelle de pouvoir d’achat (GIPA), les indemnités représentatives de frais, les montants liés au rachat de jours épargnés au titre du compte épargne temps. L’IR et le SFT sont exclus du montant des primes et indemnités. La part de primes correspond aux primes et indemnités rapportées au salaire brut.</t>
    </r>
  </si>
  <si>
    <r>
      <t xml:space="preserve">Heures supplémentaires à l’année (HSA) </t>
    </r>
    <r>
      <rPr>
        <sz val="10"/>
        <rFont val="Marianne"/>
      </rPr>
      <t>des enseignants du second degré : ce sont les heures effectuées toute l’année scolaire par un enseignant, en plus de son obligation réglementaire de service (ORS), déterminée en fonction de son corps d’appartenance, sa modalité de service, sa discipline de poste. On parle alors d’heures supplémentaires année (HSA). Les enseignants à temps partiel peuvent bénéficier d’HSA depuis la rentrée 2022.</t>
    </r>
  </si>
  <si>
    <r>
      <t>Salaire brut :</t>
    </r>
    <r>
      <rPr>
        <sz val="10"/>
        <rFont val="Marianne"/>
      </rPr>
      <t xml:space="preserve"> il s’obtient en ajoutant au TIB les primes et indemnités, l’IR et le SFT. L’IR et le SFT représentent en moyenne 2 % du salaire brut.</t>
    </r>
  </si>
  <si>
    <r>
      <t>Salaire net (ou net de prélèvements sociaux) :</t>
    </r>
    <r>
      <rPr>
        <sz val="10"/>
        <rFont val="Marianne"/>
      </rPr>
      <t xml:space="preserve"> salaire que perçoit effectivement le salarié. Il s’obtient en retranchant du salaire brut les cotisations sociales salariales (cotisations vieillesse, maladie, solidarité chômage), la contribution sociale généralisée (CSG) et la contribution au remboursement de la dette sociale (CRDS).</t>
    </r>
  </si>
  <si>
    <r>
      <t xml:space="preserve">Présents-présents : </t>
    </r>
    <r>
      <rPr>
        <sz val="10"/>
        <rFont val="Marianne"/>
      </rPr>
      <t>un enseignant est considéré comme "présents-présents" en 2022 dans la mesure où il a exercé une mission d’enseignement (à temps complet, partiel ou incomplet) et qu'il a été présent (tout ou en partie) sur les années 2021 et 2022 et qu'il a reçu à ce titre un salaire versé par le ministère chargé de l’éducation nationale.</t>
    </r>
  </si>
  <si>
    <r>
      <t xml:space="preserve">Entrants : </t>
    </r>
    <r>
      <rPr>
        <sz val="10"/>
        <rFont val="Marianne"/>
      </rPr>
      <t xml:space="preserve">un enseignant est considéré comme "entrant" en 2022 dans la mesure où il a exercé une mission d’enseignement (à temps complet, partiel ou incomplet) et qu'il a été présent (tout ou en partie) sur l’année 2022 et a reçu à ce titre un salaire versé par le ministère chargé de l’éducation nationale, sans que cela n’ait été le cas en 2021. </t>
    </r>
  </si>
  <si>
    <r>
      <t xml:space="preserve">Sortants : </t>
    </r>
    <r>
      <rPr>
        <sz val="10"/>
        <rFont val="Marianne"/>
      </rPr>
      <t xml:space="preserve">un enseignant est considéré comme "sortant" en 2022 dans la mesure où il a exercé une mission d’enseignement (à temps complet, partiel ou incomplet) et qu'il a été présent (tout ou en partie) sur l’année 2021 et a reçu à ce titre un salaire versé par le ministère chargé de l’éducation nationale, sans que cela n’ait été le cas en 2022. </t>
    </r>
  </si>
  <si>
    <r>
      <t xml:space="preserve">NTAMAKULIRO INEMA J-L. et VOLAT G., 2024, « Les salaires dans la fonction publique d’Etat », </t>
    </r>
    <r>
      <rPr>
        <i/>
        <sz val="10"/>
        <rFont val="Marianne"/>
      </rPr>
      <t>Insee Première</t>
    </r>
    <r>
      <rPr>
        <sz val="10"/>
        <rFont val="Marianne"/>
      </rPr>
      <t>, n°</t>
    </r>
    <r>
      <rPr>
        <sz val="10"/>
        <color rgb="FFFF0000"/>
        <rFont val="Marianne"/>
      </rPr>
      <t xml:space="preserve"> </t>
    </r>
    <r>
      <rPr>
        <sz val="10"/>
        <rFont val="Marianne"/>
      </rPr>
      <t>2016, Insee.</t>
    </r>
  </si>
  <si>
    <r>
      <t xml:space="preserve">DREGOIR M., 2023, « L’évolution du salaire des enseignants entre 2020 et 2021 », </t>
    </r>
    <r>
      <rPr>
        <i/>
        <sz val="10"/>
        <rFont val="Marianne"/>
      </rPr>
      <t>Note d’Information</t>
    </r>
    <r>
      <rPr>
        <sz val="10"/>
        <rFont val="Marianne"/>
      </rPr>
      <t>, n° 23.34, DEPP.</t>
    </r>
  </si>
  <si>
    <r>
      <t xml:space="preserve">THOMAS J.-E., 2023, « Les heures supplémentaires annualisées des enseignants à la rentrée 2022 dans le second degré », </t>
    </r>
    <r>
      <rPr>
        <i/>
        <sz val="10"/>
        <rFont val="Marianne"/>
      </rPr>
      <t>Note d’Information</t>
    </r>
    <r>
      <rPr>
        <sz val="10"/>
        <rFont val="Marianne"/>
      </rPr>
      <t>, n° 23.25, DEPP.</t>
    </r>
  </si>
  <si>
    <r>
      <t xml:space="preserve">DEFRESNE M., MONSO O., SAINT-PHILIPPE S., 2018, « Les enseignantes perçoivent 14 % de moins que les enseignants », </t>
    </r>
    <r>
      <rPr>
        <i/>
        <sz val="10"/>
        <rFont val="Marianne"/>
      </rPr>
      <t>Éducation &amp; formations</t>
    </r>
    <r>
      <rPr>
        <sz val="10"/>
        <rFont val="Marianne"/>
      </rPr>
      <t>, n° 96, DEPP, p. 203-231.</t>
    </r>
  </si>
  <si>
    <r>
      <t xml:space="preserve">DEFRESNE M., 2016, « Les enseignants du public sont-ils mieux payés que ceux du privé ? », </t>
    </r>
    <r>
      <rPr>
        <i/>
        <sz val="10"/>
        <rFont val="Marianne"/>
      </rPr>
      <t>Éducation &amp; formations</t>
    </r>
    <r>
      <rPr>
        <sz val="10"/>
        <rFont val="Marianne"/>
      </rPr>
      <t>, n° 92, DEPP, p. 35-56.</t>
    </r>
  </si>
  <si>
    <t>Ensemble titulaires (2)</t>
  </si>
  <si>
    <t>P. des écoles (1)</t>
  </si>
  <si>
    <t>P. certifiés
et d'EPS (1)</t>
  </si>
  <si>
    <t>P. de lycée pro. (1)</t>
  </si>
  <si>
    <t>P. de ch. sup. 
et agrégés (1)</t>
  </si>
  <si>
    <r>
      <rPr>
        <b/>
        <sz val="10"/>
        <rFont val="Marianne"/>
      </rPr>
      <t xml:space="preserve">Champ : </t>
    </r>
    <r>
      <rPr>
        <sz val="10"/>
        <rFont val="Marianne"/>
      </rPr>
      <t>France (hors Mayotte), public + privé sous contrat. Enseignants titulaires du public et enseignants assimilés titulaires du privé sous contrat présents en 2022, qu'ils soient à temps complet, partiel ou incomplet.</t>
    </r>
  </si>
  <si>
    <r>
      <rPr>
        <b/>
        <sz val="8"/>
        <rFont val="Marianne"/>
      </rPr>
      <t>Note : l</t>
    </r>
    <r>
      <rPr>
        <sz val="8"/>
        <rFont val="Marianne"/>
      </rPr>
      <t>es salaires nets 2021 ont été corrigés de la hausse des prix qui s'élève à 5,2 % entre 2021 et 2022.</t>
    </r>
  </si>
  <si>
    <t>Figure 3 - Décomposition de l’évolution du salaire net mensuel moyen entre 2021 et 2022 des enseignants, en euros constants</t>
  </si>
  <si>
    <r>
      <t xml:space="preserve">DEPP, 2024, Panorama statistique des personnels de l'enseignement scolaire, Chapitre 7, </t>
    </r>
    <r>
      <rPr>
        <i/>
        <sz val="10"/>
        <color theme="5"/>
        <rFont val="Marianne"/>
      </rPr>
      <t>à paraître</t>
    </r>
    <r>
      <rPr>
        <sz val="10"/>
        <color theme="5"/>
        <rFont val="Marianne"/>
      </rPr>
      <t>.</t>
    </r>
  </si>
  <si>
    <r>
      <t xml:space="preserve">Réf. : </t>
    </r>
    <r>
      <rPr>
        <i/>
        <sz val="10"/>
        <color indexed="8"/>
        <rFont val="Marianne"/>
      </rPr>
      <t>Note d'Information</t>
    </r>
    <r>
      <rPr>
        <sz val="10"/>
        <color indexed="8"/>
        <rFont val="Marianne"/>
      </rPr>
      <t>, n° 24.51 DEPP</t>
    </r>
  </si>
  <si>
    <r>
      <t xml:space="preserve">Réf. : </t>
    </r>
    <r>
      <rPr>
        <i/>
        <sz val="10"/>
        <rFont val="Marianne"/>
      </rPr>
      <t>Note d'Information</t>
    </r>
    <r>
      <rPr>
        <sz val="10"/>
        <rFont val="Marianne"/>
      </rPr>
      <t>, n° 24.51 DEPP</t>
    </r>
  </si>
  <si>
    <r>
      <t xml:space="preserve">Réf. : </t>
    </r>
    <r>
      <rPr>
        <i/>
        <sz val="8"/>
        <rFont val="Marianne"/>
      </rPr>
      <t>Note d'Information</t>
    </r>
    <r>
      <rPr>
        <sz val="8"/>
        <rFont val="Marianne"/>
      </rPr>
      <t>, n° 24.51 DEPP</t>
    </r>
  </si>
  <si>
    <r>
      <t xml:space="preserve">Réf. : </t>
    </r>
    <r>
      <rPr>
        <i/>
        <sz val="10"/>
        <color rgb="FF000000"/>
        <rFont val="Marianne"/>
      </rPr>
      <t>Note d'Information</t>
    </r>
    <r>
      <rPr>
        <sz val="10"/>
        <color rgb="FF000000"/>
        <rFont val="Marianne"/>
      </rPr>
      <t>, n° 24.51 DEPP</t>
    </r>
  </si>
  <si>
    <r>
      <rPr>
        <sz val="8"/>
        <rFont val="Marianne"/>
      </rPr>
      <t xml:space="preserve">Réf. : </t>
    </r>
    <r>
      <rPr>
        <i/>
        <sz val="8"/>
        <rFont val="Marianne"/>
      </rPr>
      <t xml:space="preserve">Note d'information, </t>
    </r>
    <r>
      <rPr>
        <sz val="8"/>
        <rFont val="Marianne"/>
      </rPr>
      <t>n° 24.51 DEPP</t>
    </r>
  </si>
  <si>
    <r>
      <rPr>
        <sz val="10"/>
        <rFont val="Calibri"/>
        <family val="2"/>
        <scheme val="minor"/>
      </rPr>
      <t xml:space="preserve">Réf. : </t>
    </r>
    <r>
      <rPr>
        <i/>
        <sz val="10"/>
        <rFont val="Calibri"/>
        <family val="2"/>
        <scheme val="minor"/>
      </rPr>
      <t xml:space="preserve">Note d'information, </t>
    </r>
    <r>
      <rPr>
        <sz val="10"/>
        <rFont val="Calibri"/>
        <family val="2"/>
        <scheme val="minor"/>
      </rPr>
      <t>n° 24.51  DEPP</t>
    </r>
  </si>
  <si>
    <t>Figure 2 - Distribution et moyenne des salaires nets des enseignants selon leur corps, qu'ils soient à temps complet, partiel ou incomplet, en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</si>
</sst>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 _€_-;\-* #,##0.00\ _€_-;_-* &quot;-&quot;??\ _€_-;_-@_-"/>
    <numFmt numFmtId="165" formatCode="#,##0.0"/>
    <numFmt numFmtId="166" formatCode="#,##0.0_ ;\-#,##0.0\ "/>
    <numFmt numFmtId="167" formatCode="#,##0_ ;\-#,##0\ "/>
    <numFmt numFmtId="168" formatCode="0.0_ ;\-0.0\ "/>
    <numFmt numFmtId="169" formatCode="0.0%"/>
    <numFmt numFmtId="170" formatCode="#,##0\ &quot;€&quot;"/>
    <numFmt numFmtId="171" formatCode="0.0"/>
    <numFmt numFmtId="172" formatCode="#,##&quot; &quot;0.0_ ;\-#,##&quot; &quot;0.0\ "/>
  </numFmts>
  <fonts count="50">
    <font>
      <sz val="10"/>
      <name val="Arial"/>
    </font>
    <font>
      <sz val="8"/>
      <name val="Arial"/>
      <family val="2"/>
    </font>
    <font>
      <sz val="10"/>
      <name val="Arial"/>
      <family val="2"/>
    </font>
    <font>
      <sz val="10"/>
      <name val="Arial"/>
      <family val="2"/>
    </font>
    <font>
      <b/>
      <sz val="9"/>
      <name val="Calibri"/>
      <family val="2"/>
      <scheme val="minor"/>
    </font>
    <font>
      <sz val="9"/>
      <name val="Calibri"/>
      <family val="2"/>
      <scheme val="minor"/>
    </font>
    <font>
      <sz val="10"/>
      <name val="Calibri"/>
      <family val="2"/>
      <scheme val="minor"/>
    </font>
    <font>
      <sz val="8"/>
      <name val="Calibri"/>
      <family val="2"/>
      <scheme val="minor"/>
    </font>
    <font>
      <i/>
      <sz val="10"/>
      <name val="Calibri"/>
      <family val="2"/>
      <scheme val="minor"/>
    </font>
    <font>
      <sz val="10"/>
      <color rgb="FFFF0000"/>
      <name val="Calibri"/>
      <family val="2"/>
      <scheme val="minor"/>
    </font>
    <font>
      <b/>
      <sz val="10"/>
      <color theme="9" tint="-0.249977111117893"/>
      <name val="Marianne"/>
    </font>
    <font>
      <b/>
      <sz val="10"/>
      <name val="Marianne"/>
    </font>
    <font>
      <sz val="9"/>
      <name val="Marianne"/>
    </font>
    <font>
      <b/>
      <sz val="9"/>
      <name val="Marianne"/>
    </font>
    <font>
      <sz val="10"/>
      <name val="Marianne"/>
    </font>
    <font>
      <sz val="8"/>
      <name val="Marianne"/>
    </font>
    <font>
      <b/>
      <sz val="8"/>
      <name val="Marianne"/>
    </font>
    <font>
      <i/>
      <sz val="8"/>
      <name val="Marianne"/>
    </font>
    <font>
      <b/>
      <sz val="9"/>
      <color theme="0"/>
      <name val="Marianne"/>
    </font>
    <font>
      <b/>
      <sz val="9"/>
      <color theme="4"/>
      <name val="Marianne"/>
    </font>
    <font>
      <b/>
      <sz val="8"/>
      <color theme="9" tint="-0.249977111117893"/>
      <name val="Marianne"/>
    </font>
    <font>
      <i/>
      <sz val="8"/>
      <color theme="9" tint="-0.249977111117893"/>
      <name val="Marianne"/>
    </font>
    <font>
      <b/>
      <i/>
      <sz val="8"/>
      <color rgb="FFCC0099"/>
      <name val="Marianne"/>
    </font>
    <font>
      <sz val="9"/>
      <color theme="0" tint="-0.499984740745262"/>
      <name val="Calibri"/>
      <family val="2"/>
      <scheme val="minor"/>
    </font>
    <font>
      <b/>
      <vertAlign val="superscript"/>
      <sz val="10"/>
      <name val="Marianne"/>
    </font>
    <font>
      <b/>
      <sz val="10"/>
      <name val="Arial"/>
      <family val="2"/>
    </font>
    <font>
      <b/>
      <sz val="9"/>
      <color indexed="81"/>
      <name val="Tahoma"/>
      <family val="2"/>
    </font>
    <font>
      <sz val="10"/>
      <name val="Arial Unicode MS"/>
    </font>
    <font>
      <b/>
      <vertAlign val="superscript"/>
      <sz val="10"/>
      <color theme="9" tint="-0.249977111117893"/>
      <name val="Marianne"/>
    </font>
    <font>
      <sz val="10"/>
      <color rgb="FF000000"/>
      <name val="Marianne"/>
    </font>
    <font>
      <i/>
      <sz val="10"/>
      <color indexed="8"/>
      <name val="Marianne"/>
    </font>
    <font>
      <sz val="10"/>
      <color indexed="8"/>
      <name val="Marianne"/>
    </font>
    <font>
      <vertAlign val="superscript"/>
      <sz val="10"/>
      <name val="Marianne"/>
    </font>
    <font>
      <i/>
      <sz val="10"/>
      <name val="Marianne"/>
    </font>
    <font>
      <sz val="10"/>
      <color theme="1"/>
      <name val="Marianne"/>
    </font>
    <font>
      <sz val="10"/>
      <color rgb="FFFF0000"/>
      <name val="Marianne"/>
    </font>
    <font>
      <i/>
      <sz val="10"/>
      <color rgb="FF000000"/>
      <name val="Marianne"/>
    </font>
    <font>
      <b/>
      <sz val="10"/>
      <color rgb="FFFF0000"/>
      <name val="Marianne"/>
    </font>
    <font>
      <sz val="10"/>
      <color rgb="FF99001A"/>
      <name val="Marianne"/>
    </font>
    <font>
      <sz val="10"/>
      <color rgb="FF169B62"/>
      <name val="Marianne"/>
    </font>
    <font>
      <sz val="10"/>
      <name val="Marianne Light"/>
    </font>
    <font>
      <b/>
      <sz val="10"/>
      <name val="Marianne Light"/>
    </font>
    <font>
      <i/>
      <sz val="10"/>
      <name val="Marianne Light"/>
    </font>
    <font>
      <sz val="10"/>
      <color theme="0" tint="-0.499984740745262"/>
      <name val="Marianne"/>
    </font>
    <font>
      <b/>
      <sz val="10"/>
      <color theme="0" tint="-0.499984740745262"/>
      <name val="Marianne"/>
    </font>
    <font>
      <vertAlign val="superscript"/>
      <sz val="10"/>
      <color theme="0" tint="-0.499984740745262"/>
      <name val="Marianne"/>
    </font>
    <font>
      <sz val="10"/>
      <color rgb="FF00B050"/>
      <name val="Marianne"/>
    </font>
    <font>
      <b/>
      <sz val="10"/>
      <color theme="9"/>
      <name val="Marianne"/>
    </font>
    <font>
      <i/>
      <sz val="10"/>
      <color theme="5"/>
      <name val="Marianne"/>
    </font>
    <font>
      <sz val="10"/>
      <color theme="5"/>
      <name val="Marianne"/>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bgColor indexed="64"/>
      </patternFill>
    </fill>
    <fill>
      <patternFill patternType="solid">
        <fgColor theme="8"/>
        <bgColor indexed="64"/>
      </patternFill>
    </fill>
    <fill>
      <patternFill patternType="solid">
        <fgColor theme="4" tint="0.79998168889431442"/>
        <bgColor indexed="64"/>
      </patternFill>
    </fill>
    <fill>
      <patternFill patternType="solid">
        <fgColor indexed="9"/>
        <bgColor indexed="64"/>
      </patternFill>
    </fill>
    <fill>
      <patternFill patternType="solid">
        <fgColor theme="4" tint="0.59999389629810485"/>
        <bgColor indexed="64"/>
      </patternFill>
    </fill>
    <fill>
      <patternFill patternType="solid">
        <fgColor rgb="FFCACDE8"/>
        <bgColor indexed="64"/>
      </patternFill>
    </fill>
    <fill>
      <patternFill patternType="solid">
        <fgColor rgb="FFDBDDEF"/>
        <bgColor indexed="64"/>
      </patternFill>
    </fill>
    <fill>
      <patternFill patternType="solid">
        <fgColor rgb="FFEDEEF7"/>
        <bgColor indexed="64"/>
      </patternFill>
    </fill>
  </fills>
  <borders count="64">
    <border>
      <left/>
      <right/>
      <top/>
      <bottom/>
      <diagonal/>
    </border>
    <border>
      <left/>
      <right/>
      <top style="medium">
        <color theme="0"/>
      </top>
      <bottom/>
      <diagonal/>
    </border>
    <border>
      <left style="medium">
        <color theme="0"/>
      </left>
      <right/>
      <top/>
      <bottom/>
      <diagonal/>
    </border>
    <border>
      <left style="medium">
        <color theme="0"/>
      </left>
      <right/>
      <top style="medium">
        <color theme="0"/>
      </top>
      <bottom/>
      <diagonal/>
    </border>
    <border>
      <left style="medium">
        <color theme="4"/>
      </left>
      <right style="medium">
        <color theme="4"/>
      </right>
      <top/>
      <bottom/>
      <diagonal/>
    </border>
    <border>
      <left style="medium">
        <color theme="4"/>
      </left>
      <right style="medium">
        <color theme="4"/>
      </right>
      <top/>
      <bottom style="medium">
        <color theme="4"/>
      </bottom>
      <diagonal/>
    </border>
    <border>
      <left style="medium">
        <color theme="4"/>
      </left>
      <right style="medium">
        <color theme="4"/>
      </right>
      <top style="medium">
        <color theme="4"/>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style="thin">
        <color theme="4" tint="-0.24994659260841701"/>
      </right>
      <top style="thin">
        <color theme="4" tint="-0.24994659260841701"/>
      </top>
      <bottom/>
      <diagonal/>
    </border>
    <border>
      <left style="thin">
        <color theme="4" tint="-0.24994659260841701"/>
      </left>
      <right style="thin">
        <color theme="4" tint="-0.24994659260841701"/>
      </right>
      <top/>
      <bottom/>
      <diagonal/>
    </border>
    <border>
      <left style="thin">
        <color theme="4" tint="-0.24994659260841701"/>
      </left>
      <right style="thin">
        <color theme="4" tint="-0.24994659260841701"/>
      </right>
      <top/>
      <bottom style="thin">
        <color theme="4" tint="-0.24994659260841701"/>
      </bottom>
      <diagonal/>
    </border>
    <border>
      <left/>
      <right/>
      <top/>
      <bottom style="medium">
        <color theme="4" tint="-0.24994659260841701"/>
      </bottom>
      <diagonal/>
    </border>
    <border>
      <left style="thin">
        <color theme="4" tint="-0.24994659260841701"/>
      </left>
      <right style="thin">
        <color theme="4" tint="-0.24994659260841701"/>
      </right>
      <top style="medium">
        <color theme="4" tint="-0.24994659260841701"/>
      </top>
      <bottom style="thin">
        <color theme="4" tint="-0.24994659260841701"/>
      </bottom>
      <diagonal/>
    </border>
    <border>
      <left style="thin">
        <color theme="4" tint="-0.24994659260841701"/>
      </left>
      <right style="thin">
        <color theme="4" tint="-0.24994659260841701"/>
      </right>
      <top style="medium">
        <color theme="4" tint="-0.24994659260841701"/>
      </top>
      <bottom/>
      <diagonal/>
    </border>
    <border>
      <left/>
      <right/>
      <top style="thin">
        <color theme="4" tint="-0.24994659260841701"/>
      </top>
      <bottom style="medium">
        <color theme="4" tint="-0.24994659260841701"/>
      </bottom>
      <diagonal/>
    </border>
    <border>
      <left style="medium">
        <color theme="0"/>
      </left>
      <right/>
      <top/>
      <bottom style="medium">
        <color theme="4" tint="-0.24994659260841701"/>
      </bottom>
      <diagonal/>
    </border>
    <border>
      <left/>
      <right style="thin">
        <color theme="4" tint="-0.24994659260841701"/>
      </right>
      <top style="thin">
        <color theme="4" tint="-0.24994659260841701"/>
      </top>
      <bottom/>
      <diagonal/>
    </border>
    <border>
      <left/>
      <right style="thin">
        <color theme="4" tint="-0.24994659260841701"/>
      </right>
      <top/>
      <bottom style="thin">
        <color theme="4" tint="-0.24994659260841701"/>
      </bottom>
      <diagonal/>
    </border>
    <border>
      <left style="thin">
        <color theme="4" tint="-0.24994659260841701"/>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right/>
      <top style="thin">
        <color theme="4" tint="-0.24994659260841701"/>
      </top>
      <bottom style="thin">
        <color theme="4" tint="-0.24994659260841701"/>
      </bottom>
      <diagonal/>
    </border>
    <border diagonalUp="1">
      <left style="medium">
        <color theme="4"/>
      </left>
      <right/>
      <top/>
      <bottom/>
      <diagonal style="dotted">
        <color theme="4"/>
      </diagonal>
    </border>
    <border diagonalUp="1">
      <left/>
      <right style="medium">
        <color theme="4"/>
      </right>
      <top/>
      <bottom/>
      <diagonal style="dotted">
        <color theme="4"/>
      </diagonal>
    </border>
    <border diagonalDown="1">
      <left/>
      <right style="medium">
        <color theme="4"/>
      </right>
      <top/>
      <bottom/>
      <diagonal style="dotted">
        <color theme="4"/>
      </diagonal>
    </border>
    <border diagonalDown="1">
      <left style="medium">
        <color theme="4"/>
      </left>
      <right/>
      <top/>
      <bottom/>
      <diagonal style="dotted">
        <color theme="4"/>
      </diagonal>
    </border>
    <border>
      <left/>
      <right style="thin">
        <color theme="4" tint="-0.24994659260841701"/>
      </right>
      <top style="medium">
        <color theme="4" tint="-0.24994659260841701"/>
      </top>
      <bottom/>
      <diagonal/>
    </border>
    <border>
      <left style="thin">
        <color theme="4" tint="-0.24994659260841701"/>
      </left>
      <right/>
      <top/>
      <bottom style="thin">
        <color theme="4" tint="-0.24994659260841701"/>
      </bottom>
      <diagonal/>
    </border>
    <border>
      <left/>
      <right/>
      <top style="medium">
        <color theme="4" tint="-0.24994659260841701"/>
      </top>
      <bottom style="medium">
        <color theme="4" tint="-0.24994659260841701"/>
      </bottom>
      <diagonal/>
    </border>
    <border>
      <left/>
      <right/>
      <top style="thick">
        <color theme="4" tint="-0.24994659260841701"/>
      </top>
      <bottom/>
      <diagonal/>
    </border>
    <border>
      <left style="thin">
        <color theme="4" tint="-0.24994659260841701"/>
      </left>
      <right style="medium">
        <color theme="4" tint="-0.24994659260841701"/>
      </right>
      <top style="medium">
        <color theme="4" tint="-0.24994659260841701"/>
      </top>
      <bottom/>
      <diagonal/>
    </border>
    <border>
      <left style="thin">
        <color theme="4" tint="-0.24994659260841701"/>
      </left>
      <right style="medium">
        <color theme="4" tint="-0.24994659260841701"/>
      </right>
      <top/>
      <bottom/>
      <diagonal/>
    </border>
    <border>
      <left style="thin">
        <color theme="4" tint="-0.24994659260841701"/>
      </left>
      <right style="medium">
        <color theme="4" tint="-0.24994659260841701"/>
      </right>
      <top/>
      <bottom style="thin">
        <color theme="4" tint="-0.24994659260841701"/>
      </bottom>
      <diagonal/>
    </border>
    <border>
      <left style="medium">
        <color theme="4" tint="-0.24994659260841701"/>
      </left>
      <right style="thin">
        <color theme="4" tint="-0.24994659260841701"/>
      </right>
      <top/>
      <bottom style="thin">
        <color theme="4" tint="-0.24994659260841701"/>
      </bottom>
      <diagonal/>
    </border>
    <border>
      <left style="medium">
        <color theme="4" tint="-0.24994659260841701"/>
      </left>
      <right style="thin">
        <color theme="4" tint="-0.24994659260841701"/>
      </right>
      <top/>
      <bottom/>
      <diagonal/>
    </border>
    <border>
      <left style="medium">
        <color theme="4" tint="-0.24994659260841701"/>
      </left>
      <right style="thin">
        <color theme="4" tint="-0.24994659260841701"/>
      </right>
      <top style="thin">
        <color theme="4" tint="-0.24994659260841701"/>
      </top>
      <bottom style="medium">
        <color theme="4" tint="-0.24994659260841701"/>
      </bottom>
      <diagonal/>
    </border>
    <border>
      <left style="thin">
        <color theme="4" tint="-0.24994659260841701"/>
      </left>
      <right style="thin">
        <color theme="4" tint="-0.24994659260841701"/>
      </right>
      <top style="thin">
        <color theme="4" tint="-0.24994659260841701"/>
      </top>
      <bottom style="medium">
        <color theme="4" tint="-0.24994659260841701"/>
      </bottom>
      <diagonal/>
    </border>
    <border>
      <left style="thin">
        <color theme="4" tint="-0.24994659260841701"/>
      </left>
      <right style="medium">
        <color theme="4" tint="-0.24994659260841701"/>
      </right>
      <top style="thin">
        <color theme="4" tint="-0.24994659260841701"/>
      </top>
      <bottom style="medium">
        <color theme="4" tint="-0.24994659260841701"/>
      </bottom>
      <diagonal/>
    </border>
    <border>
      <left style="medium">
        <color theme="4" tint="-0.24994659260841701"/>
      </left>
      <right/>
      <top style="medium">
        <color theme="4" tint="-0.24994659260841701"/>
      </top>
      <bottom style="medium">
        <color theme="4" tint="-0.24994659260841701"/>
      </bottom>
      <diagonal/>
    </border>
    <border>
      <left/>
      <right style="medium">
        <color theme="4" tint="-0.24994659260841701"/>
      </right>
      <top style="medium">
        <color theme="4" tint="-0.24994659260841701"/>
      </top>
      <bottom style="medium">
        <color theme="4" tint="-0.24994659260841701"/>
      </bottom>
      <diagonal/>
    </border>
    <border>
      <left style="thin">
        <color theme="4" tint="-0.24994659260841701"/>
      </left>
      <right/>
      <top style="medium">
        <color theme="4" tint="-0.24994659260841701"/>
      </top>
      <bottom style="thin">
        <color theme="4" tint="-0.24994659260841701"/>
      </bottom>
      <diagonal/>
    </border>
    <border>
      <left/>
      <right style="thin">
        <color theme="4" tint="-0.24994659260841701"/>
      </right>
      <top style="medium">
        <color theme="4" tint="-0.24994659260841701"/>
      </top>
      <bottom style="thin">
        <color theme="4" tint="-0.24994659260841701"/>
      </bottom>
      <diagonal/>
    </border>
    <border>
      <left style="medium">
        <color theme="4" tint="-0.24994659260841701"/>
      </left>
      <right style="thin">
        <color theme="4" tint="-0.24994659260841701"/>
      </right>
      <top style="medium">
        <color theme="4" tint="-0.24994659260841701"/>
      </top>
      <bottom/>
      <diagonal/>
    </border>
    <border>
      <left style="thin">
        <color indexed="64"/>
      </left>
      <right style="thin">
        <color indexed="64"/>
      </right>
      <top style="thin">
        <color indexed="64"/>
      </top>
      <bottom style="thin">
        <color indexed="64"/>
      </bottom>
      <diagonal/>
    </border>
    <border>
      <left style="thin">
        <color theme="4" tint="-0.24994659260841701"/>
      </left>
      <right/>
      <top style="medium">
        <color theme="4" tint="-0.24994659260841701"/>
      </top>
      <bottom/>
      <diagonal/>
    </border>
    <border>
      <left/>
      <right/>
      <top style="medium">
        <color theme="4" tint="-0.24994659260841701"/>
      </top>
      <bottom/>
      <diagonal/>
    </border>
    <border>
      <left/>
      <right/>
      <top/>
      <bottom style="thin">
        <color theme="4" tint="-0.2499465926084170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ck">
        <color theme="4" tint="-0.24994659260841701"/>
      </bottom>
      <diagonal/>
    </border>
    <border>
      <left/>
      <right/>
      <top style="medium">
        <color rgb="FFA7ADD9"/>
      </top>
      <bottom style="medium">
        <color rgb="FFA7ADD9"/>
      </bottom>
      <diagonal/>
    </border>
    <border>
      <left/>
      <right style="medium">
        <color theme="0"/>
      </right>
      <top style="medium">
        <color rgb="FFA7ADD9"/>
      </top>
      <bottom style="medium">
        <color rgb="FFA7ADD9"/>
      </bottom>
      <diagonal/>
    </border>
    <border>
      <left style="medium">
        <color theme="0"/>
      </left>
      <right style="medium">
        <color theme="0"/>
      </right>
      <top style="medium">
        <color rgb="FFA7ADD9"/>
      </top>
      <bottom style="medium">
        <color rgb="FFA7ADD9"/>
      </bottom>
      <diagonal/>
    </border>
    <border>
      <left style="medium">
        <color theme="0"/>
      </left>
      <right/>
      <top style="medium">
        <color rgb="FFA7ADD9"/>
      </top>
      <bottom style="medium">
        <color rgb="FFA7ADD9"/>
      </bottom>
      <diagonal/>
    </border>
    <border>
      <left/>
      <right style="medium">
        <color theme="0"/>
      </right>
      <top style="medium">
        <color rgb="FFA7ADD9"/>
      </top>
      <bottom style="medium">
        <color theme="0"/>
      </bottom>
      <diagonal/>
    </border>
    <border>
      <left style="medium">
        <color theme="0"/>
      </left>
      <right style="medium">
        <color theme="0"/>
      </right>
      <top style="medium">
        <color rgb="FFA7ADD9"/>
      </top>
      <bottom style="medium">
        <color theme="0"/>
      </bottom>
      <diagonal/>
    </border>
    <border>
      <left style="medium">
        <color theme="0"/>
      </left>
      <right/>
      <top style="medium">
        <color rgb="FFA7ADD9"/>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rgb="FFA7ADD9"/>
      </bottom>
      <diagonal/>
    </border>
    <border>
      <left style="medium">
        <color theme="0"/>
      </left>
      <right style="medium">
        <color theme="0"/>
      </right>
      <top style="medium">
        <color theme="0"/>
      </top>
      <bottom style="medium">
        <color rgb="FFA7ADD9"/>
      </bottom>
      <diagonal/>
    </border>
    <border>
      <left style="medium">
        <color theme="0"/>
      </left>
      <right/>
      <top style="medium">
        <color theme="0"/>
      </top>
      <bottom style="medium">
        <color rgb="FFA7ADD9"/>
      </bottom>
      <diagonal/>
    </border>
  </borders>
  <cellStyleXfs count="6">
    <xf numFmtId="0" fontId="0" fillId="0" borderId="0"/>
    <xf numFmtId="164" fontId="2" fillId="0" borderId="0" applyFont="0" applyFill="0" applyBorder="0" applyAlignment="0" applyProtection="0"/>
    <xf numFmtId="0" fontId="1" fillId="0" borderId="0" applyNumberFormat="0" applyFill="0" applyBorder="0" applyProtection="0"/>
    <xf numFmtId="9" fontId="3" fillId="0" borderId="0" applyFont="0" applyFill="0" applyBorder="0" applyAlignment="0" applyProtection="0"/>
    <xf numFmtId="0" fontId="2" fillId="0" borderId="0"/>
    <xf numFmtId="9" fontId="2" fillId="0" borderId="0" applyFont="0" applyFill="0" applyBorder="0" applyAlignment="0" applyProtection="0"/>
  </cellStyleXfs>
  <cellXfs count="326">
    <xf numFmtId="0" fontId="0" fillId="0" borderId="0" xfId="0"/>
    <xf numFmtId="0" fontId="5" fillId="2" borderId="0" xfId="0" applyFont="1" applyFill="1" applyBorder="1"/>
    <xf numFmtId="9" fontId="5" fillId="2" borderId="0" xfId="0" applyNumberFormat="1" applyFont="1" applyFill="1" applyBorder="1"/>
    <xf numFmtId="0" fontId="4" fillId="2" borderId="0" xfId="0" applyFont="1" applyFill="1" applyBorder="1"/>
    <xf numFmtId="0" fontId="5" fillId="2" borderId="0" xfId="0" applyFont="1" applyFill="1" applyBorder="1" applyAlignment="1"/>
    <xf numFmtId="9" fontId="5" fillId="2" borderId="0" xfId="3" applyFont="1" applyFill="1" applyBorder="1"/>
    <xf numFmtId="171" fontId="5" fillId="2" borderId="0" xfId="3" applyNumberFormat="1" applyFont="1" applyFill="1" applyBorder="1"/>
    <xf numFmtId="3" fontId="5" fillId="2" borderId="0" xfId="0" applyNumberFormat="1" applyFont="1" applyFill="1" applyBorder="1"/>
    <xf numFmtId="0" fontId="6" fillId="2" borderId="0" xfId="0" applyFont="1" applyFill="1"/>
    <xf numFmtId="0" fontId="8" fillId="2" borderId="0" xfId="0" applyFont="1" applyFill="1"/>
    <xf numFmtId="0" fontId="7" fillId="2" borderId="0" xfId="0" applyFont="1" applyFill="1" applyBorder="1"/>
    <xf numFmtId="0" fontId="7" fillId="2" borderId="0" xfId="0" applyFont="1" applyFill="1" applyBorder="1" applyAlignment="1"/>
    <xf numFmtId="171" fontId="6" fillId="2" borderId="0" xfId="0" applyNumberFormat="1" applyFont="1" applyFill="1"/>
    <xf numFmtId="0" fontId="9" fillId="2" borderId="0" xfId="0" applyFont="1" applyFill="1"/>
    <xf numFmtId="0" fontId="7" fillId="2" borderId="0" xfId="0" applyFont="1" applyFill="1"/>
    <xf numFmtId="0" fontId="7" fillId="2" borderId="0" xfId="0" applyNumberFormat="1" applyFont="1" applyFill="1"/>
    <xf numFmtId="169" fontId="7" fillId="2" borderId="0" xfId="3" applyNumberFormat="1" applyFont="1" applyFill="1"/>
    <xf numFmtId="0" fontId="7" fillId="2" borderId="0" xfId="0" applyFont="1" applyFill="1" applyBorder="1" applyAlignment="1">
      <alignment vertical="center"/>
    </xf>
    <xf numFmtId="169" fontId="7" fillId="2" borderId="0" xfId="3" applyNumberFormat="1" applyFont="1" applyFill="1" applyBorder="1" applyAlignment="1">
      <alignment vertical="center"/>
    </xf>
    <xf numFmtId="0" fontId="5" fillId="2" borderId="0" xfId="0" applyFont="1" applyFill="1" applyBorder="1" applyAlignment="1">
      <alignment vertical="center"/>
    </xf>
    <xf numFmtId="0" fontId="6" fillId="2" borderId="0" xfId="0" applyFont="1" applyFill="1" applyAlignment="1">
      <alignment vertical="center"/>
    </xf>
    <xf numFmtId="0" fontId="12" fillId="2" borderId="0" xfId="0" applyFont="1" applyFill="1" applyBorder="1"/>
    <xf numFmtId="0" fontId="10" fillId="2" borderId="0" xfId="0" applyFont="1" applyFill="1" applyAlignment="1">
      <alignment wrapText="1"/>
    </xf>
    <xf numFmtId="0" fontId="14" fillId="2" borderId="0" xfId="0" applyFont="1" applyFill="1"/>
    <xf numFmtId="0" fontId="12" fillId="2" borderId="0" xfId="0" applyFont="1" applyFill="1" applyAlignment="1">
      <alignment wrapText="1"/>
    </xf>
    <xf numFmtId="0" fontId="10" fillId="2" borderId="0" xfId="0" applyFont="1" applyFill="1"/>
    <xf numFmtId="0" fontId="14" fillId="2" borderId="0" xfId="0" applyFont="1" applyFill="1" applyAlignment="1">
      <alignment vertical="center"/>
    </xf>
    <xf numFmtId="0" fontId="17" fillId="2" borderId="0" xfId="0" applyFont="1" applyFill="1"/>
    <xf numFmtId="0" fontId="15" fillId="2" borderId="2" xfId="0" applyFont="1" applyFill="1" applyBorder="1"/>
    <xf numFmtId="0" fontId="15" fillId="2" borderId="0" xfId="0" applyFont="1" applyFill="1" applyBorder="1"/>
    <xf numFmtId="0" fontId="17" fillId="2" borderId="2" xfId="0" applyFont="1" applyFill="1" applyBorder="1"/>
    <xf numFmtId="0" fontId="17" fillId="2" borderId="0" xfId="0" applyFont="1" applyFill="1" applyBorder="1"/>
    <xf numFmtId="171" fontId="14" fillId="2" borderId="0" xfId="0" applyNumberFormat="1" applyFont="1" applyFill="1"/>
    <xf numFmtId="0" fontId="13" fillId="3" borderId="0" xfId="0" applyFont="1" applyFill="1" applyBorder="1" applyAlignment="1">
      <alignment horizontal="center" vertical="center" wrapText="1"/>
    </xf>
    <xf numFmtId="3" fontId="15" fillId="2" borderId="0" xfId="0" applyNumberFormat="1" applyFont="1" applyFill="1" applyBorder="1"/>
    <xf numFmtId="0" fontId="15" fillId="2" borderId="0" xfId="0" applyFont="1" applyFill="1" applyBorder="1" applyAlignment="1">
      <alignment vertical="center"/>
    </xf>
    <xf numFmtId="9" fontId="15" fillId="2" borderId="8" xfId="0" applyNumberFormat="1" applyFont="1" applyFill="1" applyBorder="1" applyAlignment="1">
      <alignment horizontal="left"/>
    </xf>
    <xf numFmtId="3" fontId="15" fillId="2" borderId="8" xfId="0" applyNumberFormat="1" applyFont="1" applyFill="1" applyBorder="1" applyAlignment="1">
      <alignment horizontal="right" vertical="center" indent="1"/>
    </xf>
    <xf numFmtId="9" fontId="15" fillId="2" borderId="9" xfId="0" applyNumberFormat="1" applyFont="1" applyFill="1" applyBorder="1" applyAlignment="1">
      <alignment horizontal="left"/>
    </xf>
    <xf numFmtId="3" fontId="15" fillId="2" borderId="9" xfId="0" applyNumberFormat="1" applyFont="1" applyFill="1" applyBorder="1" applyAlignment="1">
      <alignment horizontal="right" vertical="center" indent="1"/>
    </xf>
    <xf numFmtId="0" fontId="21" fillId="2" borderId="7" xfId="0" applyFont="1" applyFill="1" applyBorder="1"/>
    <xf numFmtId="165" fontId="21" fillId="2" borderId="7" xfId="0" applyNumberFormat="1" applyFont="1" applyFill="1" applyBorder="1" applyAlignment="1">
      <alignment horizontal="right" vertical="center" indent="1"/>
    </xf>
    <xf numFmtId="0" fontId="22" fillId="2" borderId="0" xfId="0" applyFont="1" applyFill="1" applyBorder="1"/>
    <xf numFmtId="0" fontId="15" fillId="2" borderId="0" xfId="0" applyFont="1" applyFill="1" applyBorder="1" applyAlignment="1"/>
    <xf numFmtId="0" fontId="15" fillId="6" borderId="12" xfId="0" applyFont="1" applyFill="1" applyBorder="1" applyAlignment="1"/>
    <xf numFmtId="0" fontId="15" fillId="6" borderId="12" xfId="0" applyFont="1" applyFill="1" applyBorder="1" applyAlignment="1">
      <alignment horizontal="right" vertical="top" wrapText="1"/>
    </xf>
    <xf numFmtId="0" fontId="20" fillId="2" borderId="7" xfId="0" applyFont="1" applyFill="1" applyBorder="1"/>
    <xf numFmtId="3" fontId="20" fillId="2" borderId="7" xfId="0" applyNumberFormat="1" applyFont="1" applyFill="1" applyBorder="1" applyAlignment="1">
      <alignment horizontal="right" vertical="center" indent="1"/>
    </xf>
    <xf numFmtId="0" fontId="11" fillId="2" borderId="0" xfId="0" applyFont="1" applyFill="1" applyBorder="1" applyAlignment="1"/>
    <xf numFmtId="3" fontId="4" fillId="2" borderId="0" xfId="0" applyNumberFormat="1" applyFont="1" applyFill="1" applyBorder="1"/>
    <xf numFmtId="9" fontId="5" fillId="2" borderId="0" xfId="3" applyFont="1" applyFill="1" applyBorder="1" applyAlignment="1">
      <alignment vertical="center"/>
    </xf>
    <xf numFmtId="0" fontId="5" fillId="2" borderId="0" xfId="3" applyNumberFormat="1" applyFont="1" applyFill="1" applyBorder="1" applyAlignment="1">
      <alignment vertical="center"/>
    </xf>
    <xf numFmtId="3" fontId="15" fillId="2" borderId="0" xfId="0" applyNumberFormat="1" applyFont="1" applyFill="1" applyBorder="1" applyAlignment="1">
      <alignment vertical="center"/>
    </xf>
    <xf numFmtId="1" fontId="15" fillId="2" borderId="0" xfId="0" applyNumberFormat="1" applyFont="1" applyFill="1" applyBorder="1" applyAlignment="1"/>
    <xf numFmtId="0" fontId="10" fillId="2" borderId="16" xfId="0" applyFont="1" applyFill="1" applyBorder="1" applyAlignment="1">
      <alignment horizontal="center" vertical="top" wrapText="1"/>
    </xf>
    <xf numFmtId="9" fontId="15" fillId="2" borderId="0" xfId="3" applyFont="1" applyFill="1" applyBorder="1" applyAlignment="1">
      <alignment vertical="center"/>
    </xf>
    <xf numFmtId="1" fontId="15" fillId="2" borderId="0" xfId="3" applyNumberFormat="1" applyFont="1" applyFill="1" applyBorder="1" applyAlignment="1">
      <alignment vertical="center"/>
    </xf>
    <xf numFmtId="0" fontId="23" fillId="2" borderId="0" xfId="0" applyFont="1" applyFill="1" applyBorder="1"/>
    <xf numFmtId="170" fontId="7" fillId="2" borderId="0" xfId="0" applyNumberFormat="1" applyFont="1" applyFill="1"/>
    <xf numFmtId="0" fontId="0" fillId="2" borderId="0" xfId="0" applyFill="1"/>
    <xf numFmtId="9" fontId="15" fillId="2" borderId="0" xfId="3" applyFont="1" applyFill="1" applyBorder="1"/>
    <xf numFmtId="169" fontId="15" fillId="2" borderId="0" xfId="3" applyNumberFormat="1" applyFont="1" applyFill="1" applyBorder="1" applyAlignment="1"/>
    <xf numFmtId="169" fontId="15" fillId="2" borderId="0" xfId="3" applyNumberFormat="1" applyFont="1" applyFill="1" applyBorder="1"/>
    <xf numFmtId="0" fontId="25" fillId="2" borderId="0" xfId="0" applyFont="1" applyFill="1" applyAlignment="1">
      <alignment horizontal="center" vertical="center" wrapText="1"/>
    </xf>
    <xf numFmtId="0" fontId="0" fillId="2" borderId="0" xfId="0" applyFill="1" applyAlignment="1">
      <alignment vertical="center" wrapText="1"/>
    </xf>
    <xf numFmtId="3" fontId="0" fillId="2" borderId="0" xfId="0" applyNumberFormat="1" applyFill="1" applyAlignment="1">
      <alignment vertical="center" wrapText="1"/>
    </xf>
    <xf numFmtId="0" fontId="14" fillId="0" borderId="0" xfId="0" applyFont="1" applyFill="1"/>
    <xf numFmtId="0" fontId="2" fillId="0" borderId="0" xfId="0" applyFont="1"/>
    <xf numFmtId="0" fontId="2" fillId="2" borderId="0" xfId="0" applyFont="1" applyFill="1" applyAlignment="1">
      <alignment vertical="center" wrapText="1"/>
    </xf>
    <xf numFmtId="3" fontId="0" fillId="2" borderId="0" xfId="0" applyNumberFormat="1" applyFill="1"/>
    <xf numFmtId="2" fontId="9" fillId="2" borderId="0" xfId="0" applyNumberFormat="1" applyFont="1" applyFill="1" applyAlignment="1">
      <alignment vertical="center" wrapText="1"/>
    </xf>
    <xf numFmtId="9" fontId="6" fillId="2" borderId="0" xfId="0" applyNumberFormat="1" applyFont="1" applyFill="1"/>
    <xf numFmtId="2" fontId="6" fillId="2" borderId="0" xfId="0" applyNumberFormat="1" applyFont="1" applyFill="1"/>
    <xf numFmtId="0" fontId="14" fillId="2" borderId="0" xfId="0" applyFont="1" applyFill="1" applyAlignment="1">
      <alignment vertical="center" wrapText="1"/>
    </xf>
    <xf numFmtId="0" fontId="27" fillId="0" borderId="0" xfId="0" applyFont="1" applyAlignment="1">
      <alignment vertical="center"/>
    </xf>
    <xf numFmtId="3" fontId="6" fillId="2" borderId="0" xfId="0" applyNumberFormat="1" applyFont="1" applyFill="1"/>
    <xf numFmtId="0" fontId="6" fillId="2" borderId="0" xfId="0" applyFont="1" applyFill="1" applyAlignment="1">
      <alignment horizontal="right"/>
    </xf>
    <xf numFmtId="0" fontId="14" fillId="6" borderId="10" xfId="0" applyFont="1" applyFill="1" applyBorder="1" applyAlignment="1">
      <alignment horizontal="center" vertical="center"/>
    </xf>
    <xf numFmtId="0" fontId="14" fillId="2" borderId="0" xfId="0" applyFont="1" applyFill="1" applyBorder="1"/>
    <xf numFmtId="0" fontId="11" fillId="6" borderId="7" xfId="0" applyFont="1" applyFill="1" applyBorder="1" applyAlignment="1">
      <alignment horizontal="center" vertical="center" wrapText="1"/>
    </xf>
    <xf numFmtId="0" fontId="14" fillId="6" borderId="7" xfId="0" applyFont="1" applyFill="1" applyBorder="1" applyAlignment="1">
      <alignment horizontal="center" vertical="center" wrapText="1"/>
    </xf>
    <xf numFmtId="0" fontId="14" fillId="2" borderId="9" xfId="0" applyFont="1" applyFill="1" applyBorder="1" applyAlignment="1">
      <alignment horizontal="left" vertical="center" indent="2"/>
    </xf>
    <xf numFmtId="165" fontId="14" fillId="2" borderId="9" xfId="0" applyNumberFormat="1" applyFont="1" applyFill="1" applyBorder="1" applyAlignment="1">
      <alignment horizontal="right" vertical="center"/>
    </xf>
    <xf numFmtId="3" fontId="11" fillId="2" borderId="9" xfId="0" applyNumberFormat="1" applyFont="1" applyFill="1" applyBorder="1" applyAlignment="1">
      <alignment horizontal="right" vertical="center"/>
    </xf>
    <xf numFmtId="3" fontId="14" fillId="2" borderId="9" xfId="0" applyNumberFormat="1" applyFont="1" applyFill="1" applyBorder="1" applyAlignment="1">
      <alignment horizontal="right" vertical="center"/>
    </xf>
    <xf numFmtId="0" fontId="10" fillId="6" borderId="7" xfId="0" applyFont="1" applyFill="1" applyBorder="1"/>
    <xf numFmtId="165" fontId="10" fillId="6" borderId="7" xfId="0" applyNumberFormat="1" applyFont="1" applyFill="1" applyBorder="1" applyAlignment="1">
      <alignment horizontal="right" vertical="center"/>
    </xf>
    <xf numFmtId="3" fontId="10" fillId="6" borderId="7" xfId="0" applyNumberFormat="1" applyFont="1" applyFill="1" applyBorder="1" applyAlignment="1">
      <alignment horizontal="right" vertical="center"/>
    </xf>
    <xf numFmtId="0" fontId="11" fillId="2" borderId="0" xfId="0" applyFont="1" applyFill="1" applyBorder="1"/>
    <xf numFmtId="0" fontId="14" fillId="2" borderId="0" xfId="0" applyFont="1" applyFill="1" applyBorder="1" applyAlignment="1">
      <alignment vertical="center"/>
    </xf>
    <xf numFmtId="0" fontId="14" fillId="2" borderId="0" xfId="0" applyFont="1" applyFill="1" applyAlignment="1">
      <alignment horizontal="left" vertical="center"/>
    </xf>
    <xf numFmtId="0" fontId="14" fillId="2" borderId="0" xfId="0" applyFont="1" applyFill="1" applyAlignment="1">
      <alignment wrapText="1"/>
    </xf>
    <xf numFmtId="2" fontId="11" fillId="9" borderId="53" xfId="0" applyNumberFormat="1" applyFont="1" applyFill="1" applyBorder="1" applyAlignment="1" applyProtection="1">
      <alignment horizontal="center" vertical="center" wrapText="1"/>
    </xf>
    <xf numFmtId="2" fontId="11" fillId="9" borderId="53" xfId="0" applyNumberFormat="1" applyFont="1" applyFill="1" applyBorder="1" applyAlignment="1">
      <alignment horizontal="center" vertical="center" wrapText="1"/>
    </xf>
    <xf numFmtId="2" fontId="11" fillId="9" borderId="54" xfId="0" applyNumberFormat="1" applyFont="1" applyFill="1" applyBorder="1" applyAlignment="1">
      <alignment horizontal="center" vertical="center" wrapText="1"/>
    </xf>
    <xf numFmtId="0" fontId="14" fillId="10" borderId="56" xfId="0" applyNumberFormat="1" applyFont="1" applyFill="1" applyBorder="1" applyAlignment="1" applyProtection="1">
      <alignment horizontal="center" wrapText="1"/>
    </xf>
    <xf numFmtId="3" fontId="14" fillId="10" borderId="56" xfId="0" applyNumberFormat="1" applyFont="1" applyFill="1" applyBorder="1" applyAlignment="1" applyProtection="1">
      <alignment horizontal="right" wrapText="1"/>
    </xf>
    <xf numFmtId="2" fontId="14" fillId="10" borderId="56" xfId="0" applyNumberFormat="1" applyFont="1" applyFill="1" applyBorder="1" applyAlignment="1">
      <alignment horizontal="right"/>
    </xf>
    <xf numFmtId="3" fontId="14" fillId="10" borderId="56" xfId="0" applyNumberFormat="1" applyFont="1" applyFill="1" applyBorder="1" applyAlignment="1">
      <alignment horizontal="right"/>
    </xf>
    <xf numFmtId="3" fontId="14" fillId="10" borderId="57" xfId="0" applyNumberFormat="1" applyFont="1" applyFill="1" applyBorder="1" applyAlignment="1">
      <alignment horizontal="right"/>
    </xf>
    <xf numFmtId="0" fontId="14" fillId="11" borderId="59" xfId="0" applyNumberFormat="1" applyFont="1" applyFill="1" applyBorder="1" applyAlignment="1" applyProtection="1">
      <alignment horizontal="center" wrapText="1"/>
    </xf>
    <xf numFmtId="3" fontId="14" fillId="11" borderId="59" xfId="0" applyNumberFormat="1" applyFont="1" applyFill="1" applyBorder="1" applyAlignment="1" applyProtection="1">
      <alignment horizontal="right" wrapText="1"/>
    </xf>
    <xf numFmtId="2" fontId="14" fillId="11" borderId="59" xfId="0" applyNumberFormat="1" applyFont="1" applyFill="1" applyBorder="1" applyAlignment="1">
      <alignment horizontal="right"/>
    </xf>
    <xf numFmtId="3" fontId="14" fillId="11" borderId="59" xfId="0" applyNumberFormat="1" applyFont="1" applyFill="1" applyBorder="1" applyAlignment="1">
      <alignment horizontal="right"/>
    </xf>
    <xf numFmtId="3" fontId="14" fillId="11" borderId="60" xfId="0" applyNumberFormat="1" applyFont="1" applyFill="1" applyBorder="1" applyAlignment="1">
      <alignment horizontal="right"/>
    </xf>
    <xf numFmtId="0" fontId="14" fillId="10" borderId="59" xfId="0" applyFont="1" applyFill="1" applyBorder="1" applyAlignment="1">
      <alignment horizontal="center" vertical="center"/>
    </xf>
    <xf numFmtId="0" fontId="14" fillId="10" borderId="59" xfId="0" applyNumberFormat="1" applyFont="1" applyFill="1" applyBorder="1" applyAlignment="1" applyProtection="1">
      <alignment horizontal="center" wrapText="1"/>
    </xf>
    <xf numFmtId="3" fontId="14" fillId="10" borderId="59" xfId="0" applyNumberFormat="1" applyFont="1" applyFill="1" applyBorder="1" applyAlignment="1" applyProtection="1">
      <alignment horizontal="right" wrapText="1"/>
    </xf>
    <xf numFmtId="2" fontId="14" fillId="10" borderId="59" xfId="0" applyNumberFormat="1" applyFont="1" applyFill="1" applyBorder="1" applyAlignment="1">
      <alignment horizontal="right"/>
    </xf>
    <xf numFmtId="3" fontId="14" fillId="10" borderId="59" xfId="0" applyNumberFormat="1" applyFont="1" applyFill="1" applyBorder="1" applyAlignment="1">
      <alignment horizontal="right"/>
    </xf>
    <xf numFmtId="3" fontId="14" fillId="10" borderId="60" xfId="0" applyNumberFormat="1" applyFont="1" applyFill="1" applyBorder="1" applyAlignment="1">
      <alignment horizontal="right"/>
    </xf>
    <xf numFmtId="0" fontId="14" fillId="11" borderId="62" xfId="0" applyNumberFormat="1" applyFont="1" applyFill="1" applyBorder="1" applyAlignment="1" applyProtection="1">
      <alignment horizontal="center" wrapText="1"/>
    </xf>
    <xf numFmtId="3" fontId="14" fillId="11" borderId="62" xfId="0" applyNumberFormat="1" applyFont="1" applyFill="1" applyBorder="1" applyAlignment="1" applyProtection="1">
      <alignment horizontal="right" wrapText="1"/>
    </xf>
    <xf numFmtId="2" fontId="14" fillId="11" borderId="62" xfId="0" applyNumberFormat="1" applyFont="1" applyFill="1" applyBorder="1" applyAlignment="1">
      <alignment horizontal="right"/>
    </xf>
    <xf numFmtId="3" fontId="14" fillId="11" borderId="62" xfId="0" applyNumberFormat="1" applyFont="1" applyFill="1" applyBorder="1" applyAlignment="1">
      <alignment horizontal="right"/>
    </xf>
    <xf numFmtId="3" fontId="14" fillId="11" borderId="63" xfId="0" applyNumberFormat="1" applyFont="1" applyFill="1" applyBorder="1" applyAlignment="1">
      <alignment horizontal="right"/>
    </xf>
    <xf numFmtId="3" fontId="14" fillId="2" borderId="0" xfId="0" applyNumberFormat="1" applyFont="1" applyFill="1" applyBorder="1"/>
    <xf numFmtId="0" fontId="14" fillId="2" borderId="0" xfId="2" applyFont="1" applyFill="1" applyBorder="1" applyAlignment="1"/>
    <xf numFmtId="0" fontId="14" fillId="2" borderId="0" xfId="0" applyFont="1" applyFill="1" applyBorder="1" applyAlignment="1">
      <alignment wrapText="1"/>
    </xf>
    <xf numFmtId="0" fontId="14" fillId="2" borderId="0" xfId="0" applyFont="1" applyFill="1" applyAlignment="1">
      <alignment horizontal="left"/>
    </xf>
    <xf numFmtId="0" fontId="14" fillId="2" borderId="2" xfId="0" applyFont="1" applyFill="1" applyBorder="1"/>
    <xf numFmtId="0" fontId="14" fillId="2" borderId="2" xfId="2" applyFont="1" applyFill="1" applyBorder="1" applyAlignment="1">
      <alignment vertical="center"/>
    </xf>
    <xf numFmtId="0" fontId="14" fillId="2" borderId="0" xfId="2" applyFont="1" applyFill="1" applyBorder="1" applyAlignment="1">
      <alignment vertical="center" wrapText="1"/>
    </xf>
    <xf numFmtId="0" fontId="14" fillId="2" borderId="0" xfId="2" applyFont="1" applyFill="1" applyBorder="1" applyAlignment="1">
      <alignment horizontal="left" vertical="center"/>
    </xf>
    <xf numFmtId="0" fontId="14" fillId="2" borderId="11" xfId="0" applyFont="1" applyFill="1" applyBorder="1" applyAlignment="1">
      <alignment horizontal="right"/>
    </xf>
    <xf numFmtId="0" fontId="14" fillId="2" borderId="15" xfId="0" applyFont="1" applyFill="1" applyBorder="1" applyAlignment="1">
      <alignment horizontal="right"/>
    </xf>
    <xf numFmtId="0" fontId="14" fillId="2" borderId="11" xfId="0" applyFont="1" applyFill="1" applyBorder="1" applyAlignment="1">
      <alignment horizontal="left"/>
    </xf>
    <xf numFmtId="0" fontId="11" fillId="2" borderId="0" xfId="0" applyFont="1" applyFill="1" applyBorder="1" applyAlignment="1">
      <alignment horizontal="left"/>
    </xf>
    <xf numFmtId="0" fontId="11" fillId="6" borderId="13" xfId="0" applyFont="1" applyFill="1" applyBorder="1" applyAlignment="1">
      <alignment horizontal="left"/>
    </xf>
    <xf numFmtId="0" fontId="14" fillId="6" borderId="10" xfId="0" applyFont="1" applyFill="1" applyBorder="1" applyAlignment="1">
      <alignment vertical="center"/>
    </xf>
    <xf numFmtId="0" fontId="10" fillId="2" borderId="9" xfId="0" applyFont="1" applyFill="1" applyBorder="1"/>
    <xf numFmtId="168" fontId="10" fillId="2" borderId="9" xfId="1" applyNumberFormat="1" applyFont="1" applyFill="1" applyBorder="1" applyAlignment="1">
      <alignment horizontal="right"/>
    </xf>
    <xf numFmtId="166" fontId="10" fillId="2" borderId="9" xfId="1" applyNumberFormat="1" applyFont="1" applyFill="1" applyBorder="1" applyAlignment="1">
      <alignment horizontal="right"/>
    </xf>
    <xf numFmtId="167" fontId="10" fillId="2" borderId="9" xfId="1" applyNumberFormat="1" applyFont="1" applyFill="1" applyBorder="1" applyAlignment="1">
      <alignment horizontal="right"/>
    </xf>
    <xf numFmtId="0" fontId="14" fillId="2" borderId="9" xfId="0" applyFont="1" applyFill="1" applyBorder="1" applyAlignment="1">
      <alignment wrapText="1"/>
    </xf>
    <xf numFmtId="168" fontId="14" fillId="2" borderId="9" xfId="0" applyNumberFormat="1" applyFont="1" applyFill="1" applyBorder="1" applyAlignment="1">
      <alignment horizontal="right"/>
    </xf>
    <xf numFmtId="172" fontId="14" fillId="2" borderId="9" xfId="1" applyNumberFormat="1" applyFont="1" applyFill="1" applyBorder="1" applyAlignment="1">
      <alignment horizontal="right"/>
    </xf>
    <xf numFmtId="167" fontId="14" fillId="2" borderId="9" xfId="1" applyNumberFormat="1" applyFont="1" applyFill="1" applyBorder="1" applyAlignment="1">
      <alignment horizontal="right"/>
    </xf>
    <xf numFmtId="0" fontId="14" fillId="2" borderId="9" xfId="0" applyFont="1" applyFill="1" applyBorder="1"/>
    <xf numFmtId="166" fontId="14" fillId="2" borderId="9" xfId="1" applyNumberFormat="1" applyFont="1" applyFill="1" applyBorder="1" applyAlignment="1">
      <alignment horizontal="right"/>
    </xf>
    <xf numFmtId="0" fontId="14" fillId="2" borderId="9" xfId="0" applyFont="1" applyFill="1" applyBorder="1" applyAlignment="1">
      <alignment vertical="center"/>
    </xf>
    <xf numFmtId="0" fontId="14" fillId="2" borderId="9" xfId="0" applyFont="1" applyFill="1" applyBorder="1" applyAlignment="1">
      <alignment vertical="center" wrapText="1"/>
    </xf>
    <xf numFmtId="0" fontId="10" fillId="2" borderId="8" xfId="0" applyFont="1" applyFill="1" applyBorder="1" applyAlignment="1">
      <alignment vertical="center" wrapText="1"/>
    </xf>
    <xf numFmtId="168" fontId="10" fillId="2" borderId="8" xfId="0" applyNumberFormat="1" applyFont="1" applyFill="1" applyBorder="1" applyAlignment="1">
      <alignment horizontal="right"/>
    </xf>
    <xf numFmtId="166" fontId="10" fillId="2" borderId="8" xfId="1" applyNumberFormat="1" applyFont="1" applyFill="1" applyBorder="1" applyAlignment="1">
      <alignment horizontal="right"/>
    </xf>
    <xf numFmtId="167" fontId="10" fillId="2" borderId="8" xfId="1" applyNumberFormat="1" applyFont="1" applyFill="1" applyBorder="1" applyAlignment="1">
      <alignment horizontal="right"/>
    </xf>
    <xf numFmtId="168" fontId="14" fillId="2" borderId="9" xfId="1" applyNumberFormat="1" applyFont="1" applyFill="1" applyBorder="1" applyAlignment="1">
      <alignment horizontal="right"/>
    </xf>
    <xf numFmtId="0" fontId="10" fillId="2" borderId="9" xfId="0" applyFont="1" applyFill="1" applyBorder="1" applyAlignment="1">
      <alignment vertical="center" wrapText="1"/>
    </xf>
    <xf numFmtId="0" fontId="14" fillId="2" borderId="10" xfId="0" applyFont="1" applyFill="1" applyBorder="1" applyAlignment="1">
      <alignment vertical="center" wrapText="1"/>
    </xf>
    <xf numFmtId="168" fontId="14" fillId="2" borderId="10" xfId="1" applyNumberFormat="1" applyFont="1" applyFill="1" applyBorder="1" applyAlignment="1">
      <alignment horizontal="right"/>
    </xf>
    <xf numFmtId="166" fontId="14" fillId="2" borderId="10" xfId="1" applyNumberFormat="1" applyFont="1" applyFill="1" applyBorder="1" applyAlignment="1">
      <alignment horizontal="right"/>
    </xf>
    <xf numFmtId="167" fontId="14" fillId="2" borderId="10" xfId="1" applyNumberFormat="1" applyFont="1" applyFill="1" applyBorder="1" applyAlignment="1">
      <alignment horizontal="right"/>
    </xf>
    <xf numFmtId="3" fontId="14" fillId="2" borderId="0" xfId="0" applyNumberFormat="1" applyFont="1" applyFill="1" applyBorder="1" applyAlignment="1">
      <alignment vertical="center"/>
    </xf>
    <xf numFmtId="165" fontId="14" fillId="2" borderId="0" xfId="0" applyNumberFormat="1" applyFont="1" applyFill="1" applyBorder="1" applyAlignment="1">
      <alignment vertical="center"/>
    </xf>
    <xf numFmtId="1" fontId="14" fillId="2" borderId="0" xfId="0" applyNumberFormat="1" applyFont="1" applyFill="1" applyBorder="1" applyAlignment="1">
      <alignment vertical="center"/>
    </xf>
    <xf numFmtId="171" fontId="14" fillId="2" borderId="0" xfId="0" applyNumberFormat="1" applyFont="1" applyFill="1" applyBorder="1" applyAlignment="1">
      <alignment vertical="center"/>
    </xf>
    <xf numFmtId="171" fontId="14" fillId="2" borderId="0" xfId="0" applyNumberFormat="1" applyFont="1" applyFill="1" applyBorder="1"/>
    <xf numFmtId="0" fontId="14" fillId="2" borderId="0" xfId="0" applyFont="1" applyFill="1" applyBorder="1" applyAlignment="1"/>
    <xf numFmtId="0" fontId="14" fillId="2" borderId="0" xfId="0" applyFont="1" applyFill="1" applyAlignment="1">
      <alignment horizontal="justify" vertical="center"/>
    </xf>
    <xf numFmtId="0" fontId="14" fillId="6" borderId="29" xfId="0" applyFont="1" applyFill="1" applyBorder="1" applyAlignment="1">
      <alignment horizontal="center" vertical="center"/>
    </xf>
    <xf numFmtId="0" fontId="14" fillId="6" borderId="30" xfId="0" applyFont="1" applyFill="1" applyBorder="1" applyAlignment="1">
      <alignment horizontal="center" vertical="center"/>
    </xf>
    <xf numFmtId="0" fontId="14" fillId="6" borderId="31" xfId="0" applyFont="1" applyFill="1" applyBorder="1" applyAlignment="1">
      <alignment horizontal="center" vertical="center"/>
    </xf>
    <xf numFmtId="0" fontId="14" fillId="6" borderId="7" xfId="0" applyFont="1" applyFill="1" applyBorder="1" applyAlignment="1">
      <alignment horizontal="right" vertical="top" wrapText="1"/>
    </xf>
    <xf numFmtId="9" fontId="14" fillId="2" borderId="0" xfId="3" applyFont="1" applyFill="1" applyBorder="1"/>
    <xf numFmtId="0" fontId="11" fillId="2" borderId="30" xfId="0" applyFont="1" applyFill="1" applyBorder="1" applyAlignment="1">
      <alignment horizontal="left" vertical="center"/>
    </xf>
    <xf numFmtId="3" fontId="11" fillId="2" borderId="33" xfId="0" applyNumberFormat="1" applyFont="1" applyFill="1" applyBorder="1" applyAlignment="1">
      <alignment horizontal="right" vertical="center"/>
    </xf>
    <xf numFmtId="165" fontId="11" fillId="2" borderId="9" xfId="0" applyNumberFormat="1" applyFont="1" applyFill="1" applyBorder="1" applyAlignment="1">
      <alignment horizontal="right" vertical="center"/>
    </xf>
    <xf numFmtId="3" fontId="11" fillId="2" borderId="30" xfId="0" applyNumberFormat="1" applyFont="1" applyFill="1" applyBorder="1" applyAlignment="1">
      <alignment horizontal="right" vertical="center"/>
    </xf>
    <xf numFmtId="3" fontId="14" fillId="2" borderId="33" xfId="0" applyNumberFormat="1" applyFont="1" applyFill="1" applyBorder="1" applyAlignment="1">
      <alignment horizontal="right" vertical="center"/>
    </xf>
    <xf numFmtId="3" fontId="14" fillId="2" borderId="30" xfId="0" applyNumberFormat="1" applyFont="1" applyFill="1" applyBorder="1" applyAlignment="1">
      <alignment horizontal="right" vertical="center"/>
    </xf>
    <xf numFmtId="0" fontId="10" fillId="6" borderId="36" xfId="0" applyFont="1" applyFill="1" applyBorder="1"/>
    <xf numFmtId="3" fontId="10" fillId="6" borderId="34" xfId="0" applyNumberFormat="1" applyFont="1" applyFill="1" applyBorder="1" applyAlignment="1">
      <alignment horizontal="right" vertical="center"/>
    </xf>
    <xf numFmtId="3" fontId="10" fillId="6" borderId="35" xfId="0" applyNumberFormat="1" applyFont="1" applyFill="1" applyBorder="1" applyAlignment="1">
      <alignment horizontal="right" vertical="center"/>
    </xf>
    <xf numFmtId="165" fontId="10" fillId="6" borderId="35" xfId="0" applyNumberFormat="1" applyFont="1" applyFill="1" applyBorder="1" applyAlignment="1">
      <alignment horizontal="right" vertical="center"/>
    </xf>
    <xf numFmtId="3" fontId="10" fillId="6" borderId="36" xfId="0" applyNumberFormat="1" applyFont="1" applyFill="1" applyBorder="1" applyAlignment="1">
      <alignment horizontal="right" vertical="center"/>
    </xf>
    <xf numFmtId="3" fontId="10" fillId="2" borderId="0" xfId="0" applyNumberFormat="1" applyFont="1" applyFill="1" applyBorder="1" applyAlignment="1">
      <alignment horizontal="right" vertical="center"/>
    </xf>
    <xf numFmtId="0" fontId="29" fillId="2" borderId="11" xfId="0" applyFont="1" applyFill="1" applyBorder="1" applyAlignment="1">
      <alignment horizontal="right"/>
    </xf>
    <xf numFmtId="0" fontId="11" fillId="2" borderId="0" xfId="0" applyFont="1" applyFill="1" applyAlignment="1">
      <alignment horizontal="center" vertical="center" wrapText="1"/>
    </xf>
    <xf numFmtId="4" fontId="14" fillId="2" borderId="9" xfId="0" applyNumberFormat="1" applyFont="1" applyFill="1" applyBorder="1" applyAlignment="1">
      <alignment horizontal="right" vertical="center"/>
    </xf>
    <xf numFmtId="4" fontId="10" fillId="6" borderId="7" xfId="0" applyNumberFormat="1" applyFont="1" applyFill="1" applyBorder="1" applyAlignment="1">
      <alignment horizontal="right" vertical="center"/>
    </xf>
    <xf numFmtId="165" fontId="11" fillId="2" borderId="0" xfId="0" applyNumberFormat="1" applyFont="1" applyFill="1" applyBorder="1"/>
    <xf numFmtId="0" fontId="14" fillId="2" borderId="0" xfId="0" applyFont="1" applyFill="1" applyBorder="1" applyAlignment="1">
      <alignment horizontal="left" vertical="center" wrapText="1"/>
    </xf>
    <xf numFmtId="0" fontId="14" fillId="2" borderId="0" xfId="0" applyFont="1" applyFill="1" applyBorder="1" applyAlignment="1">
      <alignment horizontal="left" vertical="center"/>
    </xf>
    <xf numFmtId="0" fontId="11" fillId="0" borderId="0" xfId="0" applyFont="1" applyFill="1" applyBorder="1" applyAlignment="1">
      <alignment horizontal="left" vertical="center"/>
    </xf>
    <xf numFmtId="0" fontId="11" fillId="0" borderId="0" xfId="0" applyFont="1" applyFill="1" applyBorder="1" applyAlignment="1">
      <alignment horizontal="left" vertical="center" wrapText="1"/>
    </xf>
    <xf numFmtId="0" fontId="14" fillId="2" borderId="0" xfId="2" applyFont="1" applyFill="1" applyBorder="1" applyAlignment="1">
      <alignment horizontal="left" vertical="center" wrapText="1"/>
    </xf>
    <xf numFmtId="0" fontId="29" fillId="2" borderId="11" xfId="0" applyFont="1" applyFill="1" applyBorder="1" applyAlignment="1">
      <alignment horizontal="left"/>
    </xf>
    <xf numFmtId="0" fontId="14" fillId="2" borderId="0" xfId="0" applyFont="1" applyFill="1" applyAlignment="1"/>
    <xf numFmtId="0" fontId="14" fillId="2" borderId="7" xfId="0" applyFont="1" applyFill="1" applyBorder="1" applyAlignment="1">
      <alignment horizontal="left" vertical="center" wrapText="1"/>
    </xf>
    <xf numFmtId="0" fontId="14" fillId="2" borderId="7" xfId="0" applyFont="1" applyFill="1" applyBorder="1" applyAlignment="1">
      <alignment vertical="center"/>
    </xf>
    <xf numFmtId="0" fontId="38" fillId="2" borderId="0" xfId="0" applyFont="1" applyFill="1" applyBorder="1" applyAlignment="1">
      <alignment horizontal="left" vertical="center"/>
    </xf>
    <xf numFmtId="0" fontId="38" fillId="2" borderId="0" xfId="0" applyFont="1" applyFill="1" applyAlignment="1">
      <alignment horizontal="left" vertical="center"/>
    </xf>
    <xf numFmtId="0" fontId="38" fillId="0" borderId="0" xfId="0" applyFont="1" applyAlignment="1">
      <alignment horizontal="left" vertical="center"/>
    </xf>
    <xf numFmtId="0" fontId="14" fillId="0" borderId="7" xfId="0" applyFont="1" applyFill="1" applyBorder="1" applyAlignment="1">
      <alignment horizontal="left" vertical="center" wrapText="1"/>
    </xf>
    <xf numFmtId="0" fontId="14" fillId="0" borderId="8" xfId="0" applyFont="1" applyFill="1" applyBorder="1" applyAlignment="1">
      <alignment horizontal="left" vertical="center" wrapText="1"/>
    </xf>
    <xf numFmtId="0" fontId="14" fillId="2" borderId="0" xfId="0" applyFont="1" applyFill="1" applyAlignment="1">
      <alignment horizontal="center"/>
    </xf>
    <xf numFmtId="0" fontId="38" fillId="2" borderId="0" xfId="0" applyFont="1" applyFill="1" applyAlignment="1">
      <alignment horizontal="justify" vertical="center"/>
    </xf>
    <xf numFmtId="0" fontId="14" fillId="0" borderId="0" xfId="0" applyFont="1" applyAlignment="1">
      <alignment horizontal="left" vertical="center" indent="8"/>
    </xf>
    <xf numFmtId="0" fontId="39" fillId="2" borderId="0" xfId="0" applyFont="1" applyFill="1" applyAlignment="1">
      <alignment horizontal="justify" vertical="center"/>
    </xf>
    <xf numFmtId="0" fontId="11" fillId="0" borderId="0" xfId="0" applyFont="1"/>
    <xf numFmtId="0" fontId="14" fillId="0" borderId="0" xfId="0" applyFont="1"/>
    <xf numFmtId="0" fontId="14" fillId="0" borderId="49" xfId="0" applyFont="1" applyBorder="1"/>
    <xf numFmtId="0" fontId="14" fillId="0" borderId="0" xfId="0" applyFont="1" applyAlignment="1"/>
    <xf numFmtId="0" fontId="14" fillId="0" borderId="0" xfId="0" applyFont="1" applyAlignment="1">
      <alignment horizontal="center"/>
    </xf>
    <xf numFmtId="0" fontId="14" fillId="8" borderId="42" xfId="0" applyFont="1" applyFill="1" applyBorder="1" applyAlignment="1">
      <alignment horizontal="center" vertical="center" wrapText="1"/>
    </xf>
    <xf numFmtId="0" fontId="14" fillId="0" borderId="0" xfId="0" applyFont="1" applyAlignment="1">
      <alignment vertical="center"/>
    </xf>
    <xf numFmtId="0" fontId="14" fillId="0" borderId="42" xfId="0" applyFont="1" applyBorder="1"/>
    <xf numFmtId="3" fontId="14" fillId="0" borderId="42" xfId="0" quotePrefix="1" applyNumberFormat="1" applyFont="1" applyBorder="1" applyAlignment="1">
      <alignment horizontal="right"/>
    </xf>
    <xf numFmtId="3" fontId="14" fillId="0" borderId="42" xfId="0" applyNumberFormat="1" applyFont="1" applyBorder="1"/>
    <xf numFmtId="3" fontId="14" fillId="0" borderId="42" xfId="0" applyNumberFormat="1" applyFont="1" applyFill="1" applyBorder="1"/>
    <xf numFmtId="0" fontId="14" fillId="0" borderId="42" xfId="0" applyFont="1" applyFill="1" applyBorder="1"/>
    <xf numFmtId="0" fontId="14" fillId="0" borderId="50" xfId="0" applyFont="1" applyBorder="1"/>
    <xf numFmtId="3" fontId="14" fillId="0" borderId="50" xfId="0" applyNumberFormat="1" applyFont="1" applyBorder="1"/>
    <xf numFmtId="0" fontId="29" fillId="2" borderId="28" xfId="0" applyFont="1" applyFill="1" applyBorder="1" applyAlignment="1"/>
    <xf numFmtId="0" fontId="29" fillId="2" borderId="28" xfId="0" applyFont="1" applyFill="1" applyBorder="1" applyAlignment="1">
      <alignment horizontal="right"/>
    </xf>
    <xf numFmtId="0" fontId="11" fillId="0" borderId="0" xfId="0" applyFont="1" applyAlignment="1">
      <alignment horizontal="justify" vertical="center"/>
    </xf>
    <xf numFmtId="0" fontId="11" fillId="0" borderId="0" xfId="0" applyFont="1" applyAlignment="1">
      <alignment horizontal="justify" vertical="center" wrapText="1"/>
    </xf>
    <xf numFmtId="0" fontId="14" fillId="0" borderId="0" xfId="0" applyFont="1" applyFill="1" applyAlignment="1">
      <alignment horizontal="justify" vertical="top" wrapText="1"/>
    </xf>
    <xf numFmtId="0" fontId="14" fillId="2" borderId="0" xfId="0" applyFont="1" applyFill="1" applyAlignment="1">
      <alignment horizontal="justify" vertical="top" wrapText="1"/>
    </xf>
    <xf numFmtId="0" fontId="14" fillId="2" borderId="0" xfId="0" applyFont="1" applyFill="1" applyAlignment="1">
      <alignment horizontal="justify" vertical="center" wrapText="1"/>
    </xf>
    <xf numFmtId="0" fontId="14" fillId="0" borderId="0" xfId="0" applyFont="1" applyFill="1" applyAlignment="1">
      <alignment horizontal="justify" vertical="center" wrapText="1"/>
    </xf>
    <xf numFmtId="0" fontId="47" fillId="2" borderId="0" xfId="0" applyFont="1" applyFill="1"/>
    <xf numFmtId="0" fontId="14" fillId="0" borderId="0" xfId="0" applyFont="1" applyAlignment="1">
      <alignment horizontal="justify" vertical="center"/>
    </xf>
    <xf numFmtId="0" fontId="14" fillId="0" borderId="0" xfId="0" applyFont="1" applyFill="1" applyAlignment="1"/>
    <xf numFmtId="0" fontId="14" fillId="2" borderId="0" xfId="0" applyFont="1" applyFill="1" applyAlignment="1">
      <alignment horizontal="justify" wrapText="1"/>
    </xf>
    <xf numFmtId="0" fontId="14" fillId="2" borderId="0" xfId="2" applyFont="1" applyFill="1" applyBorder="1" applyAlignment="1">
      <alignment horizontal="left" vertical="center"/>
    </xf>
    <xf numFmtId="0" fontId="29" fillId="2" borderId="11" xfId="0" applyFont="1" applyFill="1" applyBorder="1" applyAlignment="1">
      <alignment horizontal="left"/>
    </xf>
    <xf numFmtId="0" fontId="14" fillId="2" borderId="0" xfId="2" applyFont="1" applyFill="1" applyBorder="1" applyAlignment="1">
      <alignment horizontal="left" vertical="center"/>
    </xf>
    <xf numFmtId="0" fontId="14" fillId="2" borderId="0" xfId="2" applyFont="1" applyFill="1" applyBorder="1" applyAlignment="1">
      <alignment horizontal="left" vertical="center" wrapText="1"/>
    </xf>
    <xf numFmtId="0" fontId="11" fillId="6" borderId="12"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14" fillId="6" borderId="13" xfId="0" applyFont="1" applyFill="1" applyBorder="1" applyAlignment="1">
      <alignment horizontal="center" vertical="center"/>
    </xf>
    <xf numFmtId="0" fontId="14" fillId="6" borderId="10" xfId="0" applyFont="1" applyFill="1" applyBorder="1" applyAlignment="1">
      <alignment horizontal="center" vertical="center"/>
    </xf>
    <xf numFmtId="0" fontId="14" fillId="2" borderId="0" xfId="0" applyFont="1" applyFill="1" applyBorder="1" applyAlignment="1">
      <alignment horizontal="justify" vertical="center" wrapText="1"/>
    </xf>
    <xf numFmtId="0" fontId="11" fillId="9" borderId="51" xfId="0" applyNumberFormat="1" applyFont="1" applyFill="1" applyBorder="1" applyAlignment="1" applyProtection="1">
      <alignment horizontal="center" wrapText="1"/>
    </xf>
    <xf numFmtId="0" fontId="11" fillId="9" borderId="52" xfId="0" applyNumberFormat="1" applyFont="1" applyFill="1" applyBorder="1" applyAlignment="1" applyProtection="1">
      <alignment horizontal="center" wrapText="1"/>
    </xf>
    <xf numFmtId="0" fontId="11" fillId="10" borderId="55" xfId="0" applyFont="1" applyFill="1" applyBorder="1" applyAlignment="1">
      <alignment horizontal="center" vertical="center"/>
    </xf>
    <xf numFmtId="0" fontId="11" fillId="10" borderId="58" xfId="0" applyFont="1" applyFill="1" applyBorder="1" applyAlignment="1">
      <alignment horizontal="center" vertical="center"/>
    </xf>
    <xf numFmtId="0" fontId="11" fillId="10" borderId="61" xfId="0" applyFont="1" applyFill="1" applyBorder="1" applyAlignment="1">
      <alignment horizontal="center" vertical="center"/>
    </xf>
    <xf numFmtId="0" fontId="14" fillId="10" borderId="56" xfId="0" applyFont="1" applyFill="1" applyBorder="1" applyAlignment="1">
      <alignment horizontal="center" vertical="center"/>
    </xf>
    <xf numFmtId="0" fontId="14" fillId="10" borderId="59" xfId="0" applyFont="1" applyFill="1" applyBorder="1" applyAlignment="1">
      <alignment horizontal="center" vertical="center"/>
    </xf>
    <xf numFmtId="0" fontId="14" fillId="11" borderId="59" xfId="0" applyFont="1" applyFill="1" applyBorder="1" applyAlignment="1">
      <alignment horizontal="center" vertical="center"/>
    </xf>
    <xf numFmtId="0" fontId="14" fillId="11" borderId="62" xfId="0" applyFont="1" applyFill="1" applyBorder="1" applyAlignment="1">
      <alignment horizontal="center" vertical="center"/>
    </xf>
    <xf numFmtId="0" fontId="11" fillId="2" borderId="0" xfId="0" applyFont="1" applyFill="1" applyBorder="1" applyAlignment="1">
      <alignment horizontal="left" wrapText="1"/>
    </xf>
    <xf numFmtId="0" fontId="15" fillId="2" borderId="0" xfId="0" applyFont="1" applyFill="1" applyBorder="1" applyAlignment="1">
      <alignment horizontal="left" vertical="center" wrapText="1"/>
    </xf>
    <xf numFmtId="0" fontId="15" fillId="2" borderId="11" xfId="0" applyFont="1" applyFill="1" applyBorder="1" applyAlignment="1">
      <alignment horizontal="left"/>
    </xf>
    <xf numFmtId="0" fontId="15" fillId="2" borderId="0" xfId="0" applyFont="1" applyFill="1" applyBorder="1" applyAlignment="1">
      <alignment horizontal="justify" vertical="center" wrapText="1"/>
    </xf>
    <xf numFmtId="0" fontId="7" fillId="2" borderId="0" xfId="0" applyFont="1" applyFill="1" applyBorder="1" applyAlignment="1">
      <alignment horizontal="justify" vertical="center" wrapText="1"/>
    </xf>
    <xf numFmtId="0" fontId="15" fillId="2" borderId="0" xfId="0" applyFont="1" applyFill="1" applyBorder="1" applyAlignment="1">
      <alignment horizontal="left" wrapText="1"/>
    </xf>
    <xf numFmtId="0" fontId="7" fillId="2" borderId="0" xfId="0" applyFont="1" applyFill="1" applyBorder="1" applyAlignment="1">
      <alignment horizontal="left" wrapText="1"/>
    </xf>
    <xf numFmtId="0" fontId="15" fillId="2" borderId="0" xfId="2" applyFont="1" applyFill="1" applyBorder="1" applyAlignment="1">
      <alignment horizontal="left" vertical="center" wrapText="1"/>
    </xf>
    <xf numFmtId="0" fontId="7" fillId="2" borderId="0" xfId="2" applyFont="1" applyFill="1" applyBorder="1" applyAlignment="1">
      <alignment horizontal="left" vertical="center" wrapText="1"/>
    </xf>
    <xf numFmtId="170" fontId="13" fillId="5" borderId="0" xfId="0" applyNumberFormat="1" applyFont="1" applyFill="1" applyBorder="1" applyAlignment="1">
      <alignment horizontal="center" vertical="center"/>
    </xf>
    <xf numFmtId="170" fontId="13" fillId="3" borderId="0" xfId="0" applyNumberFormat="1" applyFont="1" applyFill="1" applyBorder="1" applyAlignment="1">
      <alignment horizontal="center" vertical="center"/>
    </xf>
    <xf numFmtId="170" fontId="19" fillId="2" borderId="4" xfId="0" applyNumberFormat="1" applyFont="1" applyFill="1" applyBorder="1" applyAlignment="1">
      <alignment horizontal="center" vertical="center" wrapText="1"/>
    </xf>
    <xf numFmtId="170" fontId="19" fillId="2" borderId="5" xfId="0" applyNumberFormat="1" applyFont="1" applyFill="1" applyBorder="1" applyAlignment="1">
      <alignment horizontal="center" vertical="center" wrapText="1"/>
    </xf>
    <xf numFmtId="0" fontId="15" fillId="2" borderId="0" xfId="2" applyFont="1" applyFill="1" applyBorder="1" applyAlignment="1">
      <alignment horizontal="left" vertical="center"/>
    </xf>
    <xf numFmtId="0" fontId="7" fillId="2" borderId="0" xfId="2" applyFont="1" applyFill="1" applyBorder="1" applyAlignment="1">
      <alignment horizontal="left" vertical="center"/>
    </xf>
    <xf numFmtId="169" fontId="13" fillId="2" borderId="0" xfId="3" applyNumberFormat="1" applyFont="1" applyFill="1" applyBorder="1" applyAlignment="1">
      <alignment horizontal="center" vertical="center" wrapText="1"/>
    </xf>
    <xf numFmtId="169" fontId="12" fillId="2" borderId="24" xfId="0" applyNumberFormat="1" applyFont="1" applyFill="1" applyBorder="1" applyAlignment="1">
      <alignment horizontal="center" vertical="center" textRotation="155"/>
    </xf>
    <xf numFmtId="169" fontId="12" fillId="2" borderId="22" xfId="0" applyNumberFormat="1" applyFont="1" applyFill="1" applyBorder="1" applyAlignment="1">
      <alignment horizontal="left" vertical="center" textRotation="65"/>
    </xf>
    <xf numFmtId="0" fontId="18" fillId="4" borderId="0" xfId="0" applyFont="1" applyFill="1" applyBorder="1" applyAlignment="1">
      <alignment horizontal="center" vertical="center"/>
    </xf>
    <xf numFmtId="169" fontId="13" fillId="2" borderId="0" xfId="3" applyNumberFormat="1" applyFont="1" applyFill="1" applyBorder="1" applyAlignment="1">
      <alignment horizontal="center" vertical="center"/>
    </xf>
    <xf numFmtId="0" fontId="19" fillId="2" borderId="6"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8" fillId="4" borderId="0" xfId="0" applyFont="1" applyFill="1" applyBorder="1" applyAlignment="1">
      <alignment horizontal="center" vertical="center" wrapText="1"/>
    </xf>
    <xf numFmtId="169" fontId="12" fillId="2" borderId="21" xfId="0" applyNumberFormat="1" applyFont="1" applyFill="1" applyBorder="1" applyAlignment="1">
      <alignment horizontal="center" vertical="center" textRotation="65"/>
    </xf>
    <xf numFmtId="169" fontId="12" fillId="2" borderId="23" xfId="0" applyNumberFormat="1" applyFont="1" applyFill="1" applyBorder="1" applyAlignment="1">
      <alignment horizontal="center" vertical="center" textRotation="155" wrapText="1"/>
    </xf>
    <xf numFmtId="0" fontId="11" fillId="2" borderId="3" xfId="0" applyFont="1" applyFill="1" applyBorder="1" applyAlignment="1">
      <alignment horizontal="left" wrapText="1"/>
    </xf>
    <xf numFmtId="0" fontId="11" fillId="2" borderId="1" xfId="0" applyFont="1" applyFill="1" applyBorder="1" applyAlignment="1">
      <alignment horizontal="left" wrapText="1"/>
    </xf>
    <xf numFmtId="0" fontId="14" fillId="0" borderId="2" xfId="0" applyFont="1" applyFill="1" applyBorder="1" applyAlignment="1">
      <alignment wrapText="1"/>
    </xf>
    <xf numFmtId="0" fontId="14" fillId="0" borderId="0" xfId="0" applyFont="1" applyFill="1" applyBorder="1" applyAlignment="1">
      <alignment wrapText="1"/>
    </xf>
    <xf numFmtId="0" fontId="14" fillId="0" borderId="0" xfId="0" applyFont="1" applyFill="1" applyBorder="1" applyAlignment="1">
      <alignment horizontal="left" vertical="center" wrapText="1"/>
    </xf>
    <xf numFmtId="0" fontId="14" fillId="0" borderId="2" xfId="0" applyFont="1" applyFill="1" applyBorder="1" applyAlignment="1">
      <alignment vertical="center" wrapText="1"/>
    </xf>
    <xf numFmtId="0" fontId="14" fillId="0" borderId="0" xfId="0" applyFont="1" applyFill="1" applyBorder="1" applyAlignment="1">
      <alignment vertical="center" wrapText="1"/>
    </xf>
    <xf numFmtId="0" fontId="11" fillId="6" borderId="12" xfId="0" applyFont="1" applyFill="1" applyBorder="1" applyAlignment="1">
      <alignment horizontal="center"/>
    </xf>
    <xf numFmtId="0" fontId="14" fillId="2" borderId="0" xfId="0" applyFont="1" applyFill="1" applyBorder="1" applyAlignment="1">
      <alignment horizontal="left" vertical="center" wrapText="1"/>
    </xf>
    <xf numFmtId="0" fontId="14" fillId="2" borderId="0" xfId="0" applyFont="1" applyFill="1" applyAlignment="1">
      <alignment horizontal="left" vertical="center" wrapText="1"/>
    </xf>
    <xf numFmtId="0" fontId="14" fillId="2" borderId="0" xfId="0" applyFont="1" applyFill="1" applyBorder="1" applyAlignment="1">
      <alignment horizontal="left" wrapText="1"/>
    </xf>
    <xf numFmtId="0" fontId="14" fillId="7" borderId="0" xfId="0" applyFont="1" applyFill="1" applyBorder="1" applyAlignment="1">
      <alignment horizontal="left" wrapText="1"/>
    </xf>
    <xf numFmtId="0" fontId="10" fillId="6" borderId="37" xfId="0" applyFont="1" applyFill="1" applyBorder="1" applyAlignment="1">
      <alignment horizontal="center" vertical="center" wrapText="1"/>
    </xf>
    <xf numFmtId="0" fontId="10" fillId="6" borderId="27" xfId="0" applyFont="1" applyFill="1" applyBorder="1" applyAlignment="1">
      <alignment horizontal="center" vertical="center" wrapText="1"/>
    </xf>
    <xf numFmtId="0" fontId="10" fillId="6" borderId="38" xfId="0" applyFont="1" applyFill="1" applyBorder="1" applyAlignment="1">
      <alignment horizontal="center" vertical="center" wrapText="1"/>
    </xf>
    <xf numFmtId="0" fontId="11" fillId="6" borderId="39" xfId="0" applyFont="1" applyFill="1" applyBorder="1" applyAlignment="1">
      <alignment horizontal="center" vertical="top" wrapText="1"/>
    </xf>
    <xf numFmtId="0" fontId="11" fillId="6" borderId="40" xfId="0" applyFont="1" applyFill="1" applyBorder="1" applyAlignment="1">
      <alignment horizontal="center" vertical="top" wrapText="1"/>
    </xf>
    <xf numFmtId="0" fontId="11" fillId="6" borderId="29" xfId="0" applyFont="1" applyFill="1" applyBorder="1" applyAlignment="1">
      <alignment horizontal="right" vertical="top" wrapText="1"/>
    </xf>
    <xf numFmtId="0" fontId="11" fillId="6" borderId="31" xfId="0" applyFont="1" applyFill="1" applyBorder="1" applyAlignment="1">
      <alignment horizontal="right" vertical="top" wrapText="1"/>
    </xf>
    <xf numFmtId="0" fontId="11" fillId="6" borderId="41" xfId="0" applyFont="1" applyFill="1" applyBorder="1" applyAlignment="1">
      <alignment horizontal="right" vertical="top" wrapText="1"/>
    </xf>
    <xf numFmtId="0" fontId="11" fillId="6" borderId="32" xfId="0" applyFont="1" applyFill="1" applyBorder="1" applyAlignment="1">
      <alignment horizontal="right" vertical="top" wrapText="1"/>
    </xf>
    <xf numFmtId="0" fontId="14" fillId="6" borderId="13" xfId="0" applyFont="1" applyFill="1" applyBorder="1" applyAlignment="1">
      <alignment horizontal="right" vertical="top" wrapText="1"/>
    </xf>
    <xf numFmtId="0" fontId="14" fillId="6" borderId="10" xfId="0" applyFont="1" applyFill="1" applyBorder="1" applyAlignment="1">
      <alignment horizontal="right" vertical="top" wrapText="1"/>
    </xf>
    <xf numFmtId="0" fontId="14" fillId="2" borderId="11" xfId="0" applyFont="1" applyFill="1" applyBorder="1" applyAlignment="1">
      <alignment horizontal="left" wrapText="1"/>
    </xf>
    <xf numFmtId="0" fontId="11" fillId="2" borderId="0" xfId="0" applyFont="1" applyFill="1" applyBorder="1" applyAlignment="1">
      <alignment horizontal="left"/>
    </xf>
    <xf numFmtId="0" fontId="10" fillId="6" borderId="43" xfId="0" applyFont="1" applyFill="1" applyBorder="1" applyAlignment="1">
      <alignment horizontal="center" vertical="center"/>
    </xf>
    <xf numFmtId="0" fontId="10" fillId="6" borderId="44" xfId="0" applyFont="1" applyFill="1" applyBorder="1" applyAlignment="1">
      <alignment horizontal="center" vertical="center"/>
    </xf>
    <xf numFmtId="0" fontId="10" fillId="6" borderId="25" xfId="0" applyFont="1" applyFill="1" applyBorder="1" applyAlignment="1">
      <alignment horizontal="center" vertical="center"/>
    </xf>
    <xf numFmtId="0" fontId="10" fillId="6" borderId="26" xfId="0" applyFont="1" applyFill="1" applyBorder="1" applyAlignment="1">
      <alignment horizontal="center" vertical="center"/>
    </xf>
    <xf numFmtId="0" fontId="10" fillId="6" borderId="45" xfId="0" applyFont="1" applyFill="1" applyBorder="1" applyAlignment="1">
      <alignment horizontal="center" vertical="center"/>
    </xf>
    <xf numFmtId="0" fontId="10" fillId="6" borderId="17" xfId="0" applyFont="1" applyFill="1" applyBorder="1" applyAlignment="1">
      <alignment horizontal="center" vertical="center"/>
    </xf>
    <xf numFmtId="0" fontId="14" fillId="2" borderId="8" xfId="0" applyFont="1" applyFill="1" applyBorder="1" applyAlignment="1">
      <alignment horizontal="left" vertical="center" wrapText="1"/>
    </xf>
    <xf numFmtId="0" fontId="14" fillId="2" borderId="9" xfId="0" applyFont="1" applyFill="1" applyBorder="1" applyAlignment="1">
      <alignment horizontal="left" vertical="center" wrapText="1"/>
    </xf>
    <xf numFmtId="0" fontId="14" fillId="2" borderId="10" xfId="0" applyFont="1" applyFill="1" applyBorder="1" applyAlignment="1">
      <alignment horizontal="left"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29" fillId="2" borderId="14" xfId="0" applyFont="1" applyFill="1" applyBorder="1" applyAlignment="1">
      <alignment horizontal="right"/>
    </xf>
    <xf numFmtId="0" fontId="14" fillId="2" borderId="18" xfId="0" applyFont="1" applyFill="1" applyBorder="1" applyAlignment="1">
      <alignment vertical="center" wrapText="1"/>
    </xf>
    <xf numFmtId="0" fontId="14" fillId="2" borderId="20" xfId="0" applyFont="1" applyFill="1" applyBorder="1" applyAlignment="1">
      <alignment vertical="center" wrapText="1"/>
    </xf>
    <xf numFmtId="0" fontId="14" fillId="2" borderId="19" xfId="0" applyFont="1" applyFill="1" applyBorder="1" applyAlignment="1">
      <alignment vertical="center" wrapText="1"/>
    </xf>
    <xf numFmtId="0" fontId="14" fillId="0" borderId="18" xfId="0" applyFont="1" applyFill="1" applyBorder="1" applyAlignment="1">
      <alignment vertical="center" wrapText="1"/>
    </xf>
    <xf numFmtId="0" fontId="14" fillId="0" borderId="20" xfId="0" applyFont="1" applyFill="1" applyBorder="1" applyAlignment="1">
      <alignment vertical="center" wrapText="1"/>
    </xf>
    <xf numFmtId="0" fontId="14" fillId="0" borderId="19" xfId="0" applyFont="1" applyFill="1" applyBorder="1" applyAlignment="1">
      <alignment vertical="center" wrapText="1"/>
    </xf>
    <xf numFmtId="0" fontId="14" fillId="0" borderId="18" xfId="0" applyFont="1" applyFill="1" applyBorder="1" applyAlignment="1">
      <alignment horizontal="left" vertical="center" wrapText="1"/>
    </xf>
    <xf numFmtId="0" fontId="14" fillId="0" borderId="20" xfId="0" applyFont="1" applyFill="1" applyBorder="1" applyAlignment="1">
      <alignment horizontal="left" vertical="center" wrapText="1"/>
    </xf>
    <xf numFmtId="0" fontId="14" fillId="0" borderId="19" xfId="0" applyFont="1" applyFill="1" applyBorder="1" applyAlignment="1">
      <alignment horizontal="left" vertical="center" wrapText="1"/>
    </xf>
    <xf numFmtId="0" fontId="10" fillId="6" borderId="43" xfId="0" applyFont="1" applyFill="1" applyBorder="1" applyAlignment="1">
      <alignment horizontal="center" vertical="center" wrapText="1"/>
    </xf>
    <xf numFmtId="0" fontId="10" fillId="6" borderId="44" xfId="0" applyFont="1" applyFill="1" applyBorder="1" applyAlignment="1">
      <alignment horizontal="center" vertical="center" wrapText="1"/>
    </xf>
    <xf numFmtId="0" fontId="11" fillId="6" borderId="46" xfId="0" applyFont="1" applyFill="1" applyBorder="1" applyAlignment="1">
      <alignment horizontal="center" vertical="center" wrapText="1"/>
    </xf>
    <xf numFmtId="0" fontId="11" fillId="6" borderId="48" xfId="0" applyFont="1" applyFill="1" applyBorder="1" applyAlignment="1">
      <alignment horizontal="center" vertical="center" wrapText="1"/>
    </xf>
    <xf numFmtId="0" fontId="11" fillId="6" borderId="47" xfId="0" applyFont="1" applyFill="1" applyBorder="1" applyAlignment="1">
      <alignment horizontal="center" vertical="center" wrapText="1"/>
    </xf>
  </cellXfs>
  <cellStyles count="6">
    <cellStyle name="Milliers" xfId="1" builtinId="3"/>
    <cellStyle name="Normal" xfId="0" builtinId="0"/>
    <cellStyle name="Normal 2" xfId="4"/>
    <cellStyle name="Normal_Feuil1" xfId="2"/>
    <cellStyle name="Pourcentage" xfId="3" builtinId="5"/>
    <cellStyle name="Pourcentage 2" xfId="5"/>
  </cellStyles>
  <dxfs count="0"/>
  <tableStyles count="0" defaultTableStyle="TableStyleMedium2" defaultPivotStyle="PivotStyleLight16"/>
  <colors>
    <mruColors>
      <color rgb="FF3333FF"/>
      <color rgb="FFFF3300"/>
      <color rgb="FF00339A"/>
      <color rgb="FFCC0099"/>
      <color rgb="FFD7D7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041928804125614"/>
          <c:y val="2.7954879843060328E-2"/>
          <c:w val="0.76120550257850939"/>
          <c:h val="0.55204938948517646"/>
        </c:manualLayout>
      </c:layout>
      <c:stockChart>
        <c:ser>
          <c:idx val="0"/>
          <c:order val="0"/>
          <c:tx>
            <c:strRef>
              <c:f>'Figure 2'!$K$3</c:f>
              <c:strCache>
                <c:ptCount val="1"/>
                <c:pt idx="0">
                  <c:v>Moyenne</c:v>
                </c:pt>
              </c:strCache>
            </c:strRef>
          </c:tx>
          <c:spPr>
            <a:ln w="28575">
              <a:noFill/>
            </a:ln>
          </c:spPr>
          <c:marker>
            <c:symbol val="square"/>
            <c:size val="8"/>
            <c:spPr>
              <a:solidFill>
                <a:schemeClr val="accent1"/>
              </a:solidFill>
              <a:ln>
                <a:noFill/>
                <a:prstDash val="solid"/>
              </a:ln>
            </c:spPr>
          </c:marker>
          <c:cat>
            <c:strRef>
              <c:extLst>
                <c:ext xmlns:c15="http://schemas.microsoft.com/office/drawing/2012/chart" uri="{02D57815-91ED-43cb-92C2-25804820EDAC}">
                  <c15:fullRef>
                    <c15:sqref>'Figure 2'!$H$4:$J$8</c15:sqref>
                  </c15:fullRef>
                </c:ext>
              </c:extLst>
              <c:f>'Figure 2'!$H$4:$J$8</c:f>
              <c:strCache>
                <c:ptCount val="5"/>
                <c:pt idx="0">
                  <c:v>P. des écoles</c:v>
                </c:pt>
                <c:pt idx="1">
                  <c:v>P. certifiés</c:v>
                </c:pt>
                <c:pt idx="2">
                  <c:v>P. d'EPS</c:v>
                </c:pt>
                <c:pt idx="3">
                  <c:v>P. de lycées professionnels</c:v>
                </c:pt>
                <c:pt idx="4">
                  <c:v>P. agrégés et de chaire supérieure</c:v>
                </c:pt>
              </c:strCache>
            </c:strRef>
          </c:cat>
          <c:val>
            <c:numRef>
              <c:extLst>
                <c:ext xmlns:c15="http://schemas.microsoft.com/office/drawing/2012/chart" uri="{02D57815-91ED-43cb-92C2-25804820EDAC}">
                  <c15:fullRef>
                    <c15:sqref>'Figure 2'!$K$4:$K$16</c15:sqref>
                  </c15:fullRef>
                </c:ext>
              </c:extLst>
              <c:f>'Figure 2'!$K$4:$K$8</c:f>
              <c:numCache>
                <c:formatCode>#,##0</c:formatCode>
                <c:ptCount val="5"/>
                <c:pt idx="0">
                  <c:v>2510.5087273116928</c:v>
                </c:pt>
                <c:pt idx="1">
                  <c:v>2792.4711262971991</c:v>
                </c:pt>
                <c:pt idx="2">
                  <c:v>2831.1736456224389</c:v>
                </c:pt>
                <c:pt idx="3">
                  <c:v>2990.2021347151922</c:v>
                </c:pt>
                <c:pt idx="4">
                  <c:v>3744.019837152744</c:v>
                </c:pt>
              </c:numCache>
            </c:numRef>
          </c:val>
          <c:smooth val="0"/>
          <c:extLst>
            <c:ext xmlns:c16="http://schemas.microsoft.com/office/drawing/2014/chart" uri="{C3380CC4-5D6E-409C-BE32-E72D297353CC}">
              <c16:uniqueId val="{00000000-E160-45CE-BD86-FED3781A76C6}"/>
            </c:ext>
          </c:extLst>
        </c:ser>
        <c:ser>
          <c:idx val="1"/>
          <c:order val="1"/>
          <c:tx>
            <c:strRef>
              <c:f>'Figure 2'!$L$3</c:f>
              <c:strCache>
                <c:ptCount val="1"/>
                <c:pt idx="0">
                  <c:v>9e décile (D9)</c:v>
                </c:pt>
              </c:strCache>
            </c:strRef>
          </c:tx>
          <c:spPr>
            <a:ln w="28575">
              <a:noFill/>
            </a:ln>
          </c:spPr>
          <c:marker>
            <c:symbol val="square"/>
            <c:size val="8"/>
            <c:spPr>
              <a:solidFill>
                <a:schemeClr val="tx2"/>
              </a:solidFill>
              <a:ln>
                <a:noFill/>
                <a:prstDash val="solid"/>
              </a:ln>
            </c:spPr>
          </c:marker>
          <c:cat>
            <c:strRef>
              <c:extLst>
                <c:ext xmlns:c15="http://schemas.microsoft.com/office/drawing/2012/chart" uri="{02D57815-91ED-43cb-92C2-25804820EDAC}">
                  <c15:fullRef>
                    <c15:sqref>'Figure 2'!$H$4:$J$8</c15:sqref>
                  </c15:fullRef>
                </c:ext>
              </c:extLst>
              <c:f>'Figure 2'!$H$4:$J$8</c:f>
              <c:strCache>
                <c:ptCount val="5"/>
                <c:pt idx="0">
                  <c:v>P. des écoles</c:v>
                </c:pt>
                <c:pt idx="1">
                  <c:v>P. certifiés</c:v>
                </c:pt>
                <c:pt idx="2">
                  <c:v>P. d'EPS</c:v>
                </c:pt>
                <c:pt idx="3">
                  <c:v>P. de lycées professionnels</c:v>
                </c:pt>
                <c:pt idx="4">
                  <c:v>P. agrégés et de chaire supérieure</c:v>
                </c:pt>
              </c:strCache>
            </c:strRef>
          </c:cat>
          <c:val>
            <c:numRef>
              <c:extLst>
                <c:ext xmlns:c15="http://schemas.microsoft.com/office/drawing/2012/chart" uri="{02D57815-91ED-43cb-92C2-25804820EDAC}">
                  <c15:fullRef>
                    <c15:sqref>'Figure 2'!$L$4:$L$16</c15:sqref>
                  </c15:fullRef>
                </c:ext>
              </c:extLst>
              <c:f>'Figure 2'!$L$4:$L$8</c:f>
              <c:numCache>
                <c:formatCode>#,##0</c:formatCode>
                <c:ptCount val="5"/>
                <c:pt idx="0">
                  <c:v>3247.1763333333329</c:v>
                </c:pt>
                <c:pt idx="1">
                  <c:v>3611.4407500000011</c:v>
                </c:pt>
                <c:pt idx="2">
                  <c:v>3585.917833333333</c:v>
                </c:pt>
                <c:pt idx="3">
                  <c:v>3778.244083333333</c:v>
                </c:pt>
                <c:pt idx="4">
                  <c:v>4871.6358333333337</c:v>
                </c:pt>
              </c:numCache>
            </c:numRef>
          </c:val>
          <c:smooth val="0"/>
          <c:extLst>
            <c:ext xmlns:c16="http://schemas.microsoft.com/office/drawing/2014/chart" uri="{C3380CC4-5D6E-409C-BE32-E72D297353CC}">
              <c16:uniqueId val="{00000001-E160-45CE-BD86-FED3781A76C6}"/>
            </c:ext>
          </c:extLst>
        </c:ser>
        <c:ser>
          <c:idx val="2"/>
          <c:order val="2"/>
          <c:tx>
            <c:strRef>
              <c:f>'Figure 2'!$M$3</c:f>
              <c:strCache>
                <c:ptCount val="1"/>
                <c:pt idx="0">
                  <c:v>1er décile (D1)</c:v>
                </c:pt>
              </c:strCache>
            </c:strRef>
          </c:tx>
          <c:spPr>
            <a:ln w="28575">
              <a:noFill/>
            </a:ln>
          </c:spPr>
          <c:marker>
            <c:symbol val="square"/>
            <c:size val="8"/>
            <c:spPr>
              <a:solidFill>
                <a:schemeClr val="accent5"/>
              </a:solidFill>
              <a:ln>
                <a:noFill/>
                <a:prstDash val="solid"/>
              </a:ln>
            </c:spPr>
          </c:marker>
          <c:cat>
            <c:strRef>
              <c:extLst>
                <c:ext xmlns:c15="http://schemas.microsoft.com/office/drawing/2012/chart" uri="{02D57815-91ED-43cb-92C2-25804820EDAC}">
                  <c15:fullRef>
                    <c15:sqref>'Figure 2'!$H$4:$J$8</c15:sqref>
                  </c15:fullRef>
                </c:ext>
              </c:extLst>
              <c:f>'Figure 2'!$H$4:$J$8</c:f>
              <c:strCache>
                <c:ptCount val="5"/>
                <c:pt idx="0">
                  <c:v>P. des écoles</c:v>
                </c:pt>
                <c:pt idx="1">
                  <c:v>P. certifiés</c:v>
                </c:pt>
                <c:pt idx="2">
                  <c:v>P. d'EPS</c:v>
                </c:pt>
                <c:pt idx="3">
                  <c:v>P. de lycées professionnels</c:v>
                </c:pt>
                <c:pt idx="4">
                  <c:v>P. agrégés et de chaire supérieure</c:v>
                </c:pt>
              </c:strCache>
            </c:strRef>
          </c:cat>
          <c:val>
            <c:numRef>
              <c:extLst>
                <c:ext xmlns:c15="http://schemas.microsoft.com/office/drawing/2012/chart" uri="{02D57815-91ED-43cb-92C2-25804820EDAC}">
                  <c15:fullRef>
                    <c15:sqref>'Figure 2'!$M$4:$M$16</c15:sqref>
                  </c15:fullRef>
                </c:ext>
              </c:extLst>
              <c:f>'Figure 2'!$M$4:$M$8</c:f>
              <c:numCache>
                <c:formatCode>#,##0</c:formatCode>
                <c:ptCount val="5"/>
                <c:pt idx="0">
                  <c:v>1821.8771666666671</c:v>
                </c:pt>
                <c:pt idx="1">
                  <c:v>1998.846333333333</c:v>
                </c:pt>
                <c:pt idx="2">
                  <c:v>2093.4827500000001</c:v>
                </c:pt>
                <c:pt idx="3">
                  <c:v>2223.051750000001</c:v>
                </c:pt>
                <c:pt idx="4">
                  <c:v>2597.2853333333328</c:v>
                </c:pt>
              </c:numCache>
            </c:numRef>
          </c:val>
          <c:smooth val="0"/>
          <c:extLst>
            <c:ext xmlns:c16="http://schemas.microsoft.com/office/drawing/2014/chart" uri="{C3380CC4-5D6E-409C-BE32-E72D297353CC}">
              <c16:uniqueId val="{00000002-E160-45CE-BD86-FED3781A76C6}"/>
            </c:ext>
          </c:extLst>
        </c:ser>
        <c:ser>
          <c:idx val="3"/>
          <c:order val="3"/>
          <c:tx>
            <c:strRef>
              <c:f>'Figure 2'!$N$3</c:f>
              <c:strCache>
                <c:ptCount val="1"/>
                <c:pt idx="0">
                  <c:v>Médiane</c:v>
                </c:pt>
              </c:strCache>
            </c:strRef>
          </c:tx>
          <c:spPr>
            <a:ln w="28575">
              <a:noFill/>
            </a:ln>
          </c:spPr>
          <c:marker>
            <c:symbol val="diamond"/>
            <c:size val="10"/>
            <c:spPr>
              <a:solidFill>
                <a:schemeClr val="accent3"/>
              </a:solidFill>
              <a:ln>
                <a:noFill/>
                <a:prstDash val="solid"/>
              </a:ln>
            </c:spPr>
          </c:marker>
          <c:cat>
            <c:strRef>
              <c:extLst>
                <c:ext xmlns:c15="http://schemas.microsoft.com/office/drawing/2012/chart" uri="{02D57815-91ED-43cb-92C2-25804820EDAC}">
                  <c15:fullRef>
                    <c15:sqref>'Figure 2'!$H$4:$J$8</c15:sqref>
                  </c15:fullRef>
                </c:ext>
              </c:extLst>
              <c:f>'Figure 2'!$H$4:$J$8</c:f>
              <c:strCache>
                <c:ptCount val="5"/>
                <c:pt idx="0">
                  <c:v>P. des écoles</c:v>
                </c:pt>
                <c:pt idx="1">
                  <c:v>P. certifiés</c:v>
                </c:pt>
                <c:pt idx="2">
                  <c:v>P. d'EPS</c:v>
                </c:pt>
                <c:pt idx="3">
                  <c:v>P. de lycées professionnels</c:v>
                </c:pt>
                <c:pt idx="4">
                  <c:v>P. agrégés et de chaire supérieure</c:v>
                </c:pt>
              </c:strCache>
            </c:strRef>
          </c:cat>
          <c:val>
            <c:numRef>
              <c:extLst>
                <c:ext xmlns:c15="http://schemas.microsoft.com/office/drawing/2012/chart" uri="{02D57815-91ED-43cb-92C2-25804820EDAC}">
                  <c15:fullRef>
                    <c15:sqref>'Figure 2'!$N$4:$N$16</c15:sqref>
                  </c15:fullRef>
                </c:ext>
              </c:extLst>
              <c:f>'Figure 2'!$N$4:$N$8</c:f>
              <c:numCache>
                <c:formatCode>#,##0</c:formatCode>
                <c:ptCount val="5"/>
                <c:pt idx="0">
                  <c:v>2467.646666666667</c:v>
                </c:pt>
                <c:pt idx="1">
                  <c:v>2736.6608333333338</c:v>
                </c:pt>
                <c:pt idx="2">
                  <c:v>2783.0154166666671</c:v>
                </c:pt>
                <c:pt idx="3">
                  <c:v>2943.324583333334</c:v>
                </c:pt>
                <c:pt idx="4">
                  <c:v>3692.1558333333342</c:v>
                </c:pt>
              </c:numCache>
            </c:numRef>
          </c:val>
          <c:smooth val="0"/>
          <c:extLst>
            <c:ext xmlns:c16="http://schemas.microsoft.com/office/drawing/2014/chart" uri="{C3380CC4-5D6E-409C-BE32-E72D297353CC}">
              <c16:uniqueId val="{00000003-E160-45CE-BD86-FED3781A76C6}"/>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noFill/>
              <a:ln w="9525">
                <a:noFill/>
              </a:ln>
            </c:spPr>
          </c:downBars>
        </c:upDownBars>
        <c:axId val="136977024"/>
        <c:axId val="137068928"/>
      </c:stockChart>
      <c:stockChart>
        <c:ser>
          <c:idx val="4"/>
          <c:order val="4"/>
          <c:tx>
            <c:strRef>
              <c:f>'Figure 2'!$O$3</c:f>
              <c:strCache>
                <c:ptCount val="1"/>
                <c:pt idx="0">
                  <c:v>Rapport interdéciles (D9/D1)</c:v>
                </c:pt>
              </c:strCache>
            </c:strRef>
          </c:tx>
          <c:spPr>
            <a:ln w="28575">
              <a:noFill/>
            </a:ln>
          </c:spPr>
          <c:marker>
            <c:symbol val="none"/>
          </c:marker>
          <c:cat>
            <c:strRef>
              <c:extLst>
                <c:ext xmlns:c15="http://schemas.microsoft.com/office/drawing/2012/chart" uri="{02D57815-91ED-43cb-92C2-25804820EDAC}">
                  <c15:fullRef>
                    <c15:sqref>'Figure 2'!$H$4:$J$16</c15:sqref>
                  </c15:fullRef>
                </c:ext>
              </c:extLst>
              <c:f>'Figure 2'!$H$4:$J$8</c:f>
              <c:strCache>
                <c:ptCount val="5"/>
                <c:pt idx="0">
                  <c:v>P. des écoles</c:v>
                </c:pt>
                <c:pt idx="1">
                  <c:v>P. certifiés</c:v>
                </c:pt>
                <c:pt idx="2">
                  <c:v>P. d'EPS</c:v>
                </c:pt>
                <c:pt idx="3">
                  <c:v>P. de lycées professionnels</c:v>
                </c:pt>
                <c:pt idx="4">
                  <c:v>P. agrégés et de chaire supérieure</c:v>
                </c:pt>
              </c:strCache>
            </c:strRef>
          </c:cat>
          <c:val>
            <c:numRef>
              <c:extLst>
                <c:ext xmlns:c15="http://schemas.microsoft.com/office/drawing/2012/chart" uri="{02D57815-91ED-43cb-92C2-25804820EDAC}">
                  <c15:fullRef>
                    <c15:sqref>'Figure 2'!$O$4:$O$16</c15:sqref>
                  </c15:fullRef>
                </c:ext>
              </c:extLst>
              <c:f>'Figure 2'!$O$4:$O$8</c:f>
              <c:numCache>
                <c:formatCode>0.00</c:formatCode>
                <c:ptCount val="5"/>
                <c:pt idx="0">
                  <c:v>1.782324512730139</c:v>
                </c:pt>
                <c:pt idx="1">
                  <c:v>1.806762575879187</c:v>
                </c:pt>
                <c:pt idx="2">
                  <c:v>1.7128958112185699</c:v>
                </c:pt>
                <c:pt idx="3">
                  <c:v>1.6995754072451681</c:v>
                </c:pt>
                <c:pt idx="4">
                  <c:v>1.875664475832203</c:v>
                </c:pt>
              </c:numCache>
            </c:numRef>
          </c:val>
          <c:smooth val="0"/>
          <c:extLst>
            <c:ext xmlns:c16="http://schemas.microsoft.com/office/drawing/2014/chart" uri="{C3380CC4-5D6E-409C-BE32-E72D297353CC}">
              <c16:uniqueId val="{00000004-E160-45CE-BD86-FED3781A76C6}"/>
            </c:ext>
          </c:extLst>
        </c:ser>
        <c:dLbls>
          <c:showLegendKey val="0"/>
          <c:showVal val="0"/>
          <c:showCatName val="0"/>
          <c:showSerName val="0"/>
          <c:showPercent val="0"/>
          <c:showBubbleSize val="0"/>
        </c:dLbls>
        <c:axId val="637345568"/>
        <c:axId val="637351800"/>
        <c:extLst>
          <c:ext xmlns:c15="http://schemas.microsoft.com/office/drawing/2012/chart" uri="{02D57815-91ED-43cb-92C2-25804820EDAC}">
            <c15:filteredLineSeries>
              <c15:ser>
                <c:idx val="5"/>
                <c:order val="5"/>
                <c:tx>
                  <c:strRef>
                    <c:extLst>
                      <c:ext uri="{02D57815-91ED-43cb-92C2-25804820EDAC}">
                        <c15:formulaRef>
                          <c15:sqref>'Figure 2'!$P$3</c15:sqref>
                        </c15:formulaRef>
                      </c:ext>
                    </c:extLst>
                    <c:strCache>
                      <c:ptCount val="1"/>
                      <c:pt idx="0">
                        <c:v>1er quartile</c:v>
                      </c:pt>
                    </c:strCache>
                  </c:strRef>
                </c:tx>
                <c:spPr>
                  <a:ln w="28575">
                    <a:noFill/>
                  </a:ln>
                </c:spPr>
                <c:marker>
                  <c:symbol val="none"/>
                </c:marker>
                <c:cat>
                  <c:strRef>
                    <c:extLst>
                      <c:ext uri="{02D57815-91ED-43cb-92C2-25804820EDAC}">
                        <c15:fullRef>
                          <c15:sqref>'Figure 2'!$H$4:$J$16</c15:sqref>
                        </c15:fullRef>
                        <c15:formulaRef>
                          <c15:sqref>'Figure 2'!$H$4:$J$8</c15:sqref>
                        </c15:formulaRef>
                      </c:ext>
                    </c:extLst>
                    <c:strCache>
                      <c:ptCount val="5"/>
                      <c:pt idx="0">
                        <c:v>P. des écoles</c:v>
                      </c:pt>
                      <c:pt idx="1">
                        <c:v>P. certifiés</c:v>
                      </c:pt>
                      <c:pt idx="2">
                        <c:v>P. d'EPS</c:v>
                      </c:pt>
                      <c:pt idx="3">
                        <c:v>P. de lycées professionnels</c:v>
                      </c:pt>
                      <c:pt idx="4">
                        <c:v>P. agrégés et de chaire supérieure</c:v>
                      </c:pt>
                    </c:strCache>
                  </c:strRef>
                </c:cat>
                <c:val>
                  <c:numRef>
                    <c:extLst>
                      <c:ext uri="{02D57815-91ED-43cb-92C2-25804820EDAC}">
                        <c15:fullRef>
                          <c15:sqref>'Figure 2'!$P$4:$P$16</c15:sqref>
                        </c15:fullRef>
                        <c15:formulaRef>
                          <c15:sqref>'Figure 2'!$P$4:$P$8</c15:sqref>
                        </c15:formulaRef>
                      </c:ext>
                    </c:extLst>
                    <c:numCache>
                      <c:formatCode>#,##0</c:formatCode>
                      <c:ptCount val="5"/>
                      <c:pt idx="0">
                        <c:v>2098.1841666666669</c:v>
                      </c:pt>
                      <c:pt idx="1">
                        <c:v>2331.887083333334</c:v>
                      </c:pt>
                      <c:pt idx="2">
                        <c:v>2385.9058333333342</c:v>
                      </c:pt>
                      <c:pt idx="3">
                        <c:v>2551.671875</c:v>
                      </c:pt>
                      <c:pt idx="4">
                        <c:v>3169.014583333334</c:v>
                      </c:pt>
                    </c:numCache>
                  </c:numRef>
                </c:val>
                <c:smooth val="0"/>
                <c:extLst>
                  <c:ext xmlns:c16="http://schemas.microsoft.com/office/drawing/2014/chart" uri="{C3380CC4-5D6E-409C-BE32-E72D297353CC}">
                    <c16:uniqueId val="{00000005-E160-45CE-BD86-FED3781A76C6}"/>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'Figure 2'!$Q$3</c15:sqref>
                        </c15:formulaRef>
                      </c:ext>
                    </c:extLst>
                    <c:strCache>
                      <c:ptCount val="1"/>
                      <c:pt idx="0">
                        <c:v>3e quartile</c:v>
                      </c:pt>
                    </c:strCache>
                  </c:strRef>
                </c:tx>
                <c:spPr>
                  <a:ln w="28575">
                    <a:noFill/>
                  </a:ln>
                </c:spPr>
                <c:marker>
                  <c:symbol val="none"/>
                </c:marker>
                <c:cat>
                  <c:strRef>
                    <c:extLst>
                      <c:ext xmlns:c15="http://schemas.microsoft.com/office/drawing/2012/chart" uri="{02D57815-91ED-43cb-92C2-25804820EDAC}">
                        <c15:fullRef>
                          <c15:sqref>'Figure 2'!$H$4:$J$16</c15:sqref>
                        </c15:fullRef>
                        <c15:formulaRef>
                          <c15:sqref>'Figure 2'!$H$4:$J$8</c15:sqref>
                        </c15:formulaRef>
                      </c:ext>
                    </c:extLst>
                    <c:strCache>
                      <c:ptCount val="5"/>
                      <c:pt idx="0">
                        <c:v>P. des écoles</c:v>
                      </c:pt>
                      <c:pt idx="1">
                        <c:v>P. certifiés</c:v>
                      </c:pt>
                      <c:pt idx="2">
                        <c:v>P. d'EPS</c:v>
                      </c:pt>
                      <c:pt idx="3">
                        <c:v>P. de lycées professionnels</c:v>
                      </c:pt>
                      <c:pt idx="4">
                        <c:v>P. agrégés et de chaire supérieure</c:v>
                      </c:pt>
                    </c:strCache>
                  </c:strRef>
                </c:cat>
                <c:val>
                  <c:numRef>
                    <c:extLst>
                      <c:ext xmlns:c15="http://schemas.microsoft.com/office/drawing/2012/chart" uri="{02D57815-91ED-43cb-92C2-25804820EDAC}">
                        <c15:fullRef>
                          <c15:sqref>'Figure 2'!$Q$4:$Q$16</c15:sqref>
                        </c15:fullRef>
                        <c15:formulaRef>
                          <c15:sqref>'Figure 2'!$Q$4:$Q$8</c15:sqref>
                        </c15:formulaRef>
                      </c:ext>
                    </c:extLst>
                    <c:numCache>
                      <c:formatCode>#,##0</c:formatCode>
                      <c:ptCount val="5"/>
                      <c:pt idx="0">
                        <c:v>2863.7745833333338</c:v>
                      </c:pt>
                      <c:pt idx="1">
                        <c:v>3246.3024999999998</c:v>
                      </c:pt>
                      <c:pt idx="2">
                        <c:v>3260.0393749999998</c:v>
                      </c:pt>
                      <c:pt idx="3">
                        <c:v>3397.0404166666672</c:v>
                      </c:pt>
                      <c:pt idx="4">
                        <c:v>4238.4191666666666</c:v>
                      </c:pt>
                    </c:numCache>
                  </c:numRef>
                </c:val>
                <c:smooth val="0"/>
                <c:extLst xmlns:c15="http://schemas.microsoft.com/office/drawing/2012/chart">
                  <c:ext xmlns:c16="http://schemas.microsoft.com/office/drawing/2014/chart" uri="{C3380CC4-5D6E-409C-BE32-E72D297353CC}">
                    <c16:uniqueId val="{00000006-E160-45CE-BD86-FED3781A76C6}"/>
                  </c:ext>
                </c:extLst>
              </c15:ser>
            </c15:filteredLineSeries>
          </c:ext>
        </c:extLst>
      </c:stockChart>
      <c:catAx>
        <c:axId val="13697702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a:pPr>
            <a:endParaRPr lang="fr-FR"/>
          </a:p>
        </c:txPr>
        <c:crossAx val="137068928"/>
        <c:crosses val="autoZero"/>
        <c:auto val="1"/>
        <c:lblAlgn val="ctr"/>
        <c:lblOffset val="100"/>
        <c:tickMarkSkip val="1"/>
        <c:noMultiLvlLbl val="0"/>
      </c:catAx>
      <c:valAx>
        <c:axId val="137068928"/>
        <c:scaling>
          <c:orientation val="minMax"/>
          <c:max val="5000"/>
        </c:scaling>
        <c:delete val="0"/>
        <c:axPos val="l"/>
        <c:majorGridlines>
          <c:spPr>
            <a:ln w="3175">
              <a:solidFill>
                <a:srgbClr val="C0C0C0"/>
              </a:solidFill>
              <a:prstDash val="sysDash"/>
            </a:ln>
          </c:spPr>
        </c:majorGridlines>
        <c:numFmt formatCode="#\ ##0" sourceLinked="0"/>
        <c:majorTickMark val="cross"/>
        <c:minorTickMark val="none"/>
        <c:tickLblPos val="nextTo"/>
        <c:spPr>
          <a:ln w="3175">
            <a:solidFill>
              <a:srgbClr val="000000"/>
            </a:solidFill>
            <a:prstDash val="solid"/>
          </a:ln>
        </c:spPr>
        <c:txPr>
          <a:bodyPr rot="0" vert="horz"/>
          <a:lstStyle/>
          <a:p>
            <a:pPr>
              <a:defRPr/>
            </a:pPr>
            <a:endParaRPr lang="fr-FR"/>
          </a:p>
        </c:txPr>
        <c:crossAx val="136977024"/>
        <c:crosses val="autoZero"/>
        <c:crossBetween val="between"/>
        <c:majorUnit val="1000"/>
      </c:valAx>
      <c:valAx>
        <c:axId val="637351800"/>
        <c:scaling>
          <c:orientation val="minMax"/>
        </c:scaling>
        <c:delete val="1"/>
        <c:axPos val="r"/>
        <c:numFmt formatCode="0.00" sourceLinked="1"/>
        <c:majorTickMark val="out"/>
        <c:minorTickMark val="none"/>
        <c:tickLblPos val="nextTo"/>
        <c:crossAx val="637345568"/>
        <c:crosses val="max"/>
        <c:crossBetween val="between"/>
      </c:valAx>
      <c:catAx>
        <c:axId val="637345568"/>
        <c:scaling>
          <c:orientation val="minMax"/>
        </c:scaling>
        <c:delete val="1"/>
        <c:axPos val="b"/>
        <c:numFmt formatCode="General" sourceLinked="1"/>
        <c:majorTickMark val="out"/>
        <c:minorTickMark val="none"/>
        <c:tickLblPos val="nextTo"/>
        <c:crossAx val="637351800"/>
        <c:crosses val="autoZero"/>
        <c:auto val="1"/>
        <c:lblAlgn val="ctr"/>
        <c:lblOffset val="100"/>
        <c:noMultiLvlLbl val="0"/>
      </c:catAx>
      <c:dTable>
        <c:showHorzBorder val="1"/>
        <c:showVertBorder val="1"/>
        <c:showOutline val="1"/>
        <c:showKeys val="1"/>
        <c:spPr>
          <a:ln w="3175">
            <a:solidFill>
              <a:srgbClr val="000000"/>
            </a:solidFill>
            <a:prstDash val="solid"/>
          </a:ln>
        </c:spPr>
        <c:txPr>
          <a:bodyPr/>
          <a:lstStyle/>
          <a:p>
            <a:pPr rtl="0">
              <a:defRPr sz="800">
                <a:latin typeface="Calibri" panose="020F0502020204030204" pitchFamily="34" charset="0"/>
                <a:cs typeface="Calibri" panose="020F0502020204030204" pitchFamily="34" charset="0"/>
              </a:defRPr>
            </a:pPr>
            <a:endParaRPr lang="fr-FR"/>
          </a:p>
        </c:txPr>
      </c:dTable>
      <c:spPr>
        <a:noFill/>
        <a:ln w="25400">
          <a:noFill/>
        </a:ln>
      </c:spPr>
    </c:plotArea>
    <c:plotVisOnly val="1"/>
    <c:dispBlanksAs val="gap"/>
    <c:showDLblsOverMax val="0"/>
  </c:chart>
  <c:spPr>
    <a:solidFill>
      <a:sysClr val="window" lastClr="FFFFFF"/>
    </a:solidFill>
    <a:ln w="9525">
      <a:noFill/>
    </a:ln>
  </c:spPr>
  <c:txPr>
    <a:bodyPr/>
    <a:lstStyle/>
    <a:p>
      <a:pPr>
        <a:defRPr sz="750" b="0" i="0" u="none" strike="noStrike" baseline="0">
          <a:solidFill>
            <a:srgbClr val="000000"/>
          </a:solidFill>
          <a:latin typeface="+mn-lt"/>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537503464240882"/>
          <c:y val="5.3599978203416616E-2"/>
          <c:w val="0.72438972302375249"/>
          <c:h val="0.72940231951974865"/>
        </c:manualLayout>
      </c:layout>
      <c:barChart>
        <c:barDir val="bar"/>
        <c:grouping val="percentStacked"/>
        <c:varyColors val="0"/>
        <c:ser>
          <c:idx val="0"/>
          <c:order val="0"/>
          <c:tx>
            <c:strRef>
              <c:f>'Figure 4'!$J$3</c:f>
              <c:strCache>
                <c:ptCount val="1"/>
                <c:pt idx="0">
                  <c:v>Baisse supérieure à 5%</c:v>
                </c:pt>
              </c:strCache>
            </c:strRef>
          </c:tx>
          <c:spPr>
            <a:solidFill>
              <a:schemeClr val="accent6">
                <a:lumMod val="75000"/>
              </a:schemeClr>
            </a:solidFill>
            <a:ln>
              <a:solidFill>
                <a:schemeClr val="bg1"/>
              </a:solidFill>
            </a:ln>
          </c:spPr>
          <c:invertIfNegative val="0"/>
          <c:dLbls>
            <c:spPr>
              <a:noFill/>
              <a:ln w="25400">
                <a:noFill/>
              </a:ln>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4'!$K$2:$O$2</c:f>
              <c:strCache>
                <c:ptCount val="5"/>
                <c:pt idx="0">
                  <c:v>Ensemble titulaires (2)</c:v>
                </c:pt>
                <c:pt idx="1">
                  <c:v>P. des écoles (1)</c:v>
                </c:pt>
                <c:pt idx="2">
                  <c:v>P. certifiés
et d'EPS (1)</c:v>
                </c:pt>
                <c:pt idx="3">
                  <c:v>P. de lycée pro. (1)</c:v>
                </c:pt>
                <c:pt idx="4">
                  <c:v>P. de ch. sup. 
et agrégés (1)</c:v>
                </c:pt>
              </c:strCache>
            </c:strRef>
          </c:cat>
          <c:val>
            <c:numRef>
              <c:f>'Figure 4'!$K$3:$O$3</c:f>
              <c:numCache>
                <c:formatCode>#,##0</c:formatCode>
                <c:ptCount val="5"/>
                <c:pt idx="0">
                  <c:v>15.289736313490417</c:v>
                </c:pt>
                <c:pt idx="1">
                  <c:v>11.767777436147542</c:v>
                </c:pt>
                <c:pt idx="2">
                  <c:v>17.613324740854495</c:v>
                </c:pt>
                <c:pt idx="3">
                  <c:v>19.630443630443629</c:v>
                </c:pt>
                <c:pt idx="4">
                  <c:v>22.452745777877194</c:v>
                </c:pt>
              </c:numCache>
            </c:numRef>
          </c:val>
          <c:extLst>
            <c:ext xmlns:c16="http://schemas.microsoft.com/office/drawing/2014/chart" uri="{C3380CC4-5D6E-409C-BE32-E72D297353CC}">
              <c16:uniqueId val="{00000000-AFE4-484F-9D7B-BEC58535A056}"/>
            </c:ext>
          </c:extLst>
        </c:ser>
        <c:ser>
          <c:idx val="1"/>
          <c:order val="1"/>
          <c:tx>
            <c:strRef>
              <c:f>'Figure 4'!$J$4</c:f>
              <c:strCache>
                <c:ptCount val="1"/>
                <c:pt idx="0">
                  <c:v>Baisse de 1% à 5%</c:v>
                </c:pt>
              </c:strCache>
            </c:strRef>
          </c:tx>
          <c:spPr>
            <a:solidFill>
              <a:schemeClr val="accent6">
                <a:alpha val="70000"/>
              </a:schemeClr>
            </a:solidFill>
            <a:ln>
              <a:solidFill>
                <a:schemeClr val="bg1"/>
              </a:solidFill>
            </a:ln>
          </c:spPr>
          <c:invertIfNegative val="0"/>
          <c:dLbls>
            <c:spPr>
              <a:noFill/>
              <a:ln w="25400">
                <a:noFill/>
              </a:ln>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4'!$K$2:$O$2</c:f>
              <c:strCache>
                <c:ptCount val="5"/>
                <c:pt idx="0">
                  <c:v>Ensemble titulaires (2)</c:v>
                </c:pt>
                <c:pt idx="1">
                  <c:v>P. des écoles (1)</c:v>
                </c:pt>
                <c:pt idx="2">
                  <c:v>P. certifiés
et d'EPS (1)</c:v>
                </c:pt>
                <c:pt idx="3">
                  <c:v>P. de lycée pro. (1)</c:v>
                </c:pt>
                <c:pt idx="4">
                  <c:v>P. de ch. sup. 
et agrégés (1)</c:v>
                </c:pt>
              </c:strCache>
            </c:strRef>
          </c:cat>
          <c:val>
            <c:numRef>
              <c:f>'Figure 4'!$K$4:$O$4</c:f>
              <c:numCache>
                <c:formatCode>#,##0</c:formatCode>
                <c:ptCount val="5"/>
                <c:pt idx="0">
                  <c:v>28.717405860408761</c:v>
                </c:pt>
                <c:pt idx="1">
                  <c:v>30.759444014461561</c:v>
                </c:pt>
                <c:pt idx="2">
                  <c:v>26.878804914166622</c:v>
                </c:pt>
                <c:pt idx="3">
                  <c:v>27.072039072039072</c:v>
                </c:pt>
                <c:pt idx="4">
                  <c:v>26.238675763337433</c:v>
                </c:pt>
              </c:numCache>
            </c:numRef>
          </c:val>
          <c:extLst>
            <c:ext xmlns:c16="http://schemas.microsoft.com/office/drawing/2014/chart" uri="{C3380CC4-5D6E-409C-BE32-E72D297353CC}">
              <c16:uniqueId val="{00000001-AFE4-484F-9D7B-BEC58535A056}"/>
            </c:ext>
          </c:extLst>
        </c:ser>
        <c:ser>
          <c:idx val="2"/>
          <c:order val="2"/>
          <c:tx>
            <c:strRef>
              <c:f>'Figure 4'!$J$5</c:f>
              <c:strCache>
                <c:ptCount val="1"/>
                <c:pt idx="0">
                  <c:v>Stagnation</c:v>
                </c:pt>
              </c:strCache>
            </c:strRef>
          </c:tx>
          <c:spPr>
            <a:solidFill>
              <a:schemeClr val="bg1">
                <a:lumMod val="75000"/>
              </a:schemeClr>
            </a:solidFill>
            <a:ln>
              <a:solidFill>
                <a:schemeClr val="bg1"/>
              </a:solidFill>
            </a:ln>
          </c:spPr>
          <c:invertIfNegative val="0"/>
          <c:dLbls>
            <c:spPr>
              <a:noFill/>
              <a:ln w="25400">
                <a:noFill/>
              </a:ln>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4'!$K$2:$O$2</c:f>
              <c:strCache>
                <c:ptCount val="5"/>
                <c:pt idx="0">
                  <c:v>Ensemble titulaires (2)</c:v>
                </c:pt>
                <c:pt idx="1">
                  <c:v>P. des écoles (1)</c:v>
                </c:pt>
                <c:pt idx="2">
                  <c:v>P. certifiés
et d'EPS (1)</c:v>
                </c:pt>
                <c:pt idx="3">
                  <c:v>P. de lycée pro. (1)</c:v>
                </c:pt>
                <c:pt idx="4">
                  <c:v>P. de ch. sup. 
et agrégés (1)</c:v>
                </c:pt>
              </c:strCache>
            </c:strRef>
          </c:cat>
          <c:val>
            <c:numRef>
              <c:f>'Figure 4'!$K$5:$O$5</c:f>
              <c:numCache>
                <c:formatCode>#,##0</c:formatCode>
                <c:ptCount val="5"/>
                <c:pt idx="0">
                  <c:v>15.570194177852883</c:v>
                </c:pt>
                <c:pt idx="1">
                  <c:v>17.004792247585321</c:v>
                </c:pt>
                <c:pt idx="2">
                  <c:v>14.472385235561894</c:v>
                </c:pt>
                <c:pt idx="3">
                  <c:v>13.932437932437933</c:v>
                </c:pt>
                <c:pt idx="4">
                  <c:v>13.326249860194608</c:v>
                </c:pt>
              </c:numCache>
            </c:numRef>
          </c:val>
          <c:extLst>
            <c:ext xmlns:c16="http://schemas.microsoft.com/office/drawing/2014/chart" uri="{C3380CC4-5D6E-409C-BE32-E72D297353CC}">
              <c16:uniqueId val="{00000002-AFE4-484F-9D7B-BEC58535A056}"/>
            </c:ext>
          </c:extLst>
        </c:ser>
        <c:ser>
          <c:idx val="3"/>
          <c:order val="3"/>
          <c:tx>
            <c:strRef>
              <c:f>'Figure 4'!$J$6</c:f>
              <c:strCache>
                <c:ptCount val="1"/>
                <c:pt idx="0">
                  <c:v>Hausse de 1% à 10%</c:v>
                </c:pt>
              </c:strCache>
            </c:strRef>
          </c:tx>
          <c:spPr>
            <a:solidFill>
              <a:schemeClr val="accent1">
                <a:alpha val="70000"/>
              </a:schemeClr>
            </a:solidFill>
            <a:ln>
              <a:solidFill>
                <a:schemeClr val="bg1"/>
              </a:solidFill>
            </a:ln>
          </c:spPr>
          <c:invertIfNegative val="0"/>
          <c:dLbls>
            <c:spPr>
              <a:noFill/>
              <a:ln w="25400">
                <a:noFill/>
              </a:ln>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4'!$K$2:$O$2</c:f>
              <c:strCache>
                <c:ptCount val="5"/>
                <c:pt idx="0">
                  <c:v>Ensemble titulaires (2)</c:v>
                </c:pt>
                <c:pt idx="1">
                  <c:v>P. des écoles (1)</c:v>
                </c:pt>
                <c:pt idx="2">
                  <c:v>P. certifiés
et d'EPS (1)</c:v>
                </c:pt>
                <c:pt idx="3">
                  <c:v>P. de lycée pro. (1)</c:v>
                </c:pt>
                <c:pt idx="4">
                  <c:v>P. de ch. sup. 
et agrégés (1)</c:v>
                </c:pt>
              </c:strCache>
            </c:strRef>
          </c:cat>
          <c:val>
            <c:numRef>
              <c:f>'Figure 4'!$K$6:$O$6</c:f>
              <c:numCache>
                <c:formatCode>#,##0</c:formatCode>
                <c:ptCount val="5"/>
                <c:pt idx="0">
                  <c:v>31.830118292255204</c:v>
                </c:pt>
                <c:pt idx="1">
                  <c:v>32.2289252430581</c:v>
                </c:pt>
                <c:pt idx="2">
                  <c:v>31.891693632424722</c:v>
                </c:pt>
                <c:pt idx="3">
                  <c:v>31.312983312983313</c:v>
                </c:pt>
                <c:pt idx="4">
                  <c:v>29.282705141110242</c:v>
                </c:pt>
              </c:numCache>
            </c:numRef>
          </c:val>
          <c:extLst>
            <c:ext xmlns:c16="http://schemas.microsoft.com/office/drawing/2014/chart" uri="{C3380CC4-5D6E-409C-BE32-E72D297353CC}">
              <c16:uniqueId val="{00000003-AFE4-484F-9D7B-BEC58535A056}"/>
            </c:ext>
          </c:extLst>
        </c:ser>
        <c:ser>
          <c:idx val="4"/>
          <c:order val="4"/>
          <c:tx>
            <c:strRef>
              <c:f>'Figure 4'!$J$7</c:f>
              <c:strCache>
                <c:ptCount val="1"/>
                <c:pt idx="0">
                  <c:v>Hausse supérieure à 10%</c:v>
                </c:pt>
              </c:strCache>
            </c:strRef>
          </c:tx>
          <c:spPr>
            <a:solidFill>
              <a:schemeClr val="accent1">
                <a:lumMod val="75000"/>
              </a:schemeClr>
            </a:solidFill>
            <a:ln>
              <a:solidFill>
                <a:schemeClr val="bg1"/>
              </a:solidFill>
            </a:ln>
          </c:spPr>
          <c:invertIfNegative val="0"/>
          <c:dLbls>
            <c:spPr>
              <a:noFill/>
              <a:ln w="25400">
                <a:noFill/>
              </a:ln>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4'!$K$2:$O$2</c:f>
              <c:strCache>
                <c:ptCount val="5"/>
                <c:pt idx="0">
                  <c:v>Ensemble titulaires (2)</c:v>
                </c:pt>
                <c:pt idx="1">
                  <c:v>P. des écoles (1)</c:v>
                </c:pt>
                <c:pt idx="2">
                  <c:v>P. certifiés
et d'EPS (1)</c:v>
                </c:pt>
                <c:pt idx="3">
                  <c:v>P. de lycée pro. (1)</c:v>
                </c:pt>
                <c:pt idx="4">
                  <c:v>P. de ch. sup. 
et agrégés (1)</c:v>
                </c:pt>
              </c:strCache>
            </c:strRef>
          </c:cat>
          <c:val>
            <c:numRef>
              <c:f>'Figure 4'!$K$7:$O$7</c:f>
              <c:numCache>
                <c:formatCode>#,##0</c:formatCode>
                <c:ptCount val="5"/>
                <c:pt idx="0">
                  <c:v>8.5925453559927298</c:v>
                </c:pt>
                <c:pt idx="1">
                  <c:v>8.239061058747442</c:v>
                </c:pt>
                <c:pt idx="2">
                  <c:v>9.1437914769922664</c:v>
                </c:pt>
                <c:pt idx="3">
                  <c:v>8.0520960520960525</c:v>
                </c:pt>
                <c:pt idx="4">
                  <c:v>8.69962345748052</c:v>
                </c:pt>
              </c:numCache>
            </c:numRef>
          </c:val>
          <c:extLst>
            <c:ext xmlns:c16="http://schemas.microsoft.com/office/drawing/2014/chart" uri="{C3380CC4-5D6E-409C-BE32-E72D297353CC}">
              <c16:uniqueId val="{00000004-AFE4-484F-9D7B-BEC58535A056}"/>
            </c:ext>
          </c:extLst>
        </c:ser>
        <c:dLbls>
          <c:showLegendKey val="0"/>
          <c:showVal val="0"/>
          <c:showCatName val="0"/>
          <c:showSerName val="0"/>
          <c:showPercent val="0"/>
          <c:showBubbleSize val="0"/>
        </c:dLbls>
        <c:gapWidth val="150"/>
        <c:overlap val="100"/>
        <c:axId val="66522112"/>
        <c:axId val="66138880"/>
      </c:barChart>
      <c:catAx>
        <c:axId val="66522112"/>
        <c:scaling>
          <c:orientation val="minMax"/>
        </c:scaling>
        <c:delete val="0"/>
        <c:axPos val="l"/>
        <c:numFmt formatCode="General" sourceLinked="0"/>
        <c:majorTickMark val="out"/>
        <c:minorTickMark val="none"/>
        <c:tickLblPos val="nextTo"/>
        <c:crossAx val="66138880"/>
        <c:crosses val="autoZero"/>
        <c:auto val="1"/>
        <c:lblAlgn val="ctr"/>
        <c:lblOffset val="100"/>
        <c:noMultiLvlLbl val="0"/>
      </c:catAx>
      <c:valAx>
        <c:axId val="66138880"/>
        <c:scaling>
          <c:orientation val="minMax"/>
        </c:scaling>
        <c:delete val="0"/>
        <c:axPos val="b"/>
        <c:majorGridlines>
          <c:spPr>
            <a:ln>
              <a:solidFill>
                <a:schemeClr val="bg1">
                  <a:lumMod val="85000"/>
                </a:schemeClr>
              </a:solidFill>
              <a:prstDash val="solid"/>
            </a:ln>
          </c:spPr>
        </c:majorGridlines>
        <c:numFmt formatCode="0%" sourceLinked="1"/>
        <c:majorTickMark val="out"/>
        <c:minorTickMark val="none"/>
        <c:tickLblPos val="nextTo"/>
        <c:crossAx val="66522112"/>
        <c:crosses val="autoZero"/>
        <c:crossBetween val="between"/>
      </c:valAx>
    </c:plotArea>
    <c:legend>
      <c:legendPos val="b"/>
      <c:layout>
        <c:manualLayout>
          <c:xMode val="edge"/>
          <c:yMode val="edge"/>
          <c:x val="3.8363093957517608E-2"/>
          <c:y val="0.87168015456401282"/>
          <c:w val="0.9"/>
          <c:h val="0.11192644003099354"/>
        </c:manualLayout>
      </c:layout>
      <c:overlay val="0"/>
    </c:legend>
    <c:plotVisOnly val="1"/>
    <c:dispBlanksAs val="gap"/>
    <c:showDLblsOverMax val="0"/>
  </c:chart>
  <c:spPr>
    <a:ln w="12700">
      <a:noFill/>
    </a:ln>
  </c:spPr>
  <c:txPr>
    <a:bodyPr/>
    <a:lstStyle/>
    <a:p>
      <a:pPr>
        <a:defRPr sz="1000">
          <a:latin typeface="Marianne" panose="02000000000000000000" pitchFamily="2" charset="0"/>
          <a:cs typeface="Arial" panose="020B0604020202020204" pitchFamily="34" charset="0"/>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301998</xdr:colOff>
      <xdr:row>1</xdr:row>
      <xdr:rowOff>178397</xdr:rowOff>
    </xdr:from>
    <xdr:to>
      <xdr:col>5</xdr:col>
      <xdr:colOff>995263</xdr:colOff>
      <xdr:row>22</xdr:row>
      <xdr:rowOff>28574</xdr:rowOff>
    </xdr:to>
    <xdr:graphicFrame macro="">
      <xdr:nvGraphicFramePr>
        <xdr:cNvPr id="2" name="Graphique 40">
          <a:extLst>
            <a:ext uri="{FF2B5EF4-FFF2-40B4-BE49-F238E27FC236}">
              <a16:creationId xmlns:a16="http://schemas.microsoft.com/office/drawing/2014/main" id="{00000000-0008-0000-1500-00006EC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419100</xdr:colOff>
      <xdr:row>12</xdr:row>
      <xdr:rowOff>0</xdr:rowOff>
    </xdr:from>
    <xdr:to>
      <xdr:col>5</xdr:col>
      <xdr:colOff>0</xdr:colOff>
      <xdr:row>12</xdr:row>
      <xdr:rowOff>18150</xdr:rowOff>
    </xdr:to>
    <xdr:cxnSp macro="">
      <xdr:nvCxnSpPr>
        <xdr:cNvPr id="24" name="Connecteur droit 23">
          <a:extLst/>
        </xdr:cNvPr>
        <xdr:cNvCxnSpPr/>
      </xdr:nvCxnSpPr>
      <xdr:spPr>
        <a:xfrm flipH="1">
          <a:off x="2895600" y="314325"/>
          <a:ext cx="9525" cy="2628000"/>
        </a:xfrm>
        <a:prstGeom prst="line">
          <a:avLst/>
        </a:prstGeom>
        <a:ln w="3175">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333375</xdr:colOff>
      <xdr:row>4</xdr:row>
      <xdr:rowOff>228600</xdr:rowOff>
    </xdr:from>
    <xdr:to>
      <xdr:col>8</xdr:col>
      <xdr:colOff>400050</xdr:colOff>
      <xdr:row>5</xdr:row>
      <xdr:rowOff>104775</xdr:rowOff>
    </xdr:to>
    <xdr:grpSp>
      <xdr:nvGrpSpPr>
        <xdr:cNvPr id="2424" name="Groupe 80"/>
        <xdr:cNvGrpSpPr>
          <a:grpSpLocks/>
        </xdr:cNvGrpSpPr>
      </xdr:nvGrpSpPr>
      <xdr:grpSpPr bwMode="auto">
        <a:xfrm>
          <a:off x="952500" y="1181100"/>
          <a:ext cx="3979863" cy="360363"/>
          <a:chOff x="947739" y="895351"/>
          <a:chExt cx="3881439" cy="881064"/>
        </a:xfrm>
      </xdr:grpSpPr>
      <xdr:sp macro="" textlink="">
        <xdr:nvSpPr>
          <xdr:cNvPr id="82" name="Arc 81">
            <a:extLst/>
          </xdr:cNvPr>
          <xdr:cNvSpPr/>
        </xdr:nvSpPr>
        <xdr:spPr>
          <a:xfrm rot="16200000">
            <a:off x="2019759" y="-176669"/>
            <a:ext cx="881064" cy="3025102"/>
          </a:xfrm>
          <a:prstGeom prst="arc">
            <a:avLst>
              <a:gd name="adj1" fmla="val 16093105"/>
              <a:gd name="adj2" fmla="val 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sp macro="" textlink="">
        <xdr:nvSpPr>
          <xdr:cNvPr id="83" name="Arc 82">
            <a:extLst/>
          </xdr:cNvPr>
          <xdr:cNvSpPr/>
        </xdr:nvSpPr>
        <xdr:spPr>
          <a:xfrm rot="5400000" flipH="1">
            <a:off x="2876095" y="-176669"/>
            <a:ext cx="881064" cy="3025102"/>
          </a:xfrm>
          <a:prstGeom prst="arc">
            <a:avLst>
              <a:gd name="adj1" fmla="val 16093105"/>
              <a:gd name="adj2" fmla="val 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grpSp>
    <xdr:clientData/>
  </xdr:twoCellAnchor>
  <xdr:twoCellAnchor>
    <xdr:from>
      <xdr:col>4</xdr:col>
      <xdr:colOff>9525</xdr:colOff>
      <xdr:row>4</xdr:row>
      <xdr:rowOff>0</xdr:rowOff>
    </xdr:from>
    <xdr:to>
      <xdr:col>5</xdr:col>
      <xdr:colOff>411126</xdr:colOff>
      <xdr:row>4</xdr:row>
      <xdr:rowOff>247650</xdr:rowOff>
    </xdr:to>
    <xdr:sp macro="" textlink="">
      <xdr:nvSpPr>
        <xdr:cNvPr id="31" name="Flèche courbée vers le bas 30">
          <a:extLst/>
        </xdr:cNvPr>
        <xdr:cNvSpPr/>
      </xdr:nvSpPr>
      <xdr:spPr>
        <a:xfrm>
          <a:off x="2533650" y="695325"/>
          <a:ext cx="830226" cy="247650"/>
        </a:xfrm>
        <a:prstGeom prst="curvedDownArrow">
          <a:avLst/>
        </a:prstGeom>
        <a:solidFill>
          <a:schemeClr val="bg1">
            <a:lumMod val="75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4</xdr:col>
      <xdr:colOff>9525</xdr:colOff>
      <xdr:row>6</xdr:row>
      <xdr:rowOff>152400</xdr:rowOff>
    </xdr:from>
    <xdr:to>
      <xdr:col>5</xdr:col>
      <xdr:colOff>424857</xdr:colOff>
      <xdr:row>6</xdr:row>
      <xdr:rowOff>205739</xdr:rowOff>
    </xdr:to>
    <xdr:sp macro="" textlink="">
      <xdr:nvSpPr>
        <xdr:cNvPr id="33" name="Flèche droite 32">
          <a:extLst/>
        </xdr:cNvPr>
        <xdr:cNvSpPr/>
      </xdr:nvSpPr>
      <xdr:spPr>
        <a:xfrm>
          <a:off x="2533650" y="1695450"/>
          <a:ext cx="843957" cy="53339"/>
        </a:xfrm>
        <a:prstGeom prst="rightArrow">
          <a:avLst/>
        </a:prstGeom>
        <a:solidFill>
          <a:schemeClr val="bg1">
            <a:lumMod val="75000"/>
          </a:schemeClr>
        </a:solidFill>
        <a:ln w="31750" cmpd="thickThin">
          <a:solidFill>
            <a:schemeClr val="tx2"/>
          </a:solidFill>
          <a:rou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4</xdr:col>
      <xdr:colOff>0</xdr:colOff>
      <xdr:row>9</xdr:row>
      <xdr:rowOff>0</xdr:rowOff>
    </xdr:from>
    <xdr:to>
      <xdr:col>5</xdr:col>
      <xdr:colOff>395490</xdr:colOff>
      <xdr:row>10</xdr:row>
      <xdr:rowOff>85725</xdr:rowOff>
    </xdr:to>
    <xdr:sp macro="" textlink="">
      <xdr:nvSpPr>
        <xdr:cNvPr id="35" name="Flèche courbée vers le bas 34">
          <a:extLst/>
        </xdr:cNvPr>
        <xdr:cNvSpPr/>
      </xdr:nvSpPr>
      <xdr:spPr>
        <a:xfrm>
          <a:off x="2524125" y="2352675"/>
          <a:ext cx="824115" cy="247650"/>
        </a:xfrm>
        <a:prstGeom prst="curvedDownArrow">
          <a:avLst/>
        </a:prstGeom>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0</xdr:rowOff>
    </xdr:from>
    <xdr:to>
      <xdr:col>7</xdr:col>
      <xdr:colOff>19050</xdr:colOff>
      <xdr:row>16</xdr:row>
      <xdr:rowOff>99391</xdr:rowOff>
    </xdr:to>
    <xdr:graphicFrame macro="">
      <xdr:nvGraphicFramePr>
        <xdr:cNvPr id="4123"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8</xdr:col>
      <xdr:colOff>0</xdr:colOff>
      <xdr:row>17</xdr:row>
      <xdr:rowOff>0</xdr:rowOff>
    </xdr:from>
    <xdr:ext cx="184731" cy="264560"/>
    <xdr:sp macro="" textlink="">
      <xdr:nvSpPr>
        <xdr:cNvPr id="3" name="ZoneTexte 2">
          <a:extLst/>
        </xdr:cNvPr>
        <xdr:cNvSpPr txBox="1"/>
      </xdr:nvSpPr>
      <xdr:spPr>
        <a:xfrm>
          <a:off x="6353175" y="247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wsDr>
</file>

<file path=xl/drawings/drawing4.xml><?xml version="1.0" encoding="utf-8"?>
<c:userShapes xmlns:c="http://schemas.openxmlformats.org/drawingml/2006/chart">
  <cdr:absSizeAnchor xmlns:cdr="http://schemas.openxmlformats.org/drawingml/2006/chartDrawing">
    <cdr:from>
      <cdr:x>0.87126</cdr:x>
      <cdr:y>0.53096</cdr:y>
    </cdr:from>
    <cdr:ext cx="431999" cy="143998"/>
    <cdr:sp macro="" textlink="'Figure 4'!$L$9">
      <cdr:nvSpPr>
        <cdr:cNvPr id="2" name="ZoneTexte 1"/>
        <cdr:cNvSpPr txBox="1"/>
      </cdr:nvSpPr>
      <cdr:spPr>
        <a:xfrm xmlns:a="http://schemas.openxmlformats.org/drawingml/2006/main">
          <a:off x="5427407" y="1446413"/>
          <a:ext cx="431999" cy="143998"/>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302110CB-23B4-43F2-9A81-E67759AF531B}" type="TxLink">
            <a:rPr lang="en-US" sz="800" b="0" i="1" u="none" strike="noStrike">
              <a:solidFill>
                <a:schemeClr val="accent6">
                  <a:lumMod val="75000"/>
                </a:schemeClr>
              </a:solidFill>
              <a:latin typeface="Marianne" panose="02000000000000000000" pitchFamily="2" charset="0"/>
              <a:cs typeface="Arial"/>
            </a:rPr>
            <a:pPr algn="ctr"/>
            <a:t>-0,1</a:t>
          </a:fld>
          <a:endParaRPr lang="fr-FR" sz="800">
            <a:solidFill>
              <a:schemeClr val="accent6">
                <a:lumMod val="75000"/>
              </a:schemeClr>
            </a:solidFill>
            <a:latin typeface="Marianne" panose="02000000000000000000" pitchFamily="2" charset="0"/>
          </a:endParaRPr>
        </a:p>
      </cdr:txBody>
    </cdr:sp>
  </cdr:absSizeAnchor>
  <cdr:relSizeAnchor xmlns:cdr="http://schemas.openxmlformats.org/drawingml/2006/chartDrawing">
    <cdr:from>
      <cdr:x>0.92371</cdr:x>
      <cdr:y>0.10288</cdr:y>
    </cdr:from>
    <cdr:to>
      <cdr:x>1</cdr:x>
      <cdr:y>0.66255</cdr:y>
    </cdr:to>
    <cdr:sp macro="" textlink="'Figure 4'!$J$9">
      <cdr:nvSpPr>
        <cdr:cNvPr id="5" name="ZoneTexte 4"/>
        <cdr:cNvSpPr txBox="1"/>
      </cdr:nvSpPr>
      <cdr:spPr>
        <a:xfrm xmlns:a="http://schemas.openxmlformats.org/drawingml/2006/main">
          <a:off x="5702100" y="238125"/>
          <a:ext cx="468000" cy="1295400"/>
        </a:xfrm>
        <a:prstGeom xmlns:a="http://schemas.openxmlformats.org/drawingml/2006/main" prst="rect">
          <a:avLst/>
        </a:prstGeom>
      </cdr:spPr>
      <cdr:txBody>
        <a:bodyPr xmlns:a="http://schemas.openxmlformats.org/drawingml/2006/main" vertOverflow="clip" vert="vert" wrap="square" rtlCol="0" anchor="ctr" anchorCtr="1"/>
        <a:lstStyle xmlns:a="http://schemas.openxmlformats.org/drawingml/2006/main"/>
        <a:p xmlns:a="http://schemas.openxmlformats.org/drawingml/2006/main">
          <a:pPr algn="ctr"/>
          <a:fld id="{3AF123EF-2052-47B1-8DAD-E8E971448198}" type="TxLink">
            <a:rPr lang="en-US" sz="800" b="0" i="1" u="none" strike="noStrike">
              <a:solidFill>
                <a:schemeClr val="accent6">
                  <a:lumMod val="75000"/>
                </a:schemeClr>
              </a:solidFill>
              <a:latin typeface="Marianne" panose="02000000000000000000" pitchFamily="2" charset="0"/>
              <a:cs typeface="Arial"/>
            </a:rPr>
            <a:pPr algn="ctr"/>
            <a:t>Médiane des évolutions individuelles</a:t>
          </a:fld>
          <a:endParaRPr lang="fr-FR" sz="800">
            <a:solidFill>
              <a:schemeClr val="accent6">
                <a:lumMod val="75000"/>
              </a:schemeClr>
            </a:solidFill>
            <a:latin typeface="Marianne" panose="02000000000000000000" pitchFamily="2" charset="0"/>
          </a:endParaRPr>
        </a:p>
      </cdr:txBody>
    </cdr:sp>
  </cdr:relSizeAnchor>
  <cdr:relSizeAnchor xmlns:cdr="http://schemas.openxmlformats.org/drawingml/2006/chartDrawing">
    <cdr:from>
      <cdr:x>0.87326</cdr:x>
      <cdr:y>0.38933</cdr:y>
    </cdr:from>
    <cdr:to>
      <cdr:x>0.94368</cdr:x>
      <cdr:y>0.44092</cdr:y>
    </cdr:to>
    <cdr:sp macro="" textlink="'Figure 4'!$M$9">
      <cdr:nvSpPr>
        <cdr:cNvPr id="6" name="ZoneTexte 1"/>
        <cdr:cNvSpPr txBox="1"/>
      </cdr:nvSpPr>
      <cdr:spPr>
        <a:xfrm xmlns:a="http://schemas.openxmlformats.org/drawingml/2006/main">
          <a:off x="5439860" y="1060604"/>
          <a:ext cx="438671" cy="140539"/>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847955C-EBEE-43A6-A387-BC8EA41DAC29}" type="TxLink">
            <a:rPr lang="en-US" sz="800" b="0" i="1" u="none" strike="noStrike">
              <a:solidFill>
                <a:schemeClr val="accent6">
                  <a:lumMod val="75000"/>
                </a:schemeClr>
              </a:solidFill>
              <a:latin typeface="Marianne" panose="02000000000000000000" pitchFamily="2" charset="0"/>
              <a:cs typeface="Arial"/>
            </a:rPr>
            <a:pPr algn="ctr"/>
            <a:t>-0,3</a:t>
          </a:fld>
          <a:endParaRPr lang="fr-FR" sz="800">
            <a:solidFill>
              <a:schemeClr val="accent6">
                <a:lumMod val="75000"/>
              </a:schemeClr>
            </a:solidFill>
            <a:latin typeface="Marianne" panose="02000000000000000000" pitchFamily="2" charset="0"/>
          </a:endParaRPr>
        </a:p>
      </cdr:txBody>
    </cdr:sp>
  </cdr:relSizeAnchor>
  <cdr:relSizeAnchor xmlns:cdr="http://schemas.openxmlformats.org/drawingml/2006/chartDrawing">
    <cdr:from>
      <cdr:x>0.87648</cdr:x>
      <cdr:y>0.2457</cdr:y>
    </cdr:from>
    <cdr:to>
      <cdr:x>0.94691</cdr:x>
      <cdr:y>0.2973</cdr:y>
    </cdr:to>
    <cdr:sp macro="" textlink="'Figure 4'!$N$9">
      <cdr:nvSpPr>
        <cdr:cNvPr id="7" name="ZoneTexte 1"/>
        <cdr:cNvSpPr txBox="1"/>
      </cdr:nvSpPr>
      <cdr:spPr>
        <a:xfrm xmlns:a="http://schemas.openxmlformats.org/drawingml/2006/main">
          <a:off x="5459901" y="669330"/>
          <a:ext cx="438733" cy="140566"/>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1A2D38D0-01D6-4872-ACE0-7395AFB012EB}" type="TxLink">
            <a:rPr lang="en-US" sz="800" b="0" i="1" u="none" strike="noStrike">
              <a:solidFill>
                <a:schemeClr val="accent6">
                  <a:lumMod val="75000"/>
                </a:schemeClr>
              </a:solidFill>
              <a:latin typeface="Marianne" panose="02000000000000000000" pitchFamily="2" charset="0"/>
              <a:cs typeface="Arial"/>
            </a:rPr>
            <a:pPr algn="ctr"/>
            <a:t>-0,5</a:t>
          </a:fld>
          <a:endParaRPr lang="fr-FR" sz="800">
            <a:solidFill>
              <a:schemeClr val="accent6">
                <a:lumMod val="75000"/>
              </a:schemeClr>
            </a:solidFill>
            <a:latin typeface="Marianne" panose="02000000000000000000" pitchFamily="2" charset="0"/>
          </a:endParaRPr>
        </a:p>
      </cdr:txBody>
    </cdr:sp>
  </cdr:relSizeAnchor>
  <cdr:relSizeAnchor xmlns:cdr="http://schemas.openxmlformats.org/drawingml/2006/chartDrawing">
    <cdr:from>
      <cdr:x>0.87192</cdr:x>
      <cdr:y>0.09836</cdr:y>
    </cdr:from>
    <cdr:to>
      <cdr:x>0.94235</cdr:x>
      <cdr:y>0.14996</cdr:y>
    </cdr:to>
    <cdr:sp macro="" textlink="'Figure 4'!$O$9">
      <cdr:nvSpPr>
        <cdr:cNvPr id="8" name="ZoneTexte 1"/>
        <cdr:cNvSpPr txBox="1"/>
      </cdr:nvSpPr>
      <cdr:spPr>
        <a:xfrm xmlns:a="http://schemas.openxmlformats.org/drawingml/2006/main">
          <a:off x="5431474" y="267950"/>
          <a:ext cx="438733" cy="140566"/>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14C3AED-B998-4FF4-BBF7-0487692966C6}" type="TxLink">
            <a:rPr lang="en-US" sz="800" b="0" i="1" u="none" strike="noStrike">
              <a:solidFill>
                <a:schemeClr val="accent6">
                  <a:lumMod val="75000"/>
                </a:schemeClr>
              </a:solidFill>
              <a:latin typeface="Marianne" panose="02000000000000000000" pitchFamily="2" charset="0"/>
              <a:cs typeface="Arial"/>
            </a:rPr>
            <a:pPr algn="ctr"/>
            <a:t>-0,8</a:t>
          </a:fld>
          <a:endParaRPr lang="fr-FR" sz="800">
            <a:solidFill>
              <a:schemeClr val="accent6">
                <a:lumMod val="75000"/>
              </a:schemeClr>
            </a:solidFill>
            <a:latin typeface="Marianne" panose="02000000000000000000" pitchFamily="2" charset="0"/>
          </a:endParaRPr>
        </a:p>
      </cdr:txBody>
    </cdr:sp>
  </cdr:relSizeAnchor>
  <cdr:relSizeAnchor xmlns:cdr="http://schemas.openxmlformats.org/drawingml/2006/chartDrawing">
    <cdr:from>
      <cdr:x>0.87207</cdr:x>
      <cdr:y>0.67949</cdr:y>
    </cdr:from>
    <cdr:to>
      <cdr:x>0.94142</cdr:x>
      <cdr:y>0.73235</cdr:y>
    </cdr:to>
    <cdr:sp macro="" textlink="">
      <cdr:nvSpPr>
        <cdr:cNvPr id="9" name="ZoneTexte 1"/>
        <cdr:cNvSpPr txBox="1"/>
      </cdr:nvSpPr>
      <cdr:spPr>
        <a:xfrm xmlns:a="http://schemas.openxmlformats.org/drawingml/2006/main">
          <a:off x="5432425" y="1851025"/>
          <a:ext cx="431998" cy="143997"/>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800" i="1">
              <a:solidFill>
                <a:schemeClr val="accent6">
                  <a:lumMod val="75000"/>
                </a:schemeClr>
              </a:solidFill>
              <a:latin typeface="Marianne" panose="02000000000000000000" pitchFamily="2" charset="0"/>
            </a:rPr>
            <a:t>-0,3</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17"/>
  <sheetViews>
    <sheetView tabSelected="1" zoomScale="130" zoomScaleNormal="130" workbookViewId="0">
      <selection activeCell="A13" sqref="A13:F13"/>
    </sheetView>
  </sheetViews>
  <sheetFormatPr baseColWidth="10" defaultColWidth="11.42578125" defaultRowHeight="12.75" customHeight="1"/>
  <cols>
    <col min="1" max="1" width="44.140625" style="1" customWidth="1"/>
    <col min="2" max="2" width="9.28515625" style="1" customWidth="1"/>
    <col min="3" max="3" width="16.140625" style="1" customWidth="1"/>
    <col min="4" max="6" width="13.7109375" style="1" customWidth="1"/>
    <col min="7" max="16384" width="11.42578125" style="1"/>
  </cols>
  <sheetData>
    <row r="1" spans="1:14" ht="16.5" customHeight="1" thickBot="1">
      <c r="A1" s="88" t="s">
        <v>95</v>
      </c>
      <c r="B1" s="78"/>
      <c r="C1" s="78"/>
      <c r="D1" s="78"/>
      <c r="E1" s="78"/>
      <c r="F1" s="78"/>
    </row>
    <row r="2" spans="1:14" ht="18" customHeight="1">
      <c r="A2" s="232"/>
      <c r="B2" s="229" t="s">
        <v>4</v>
      </c>
      <c r="C2" s="229" t="s">
        <v>85</v>
      </c>
      <c r="D2" s="231" t="s">
        <v>18</v>
      </c>
      <c r="E2" s="231"/>
      <c r="F2" s="231"/>
    </row>
    <row r="3" spans="1:14" ht="41.25" customHeight="1">
      <c r="A3" s="233"/>
      <c r="B3" s="230"/>
      <c r="C3" s="230"/>
      <c r="D3" s="79" t="s">
        <v>0</v>
      </c>
      <c r="E3" s="80" t="s">
        <v>15</v>
      </c>
      <c r="F3" s="80" t="s">
        <v>16</v>
      </c>
    </row>
    <row r="4" spans="1:14" ht="13.5" customHeight="1">
      <c r="A4" s="81" t="s">
        <v>48</v>
      </c>
      <c r="B4" s="82">
        <v>47.891666789365502</v>
      </c>
      <c r="C4" s="82">
        <v>91.014529141548323</v>
      </c>
      <c r="D4" s="83">
        <v>2510.5087273116901</v>
      </c>
      <c r="E4" s="84">
        <v>2583.7353026544702</v>
      </c>
      <c r="F4" s="84">
        <v>1768.7910832995001</v>
      </c>
      <c r="H4" s="7"/>
      <c r="I4" s="64"/>
      <c r="J4" s="65"/>
      <c r="K4" s="65"/>
      <c r="L4" s="69"/>
      <c r="M4" s="5"/>
    </row>
    <row r="5" spans="1:14" ht="13.5" customHeight="1">
      <c r="A5" s="81" t="s">
        <v>49</v>
      </c>
      <c r="B5" s="82">
        <v>32.796771549587497</v>
      </c>
      <c r="C5" s="82">
        <v>89.844179651695683</v>
      </c>
      <c r="D5" s="83">
        <v>2792.4711262972</v>
      </c>
      <c r="E5" s="84">
        <v>2857.0914176871902</v>
      </c>
      <c r="F5" s="84">
        <v>2220.8031694337501</v>
      </c>
      <c r="G5" s="2"/>
      <c r="H5" s="5"/>
      <c r="I5" s="64"/>
      <c r="J5" s="65"/>
      <c r="K5" s="65"/>
      <c r="L5" s="69"/>
      <c r="M5" s="5"/>
    </row>
    <row r="6" spans="1:14" ht="13.5" customHeight="1">
      <c r="A6" s="81" t="s">
        <v>50</v>
      </c>
      <c r="B6" s="82">
        <v>4.0299188715638197</v>
      </c>
      <c r="C6" s="82">
        <v>93.456947996589946</v>
      </c>
      <c r="D6" s="83">
        <v>2831.1736456224398</v>
      </c>
      <c r="E6" s="84">
        <v>2870.9160468441701</v>
      </c>
      <c r="F6" s="84">
        <v>2263.5175239374498</v>
      </c>
      <c r="G6" s="2"/>
      <c r="H6" s="5"/>
      <c r="I6" s="5"/>
      <c r="J6" s="65"/>
      <c r="K6" s="65"/>
      <c r="L6" s="69"/>
      <c r="M6" s="5"/>
    </row>
    <row r="7" spans="1:14" ht="13.5" customHeight="1">
      <c r="A7" s="81" t="s">
        <v>134</v>
      </c>
      <c r="B7" s="82">
        <v>7.81100460856634</v>
      </c>
      <c r="C7" s="82">
        <v>93.953817153628648</v>
      </c>
      <c r="D7" s="83">
        <v>2990.2021347151899</v>
      </c>
      <c r="E7" s="84">
        <v>3035.09868451492</v>
      </c>
      <c r="F7" s="84">
        <v>2292.5384454267</v>
      </c>
      <c r="G7" s="2"/>
      <c r="H7" s="5"/>
      <c r="I7" s="5"/>
      <c r="J7" s="68"/>
      <c r="K7" s="68"/>
      <c r="L7" s="69"/>
      <c r="M7" s="5"/>
    </row>
    <row r="8" spans="1:14" ht="13.5" customHeight="1">
      <c r="A8" s="81" t="s">
        <v>52</v>
      </c>
      <c r="B8" s="82">
        <v>7.1821733390265603</v>
      </c>
      <c r="C8" s="82">
        <v>92.946100623558564</v>
      </c>
      <c r="D8" s="83">
        <v>3744.0198371527399</v>
      </c>
      <c r="E8" s="84">
        <v>3814.66804253499</v>
      </c>
      <c r="F8" s="84">
        <v>2813.11979791161</v>
      </c>
      <c r="I8" s="49"/>
      <c r="J8" s="68"/>
      <c r="K8" s="68"/>
      <c r="L8" s="69"/>
      <c r="M8" s="5"/>
    </row>
    <row r="9" spans="1:14" s="3" customFormat="1" ht="16.5" customHeight="1">
      <c r="A9" s="85" t="s">
        <v>86</v>
      </c>
      <c r="B9" s="86">
        <v>100</v>
      </c>
      <c r="C9" s="86">
        <v>91.079062188651832</v>
      </c>
      <c r="D9" s="87">
        <v>2741.8354687486999</v>
      </c>
      <c r="E9" s="87">
        <v>2810.70327966276</v>
      </c>
      <c r="F9" s="87">
        <v>2038.72378187441</v>
      </c>
      <c r="G9" s="49"/>
      <c r="H9" s="7"/>
      <c r="I9" s="50"/>
      <c r="J9" s="69"/>
      <c r="K9" s="69"/>
      <c r="L9" s="69"/>
      <c r="M9" s="5"/>
      <c r="N9" s="1"/>
    </row>
    <row r="10" spans="1:14" s="19" customFormat="1" ht="75" customHeight="1">
      <c r="A10" s="234" t="s">
        <v>87</v>
      </c>
      <c r="B10" s="234"/>
      <c r="C10" s="234"/>
      <c r="D10" s="234"/>
      <c r="E10" s="234"/>
      <c r="F10" s="234"/>
      <c r="G10" s="51"/>
      <c r="K10" s="68"/>
      <c r="L10" s="59"/>
    </row>
    <row r="11" spans="1:14" s="19" customFormat="1" ht="30" customHeight="1">
      <c r="A11" s="228" t="s">
        <v>88</v>
      </c>
      <c r="B11" s="228"/>
      <c r="C11" s="228"/>
      <c r="D11" s="228"/>
      <c r="E11" s="228"/>
      <c r="F11" s="228"/>
      <c r="K11" s="68"/>
      <c r="L11" s="59"/>
      <c r="M11" s="59"/>
    </row>
    <row r="12" spans="1:14" s="19" customFormat="1" ht="17.25" customHeight="1">
      <c r="A12" s="227" t="s">
        <v>137</v>
      </c>
      <c r="B12" s="227"/>
      <c r="C12" s="227"/>
      <c r="D12" s="227"/>
      <c r="E12" s="227"/>
      <c r="F12" s="227"/>
      <c r="J12" s="68"/>
      <c r="K12" s="68"/>
      <c r="M12" s="64"/>
    </row>
    <row r="13" spans="1:14" s="4" customFormat="1" ht="15" customHeight="1" thickBot="1">
      <c r="A13" s="226" t="s">
        <v>171</v>
      </c>
      <c r="B13" s="226"/>
      <c r="C13" s="226"/>
      <c r="D13" s="226"/>
      <c r="E13" s="226"/>
      <c r="F13" s="226"/>
      <c r="J13" s="68"/>
      <c r="K13" s="68"/>
      <c r="M13" s="64"/>
    </row>
    <row r="15" spans="1:14" ht="12.75" customHeight="1">
      <c r="D15" s="5"/>
    </row>
    <row r="16" spans="1:14" ht="12.75" customHeight="1">
      <c r="D16" s="6"/>
      <c r="E16" s="7"/>
      <c r="K16" s="64"/>
      <c r="L16" s="59"/>
    </row>
    <row r="17" spans="4:11" ht="12.75" customHeight="1">
      <c r="D17" s="6"/>
      <c r="J17" s="64"/>
      <c r="K17" s="64"/>
    </row>
  </sheetData>
  <customSheetViews>
    <customSheetView guid="{5F70CCB5-4835-49CF-A801-999B398C98AB}" showPageBreaks="1" printArea="1">
      <pageMargins left="0.59055118110236227" right="0.59055118110236227" top="0.98425196850393704" bottom="0.98425196850393704" header="0.51181102362204722" footer="0.51181102362204722"/>
      <pageSetup paperSize="9" orientation="landscape" r:id="rId1"/>
      <headerFooter alignWithMargins="0"/>
    </customSheetView>
  </customSheetViews>
  <mergeCells count="8">
    <mergeCell ref="A13:F13"/>
    <mergeCell ref="A12:F12"/>
    <mergeCell ref="A11:F11"/>
    <mergeCell ref="B2:B3"/>
    <mergeCell ref="D2:F2"/>
    <mergeCell ref="A2:A3"/>
    <mergeCell ref="A10:F10"/>
    <mergeCell ref="C2:C3"/>
  </mergeCells>
  <pageMargins left="0.59055118110236227" right="0.59055118110236227" top="0.98425196850393704" bottom="0.98425196850393704" header="0.51181102362204722" footer="0.51181102362204722"/>
  <pageSetup paperSize="9" orientation="landscape"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23"/>
  <sheetViews>
    <sheetView topLeftCell="A7" zoomScaleNormal="100" workbookViewId="0">
      <selection activeCell="A7" sqref="A7"/>
    </sheetView>
  </sheetViews>
  <sheetFormatPr baseColWidth="10" defaultColWidth="11.42578125" defaultRowHeight="12.75"/>
  <cols>
    <col min="1" max="1" width="119.5703125" style="8" customWidth="1"/>
    <col min="2" max="2" width="17.140625" style="8" customWidth="1"/>
    <col min="3" max="3" width="29.5703125" style="8" customWidth="1"/>
    <col min="4" max="5" width="43.28515625" style="8" customWidth="1"/>
    <col min="6" max="6" width="11.42578125" style="8"/>
    <col min="7" max="7" width="12" style="8" customWidth="1"/>
    <col min="8" max="16384" width="11.42578125" style="8"/>
  </cols>
  <sheetData>
    <row r="1" spans="1:11" ht="15.75">
      <c r="A1" s="25" t="s">
        <v>19</v>
      </c>
      <c r="B1" s="23"/>
      <c r="C1" s="23"/>
      <c r="D1" s="23"/>
      <c r="E1" s="23"/>
    </row>
    <row r="2" spans="1:11" ht="165.75" customHeight="1">
      <c r="A2" s="217" t="s">
        <v>143</v>
      </c>
      <c r="B2" s="20"/>
      <c r="C2" s="24"/>
      <c r="D2" s="23"/>
      <c r="E2" s="23"/>
    </row>
    <row r="3" spans="1:11" s="20" customFormat="1" ht="48" customHeight="1">
      <c r="A3" s="218" t="s">
        <v>144</v>
      </c>
      <c r="B3" s="26"/>
      <c r="C3" s="26"/>
      <c r="D3" s="26"/>
      <c r="E3" s="26"/>
    </row>
    <row r="4" spans="1:11" s="20" customFormat="1" ht="409.5" customHeight="1">
      <c r="A4" s="219" t="s">
        <v>145</v>
      </c>
      <c r="C4" s="73"/>
      <c r="D4" s="73"/>
      <c r="E4" s="74"/>
      <c r="J4" s="70"/>
    </row>
    <row r="5" spans="1:11" s="20" customFormat="1" ht="179.25" customHeight="1">
      <c r="A5" s="220" t="s">
        <v>146</v>
      </c>
      <c r="C5" s="73"/>
      <c r="D5" s="73"/>
    </row>
    <row r="6" spans="1:11" ht="8.4499999999999993" customHeight="1">
      <c r="A6" s="23"/>
      <c r="B6" s="23"/>
      <c r="C6" s="23"/>
      <c r="D6" s="23"/>
      <c r="E6" s="23"/>
    </row>
    <row r="7" spans="1:11" ht="15.75">
      <c r="A7" s="27" t="s">
        <v>175</v>
      </c>
      <c r="B7" s="23"/>
      <c r="C7" s="23"/>
      <c r="D7" s="23"/>
      <c r="E7" s="23"/>
    </row>
    <row r="8" spans="1:11" ht="15.75">
      <c r="A8" s="23"/>
      <c r="B8" s="23"/>
      <c r="C8" s="23"/>
      <c r="D8" s="23"/>
      <c r="E8" s="23"/>
    </row>
    <row r="9" spans="1:11" ht="15.75">
      <c r="A9" s="23"/>
      <c r="B9" s="23"/>
      <c r="C9" s="23"/>
      <c r="D9" s="23"/>
      <c r="K9" s="23"/>
    </row>
    <row r="18" spans="3:7">
      <c r="F18" s="76"/>
    </row>
    <row r="19" spans="3:7">
      <c r="D19" s="71"/>
      <c r="E19" s="75"/>
      <c r="G19" s="75"/>
    </row>
    <row r="20" spans="3:7">
      <c r="D20" s="71"/>
      <c r="F20" s="72"/>
      <c r="G20" s="75"/>
    </row>
    <row r="22" spans="3:7">
      <c r="C22" s="75"/>
    </row>
    <row r="23" spans="3:7">
      <c r="C23" s="75"/>
    </row>
  </sheetData>
  <customSheetViews>
    <customSheetView guid="{5F70CCB5-4835-49CF-A801-999B398C98AB}" showPageBreaks="1" printArea="1" topLeftCell="A4">
      <selection activeCell="D9" sqref="D9"/>
      <pageMargins left="0.70866141732283472" right="0.70866141732283472" top="0.74803149606299213" bottom="0.74803149606299213" header="0.31496062992125984" footer="0.31496062992125984"/>
      <pageSetup paperSize="9" orientation="portrait" r:id="rId1"/>
    </customSheetView>
  </customSheetViews>
  <pageMargins left="0.70866141732283472" right="0.70866141732283472" top="0.74803149606299213" bottom="0.74803149606299213" header="0.31496062992125984" footer="0.31496062992125984"/>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21"/>
  <sheetViews>
    <sheetView zoomScale="145" zoomScaleNormal="145" workbookViewId="0">
      <selection activeCell="A24" sqref="A24"/>
    </sheetView>
  </sheetViews>
  <sheetFormatPr baseColWidth="10" defaultRowHeight="15.75"/>
  <cols>
    <col min="1" max="1" width="150.5703125" style="202" customWidth="1"/>
    <col min="2" max="16384" width="11.42578125" style="202"/>
  </cols>
  <sheetData>
    <row r="1" spans="1:1">
      <c r="A1" s="221" t="s">
        <v>76</v>
      </c>
    </row>
    <row r="3" spans="1:1" ht="31.5">
      <c r="A3" s="215" t="s">
        <v>147</v>
      </c>
    </row>
    <row r="4" spans="1:1">
      <c r="A4" s="222"/>
    </row>
    <row r="5" spans="1:1" ht="47.25">
      <c r="A5" s="215" t="s">
        <v>148</v>
      </c>
    </row>
    <row r="6" spans="1:1">
      <c r="A6" s="222"/>
    </row>
    <row r="7" spans="1:1" ht="63">
      <c r="A7" s="215" t="s">
        <v>149</v>
      </c>
    </row>
    <row r="8" spans="1:1">
      <c r="A8" s="222"/>
    </row>
    <row r="9" spans="1:1" ht="63">
      <c r="A9" s="215" t="s">
        <v>150</v>
      </c>
    </row>
    <row r="10" spans="1:1">
      <c r="A10" s="222"/>
    </row>
    <row r="11" spans="1:1" ht="47.25">
      <c r="A11" s="215" t="s">
        <v>151</v>
      </c>
    </row>
    <row r="13" spans="1:1">
      <c r="A13" s="215" t="s">
        <v>152</v>
      </c>
    </row>
    <row r="14" spans="1:1">
      <c r="A14" s="222"/>
    </row>
    <row r="15" spans="1:1" ht="47.25">
      <c r="A15" s="215" t="s">
        <v>153</v>
      </c>
    </row>
    <row r="17" spans="1:2" ht="40.5" customHeight="1">
      <c r="A17" s="216" t="s">
        <v>154</v>
      </c>
    </row>
    <row r="19" spans="1:2" ht="47.25">
      <c r="A19" s="215" t="s">
        <v>155</v>
      </c>
      <c r="B19" s="223"/>
    </row>
    <row r="21" spans="1:2" ht="47.25">
      <c r="A21" s="215" t="s">
        <v>156</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E21"/>
  <sheetViews>
    <sheetView zoomScale="115" zoomScaleNormal="115" workbookViewId="0">
      <selection activeCell="A19" sqref="A19"/>
    </sheetView>
  </sheetViews>
  <sheetFormatPr baseColWidth="10" defaultColWidth="11.42578125" defaultRowHeight="12.75"/>
  <cols>
    <col min="1" max="1" width="88.140625" style="8" customWidth="1"/>
    <col min="2" max="16384" width="11.42578125" style="8"/>
  </cols>
  <sheetData>
    <row r="1" spans="1:5" ht="15.75">
      <c r="A1" s="22" t="s">
        <v>30</v>
      </c>
      <c r="B1" s="23"/>
      <c r="C1" s="23"/>
      <c r="D1" s="23"/>
      <c r="E1" s="23"/>
    </row>
    <row r="2" spans="1:5" ht="10.9" customHeight="1">
      <c r="A2" s="91"/>
      <c r="B2" s="23"/>
      <c r="C2" s="23"/>
      <c r="D2" s="23"/>
      <c r="E2" s="23"/>
    </row>
    <row r="3" spans="1:5" ht="31.5">
      <c r="A3" s="91" t="s">
        <v>170</v>
      </c>
      <c r="B3" s="23"/>
      <c r="C3" s="23"/>
      <c r="D3" s="23"/>
      <c r="E3" s="23"/>
    </row>
    <row r="4" spans="1:5" ht="10.9" customHeight="1">
      <c r="A4" s="91"/>
      <c r="B4" s="23"/>
      <c r="C4" s="23"/>
      <c r="D4" s="23"/>
      <c r="E4" s="23"/>
    </row>
    <row r="5" spans="1:5" ht="33" customHeight="1">
      <c r="A5" s="91" t="s">
        <v>84</v>
      </c>
      <c r="D5" s="23"/>
      <c r="E5" s="67"/>
    </row>
    <row r="6" spans="1:5" ht="10.9" customHeight="1">
      <c r="D6" s="23"/>
      <c r="E6" s="23"/>
    </row>
    <row r="7" spans="1:5" ht="15.75">
      <c r="A7" s="223" t="s">
        <v>157</v>
      </c>
      <c r="B7" s="66"/>
      <c r="C7" s="23"/>
      <c r="D7" s="23"/>
      <c r="E7" s="67"/>
    </row>
    <row r="8" spans="1:5" ht="10.9" customHeight="1">
      <c r="A8" s="91"/>
      <c r="B8" s="23"/>
      <c r="C8" s="23"/>
      <c r="D8" s="23"/>
      <c r="E8" s="23"/>
    </row>
    <row r="9" spans="1:5" ht="30" customHeight="1">
      <c r="A9" s="91" t="s">
        <v>158</v>
      </c>
      <c r="B9" s="23"/>
      <c r="C9" s="23"/>
      <c r="D9" s="23"/>
      <c r="E9" s="23"/>
    </row>
    <row r="10" spans="1:5" ht="10.9" customHeight="1">
      <c r="A10" s="23"/>
      <c r="B10" s="23"/>
      <c r="C10" s="23"/>
      <c r="D10" s="23"/>
      <c r="E10" s="23"/>
    </row>
    <row r="11" spans="1:5" ht="15" customHeight="1">
      <c r="A11" s="91" t="s">
        <v>159</v>
      </c>
      <c r="B11" s="23"/>
      <c r="C11" s="23"/>
      <c r="D11" s="23"/>
      <c r="E11" s="23"/>
    </row>
    <row r="12" spans="1:5" ht="10.9" customHeight="1">
      <c r="A12" s="23"/>
      <c r="B12" s="23"/>
      <c r="C12" s="23"/>
      <c r="D12" s="23"/>
      <c r="E12" s="23"/>
    </row>
    <row r="13" spans="1:5" ht="15.75">
      <c r="A13" s="91" t="s">
        <v>74</v>
      </c>
      <c r="B13" s="23"/>
      <c r="C13" s="23"/>
      <c r="D13" s="23"/>
      <c r="E13" s="23"/>
    </row>
    <row r="14" spans="1:5" ht="10.9" customHeight="1">
      <c r="A14" s="23"/>
      <c r="B14" s="23"/>
      <c r="C14" s="23"/>
      <c r="D14" s="23"/>
      <c r="E14" s="23"/>
    </row>
    <row r="15" spans="1:5" ht="31.5">
      <c r="A15" s="224" t="s">
        <v>160</v>
      </c>
      <c r="B15" s="23"/>
      <c r="C15" s="23"/>
      <c r="D15" s="23"/>
      <c r="E15" s="23"/>
    </row>
    <row r="16" spans="1:5" ht="15.75">
      <c r="A16" s="91"/>
      <c r="B16" s="23"/>
      <c r="C16" s="23"/>
      <c r="D16" s="23"/>
      <c r="E16" s="23"/>
    </row>
    <row r="17" spans="1:3" ht="31.5">
      <c r="A17" s="91" t="s">
        <v>161</v>
      </c>
      <c r="B17" s="23"/>
      <c r="C17" s="23"/>
    </row>
    <row r="18" spans="1:3" ht="15.75">
      <c r="A18" s="91"/>
      <c r="B18" s="23"/>
      <c r="C18" s="23"/>
    </row>
    <row r="19" spans="1:3">
      <c r="A19" s="9" t="s">
        <v>176</v>
      </c>
    </row>
    <row r="21" spans="1:3">
      <c r="A21" s="9"/>
    </row>
  </sheetData>
  <customSheetViews>
    <customSheetView guid="{5F70CCB5-4835-49CF-A801-999B398C98AB}" showPageBreaks="1" printArea="1">
      <selection activeCell="A5" sqref="A5"/>
      <pageMargins left="0.7" right="0.7" top="0.75" bottom="0.75" header="0.3" footer="0.3"/>
      <pageSetup paperSize="9" orientation="portrait" r:id="rId1"/>
    </customSheetView>
  </customSheetViews>
  <pageMargins left="0.7" right="0.7" top="0.75" bottom="0.75" header="0.3" footer="0.3"/>
  <pageSetup paperSize="9" orientation="portrait"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32"/>
  <sheetViews>
    <sheetView zoomScale="130" zoomScaleNormal="130" workbookViewId="0"/>
  </sheetViews>
  <sheetFormatPr baseColWidth="10" defaultColWidth="11.42578125" defaultRowHeight="14.25" customHeight="1"/>
  <cols>
    <col min="1" max="6" width="15.5703125" style="23" customWidth="1"/>
    <col min="7" max="7" width="10" style="23" customWidth="1"/>
    <col min="8" max="8" width="11.42578125" style="23" customWidth="1"/>
    <col min="9" max="9" width="5.5703125" style="23" bestFit="1" customWidth="1"/>
    <col min="10" max="10" width="10.85546875" style="23" customWidth="1"/>
    <col min="11" max="14" width="9.28515625" style="23" customWidth="1"/>
    <col min="15" max="15" width="10.7109375" style="23" customWidth="1"/>
    <col min="16" max="17" width="7.85546875" style="23" customWidth="1"/>
    <col min="18" max="16384" width="11.42578125" style="23"/>
  </cols>
  <sheetData>
    <row r="1" spans="1:17" ht="18.75" customHeight="1">
      <c r="A1" s="88" t="s">
        <v>177</v>
      </c>
      <c r="B1" s="90"/>
      <c r="C1" s="90"/>
      <c r="D1" s="90"/>
      <c r="E1" s="90"/>
      <c r="F1" s="90"/>
      <c r="G1" s="91"/>
      <c r="H1" s="91"/>
      <c r="I1" s="91"/>
    </row>
    <row r="2" spans="1:17" ht="14.25" customHeight="1" thickBot="1">
      <c r="H2" s="78"/>
      <c r="I2" s="78"/>
      <c r="J2" s="78"/>
      <c r="P2" s="78"/>
    </row>
    <row r="3" spans="1:17" ht="39.75" customHeight="1" thickBot="1">
      <c r="H3" s="235"/>
      <c r="I3" s="235"/>
      <c r="J3" s="236"/>
      <c r="K3" s="92" t="s">
        <v>77</v>
      </c>
      <c r="L3" s="92" t="s">
        <v>93</v>
      </c>
      <c r="M3" s="92" t="s">
        <v>91</v>
      </c>
      <c r="N3" s="92" t="s">
        <v>78</v>
      </c>
      <c r="O3" s="93" t="s">
        <v>79</v>
      </c>
      <c r="P3" s="93" t="s">
        <v>92</v>
      </c>
      <c r="Q3" s="94" t="s">
        <v>94</v>
      </c>
    </row>
    <row r="4" spans="1:17" ht="15.75" customHeight="1" thickBot="1">
      <c r="H4" s="237"/>
      <c r="I4" s="240"/>
      <c r="J4" s="95" t="s">
        <v>8</v>
      </c>
      <c r="K4" s="96">
        <v>2510.5087273116928</v>
      </c>
      <c r="L4" s="96">
        <v>3247.1763333333329</v>
      </c>
      <c r="M4" s="96">
        <v>1821.8771666666671</v>
      </c>
      <c r="N4" s="96">
        <v>2467.646666666667</v>
      </c>
      <c r="O4" s="97">
        <v>1.782324512730139</v>
      </c>
      <c r="P4" s="98">
        <v>2098.1841666666669</v>
      </c>
      <c r="Q4" s="99">
        <v>2863.7745833333338</v>
      </c>
    </row>
    <row r="5" spans="1:17" ht="15.75" customHeight="1" thickBot="1">
      <c r="H5" s="238"/>
      <c r="I5" s="241"/>
      <c r="J5" s="100" t="s">
        <v>6</v>
      </c>
      <c r="K5" s="101">
        <v>2792.4711262971991</v>
      </c>
      <c r="L5" s="101">
        <v>3611.4407500000011</v>
      </c>
      <c r="M5" s="101">
        <v>1998.846333333333</v>
      </c>
      <c r="N5" s="101">
        <v>2736.6608333333338</v>
      </c>
      <c r="O5" s="102">
        <v>1.806762575879187</v>
      </c>
      <c r="P5" s="103">
        <v>2331.887083333334</v>
      </c>
      <c r="Q5" s="104">
        <v>3246.3024999999998</v>
      </c>
    </row>
    <row r="6" spans="1:17" ht="15.75" customHeight="1" thickBot="1">
      <c r="H6" s="238"/>
      <c r="I6" s="105"/>
      <c r="J6" s="100" t="s">
        <v>5</v>
      </c>
      <c r="K6" s="101">
        <v>2831.1736456224389</v>
      </c>
      <c r="L6" s="101">
        <v>3585.917833333333</v>
      </c>
      <c r="M6" s="101">
        <v>2093.4827500000001</v>
      </c>
      <c r="N6" s="101">
        <v>2783.0154166666671</v>
      </c>
      <c r="O6" s="102">
        <v>1.7128958112185699</v>
      </c>
      <c r="P6" s="103">
        <v>2385.9058333333342</v>
      </c>
      <c r="Q6" s="104">
        <v>3260.0393749999998</v>
      </c>
    </row>
    <row r="7" spans="1:17" ht="15.75" customHeight="1" thickBot="1">
      <c r="H7" s="238"/>
      <c r="I7" s="242"/>
      <c r="J7" s="106" t="s">
        <v>2</v>
      </c>
      <c r="K7" s="107">
        <v>2990.2021347151922</v>
      </c>
      <c r="L7" s="107">
        <v>3778.244083333333</v>
      </c>
      <c r="M7" s="107">
        <v>2223.051750000001</v>
      </c>
      <c r="N7" s="107">
        <v>2943.324583333334</v>
      </c>
      <c r="O7" s="108">
        <v>1.6995754072451681</v>
      </c>
      <c r="P7" s="109">
        <v>2551.671875</v>
      </c>
      <c r="Q7" s="110">
        <v>3397.0404166666672</v>
      </c>
    </row>
    <row r="8" spans="1:17" ht="15.75" customHeight="1" thickBot="1">
      <c r="H8" s="239"/>
      <c r="I8" s="243"/>
      <c r="J8" s="111" t="s">
        <v>80</v>
      </c>
      <c r="K8" s="112">
        <v>3744.019837152744</v>
      </c>
      <c r="L8" s="112">
        <v>4871.6358333333337</v>
      </c>
      <c r="M8" s="112">
        <v>2597.2853333333328</v>
      </c>
      <c r="N8" s="112">
        <v>3692.1558333333342</v>
      </c>
      <c r="O8" s="113">
        <v>1.875664475832203</v>
      </c>
      <c r="P8" s="114">
        <v>3169.014583333334</v>
      </c>
      <c r="Q8" s="115">
        <v>4238.4191666666666</v>
      </c>
    </row>
    <row r="9" spans="1:17" ht="15.75" customHeight="1"/>
    <row r="10" spans="1:17" ht="15.75" customHeight="1"/>
    <row r="11" spans="1:17" ht="15.75" customHeight="1"/>
    <row r="12" spans="1:17" ht="15.75" customHeight="1"/>
    <row r="13" spans="1:17" ht="15.75" customHeight="1"/>
    <row r="14" spans="1:17" ht="15.75" customHeight="1"/>
    <row r="15" spans="1:17" ht="15.75" customHeight="1">
      <c r="H15" s="234"/>
      <c r="I15" s="234"/>
      <c r="J15" s="234"/>
      <c r="K15" s="234"/>
      <c r="L15" s="234"/>
      <c r="M15" s="234"/>
    </row>
    <row r="16" spans="1:17" ht="15.75" customHeight="1"/>
    <row r="17" spans="1:17" ht="15.75" customHeight="1">
      <c r="A17" s="78"/>
      <c r="B17" s="78"/>
      <c r="C17" s="116"/>
      <c r="D17" s="116"/>
      <c r="E17" s="116"/>
      <c r="F17" s="116"/>
    </row>
    <row r="18" spans="1:17" ht="15.75" customHeight="1">
      <c r="A18" s="78"/>
      <c r="B18" s="78"/>
      <c r="C18" s="116"/>
      <c r="D18" s="116"/>
      <c r="E18" s="116"/>
      <c r="F18" s="116"/>
    </row>
    <row r="19" spans="1:17" ht="15.75" customHeight="1">
      <c r="L19" s="244"/>
      <c r="M19" s="244"/>
      <c r="N19" s="244"/>
      <c r="O19" s="244"/>
      <c r="P19" s="244"/>
      <c r="Q19" s="244"/>
    </row>
    <row r="20" spans="1:17" ht="15.75" customHeight="1">
      <c r="P20" s="78"/>
    </row>
    <row r="21" spans="1:17" ht="15.75" customHeight="1">
      <c r="P21" s="78"/>
    </row>
    <row r="22" spans="1:17" ht="15.75" customHeight="1">
      <c r="P22" s="78"/>
    </row>
    <row r="23" spans="1:17" ht="15.75" customHeight="1">
      <c r="P23" s="78"/>
    </row>
    <row r="24" spans="1:17" ht="51.75" customHeight="1">
      <c r="A24" s="234" t="s">
        <v>90</v>
      </c>
      <c r="B24" s="234"/>
      <c r="C24" s="234"/>
      <c r="D24" s="234"/>
      <c r="E24" s="234"/>
      <c r="F24" s="234"/>
      <c r="G24" s="73"/>
    </row>
    <row r="25" spans="1:17" ht="28.5" customHeight="1">
      <c r="A25" s="228" t="s">
        <v>167</v>
      </c>
      <c r="B25" s="228"/>
      <c r="C25" s="228"/>
      <c r="D25" s="228"/>
      <c r="E25" s="228"/>
      <c r="F25" s="228"/>
      <c r="G25" s="26"/>
    </row>
    <row r="26" spans="1:17" ht="39.75" customHeight="1">
      <c r="A26" s="228" t="s">
        <v>137</v>
      </c>
      <c r="B26" s="228"/>
      <c r="C26" s="228"/>
      <c r="D26" s="228"/>
      <c r="E26" s="228"/>
      <c r="F26" s="228"/>
      <c r="G26" s="89"/>
    </row>
    <row r="27" spans="1:17" ht="13.5" customHeight="1">
      <c r="A27" s="119" t="s">
        <v>172</v>
      </c>
    </row>
    <row r="28" spans="1:17" ht="13.5" customHeight="1">
      <c r="A28" s="117"/>
    </row>
    <row r="31" spans="1:17" ht="14.25" customHeight="1">
      <c r="B31" s="117"/>
      <c r="C31" s="117"/>
      <c r="D31" s="117"/>
      <c r="E31" s="117"/>
      <c r="F31" s="117"/>
      <c r="G31" s="117"/>
    </row>
    <row r="32" spans="1:17" ht="14.25" customHeight="1">
      <c r="B32" s="118"/>
      <c r="C32" s="118"/>
      <c r="D32" s="118"/>
      <c r="E32" s="118"/>
      <c r="F32" s="118"/>
      <c r="G32" s="118"/>
    </row>
  </sheetData>
  <mergeCells count="9">
    <mergeCell ref="H3:J3"/>
    <mergeCell ref="H4:H8"/>
    <mergeCell ref="I4:I5"/>
    <mergeCell ref="I7:I8"/>
    <mergeCell ref="A26:F26"/>
    <mergeCell ref="H15:M15"/>
    <mergeCell ref="L19:Q19"/>
    <mergeCell ref="A24:F24"/>
    <mergeCell ref="A25:F2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17"/>
  <sheetViews>
    <sheetView zoomScale="120" zoomScaleNormal="120" workbookViewId="0">
      <selection activeCell="A17" sqref="A17:J17"/>
    </sheetView>
  </sheetViews>
  <sheetFormatPr baseColWidth="10" defaultColWidth="11.42578125" defaultRowHeight="12.75" customHeight="1"/>
  <cols>
    <col min="1" max="1" width="9.28515625" style="10" customWidth="1"/>
    <col min="2" max="2" width="11.5703125" style="10" customWidth="1"/>
    <col min="3" max="3" width="7.140625" style="10" customWidth="1"/>
    <col min="4" max="4" width="10" style="10" customWidth="1"/>
    <col min="5" max="6" width="6.42578125" style="10" customWidth="1"/>
    <col min="7" max="7" width="10" style="10" customWidth="1"/>
    <col min="8" max="8" width="7.140625" style="10" customWidth="1"/>
    <col min="9" max="9" width="11.42578125" style="10" customWidth="1"/>
    <col min="10" max="10" width="9.28515625" style="10" customWidth="1"/>
    <col min="11" max="16384" width="11.42578125" style="10"/>
  </cols>
  <sheetData>
    <row r="1" spans="1:18" ht="33.75" customHeight="1">
      <c r="A1" s="244" t="s">
        <v>169</v>
      </c>
      <c r="B1" s="244"/>
      <c r="C1" s="244"/>
      <c r="D1" s="244"/>
      <c r="E1" s="244"/>
      <c r="F1" s="244"/>
      <c r="G1" s="244"/>
      <c r="H1" s="244"/>
      <c r="I1" s="244"/>
      <c r="J1" s="244"/>
      <c r="L1" s="245"/>
      <c r="M1" s="245"/>
      <c r="N1" s="245"/>
      <c r="O1" s="245"/>
      <c r="P1" s="245"/>
      <c r="Q1" s="245"/>
      <c r="R1" s="245"/>
    </row>
    <row r="2" spans="1:18" s="8" customFormat="1" ht="13.5" customHeight="1">
      <c r="A2" s="23"/>
      <c r="B2" s="32"/>
      <c r="C2" s="32"/>
      <c r="D2" s="32"/>
      <c r="E2" s="32"/>
      <c r="F2" s="12"/>
      <c r="H2" s="13"/>
    </row>
    <row r="3" spans="1:18" s="14" customFormat="1" ht="13.5" customHeight="1">
      <c r="A3" s="29"/>
      <c r="B3" s="262">
        <v>2021</v>
      </c>
      <c r="C3" s="262"/>
      <c r="D3" s="262"/>
      <c r="E3" s="21"/>
      <c r="F3" s="21"/>
      <c r="G3" s="262">
        <v>2022</v>
      </c>
      <c r="H3" s="262"/>
      <c r="I3" s="262"/>
    </row>
    <row r="4" spans="1:18" s="14" customFormat="1" ht="13.5" customHeight="1">
      <c r="A4" s="29"/>
      <c r="B4" s="21"/>
      <c r="C4" s="21"/>
      <c r="D4" s="21"/>
      <c r="E4" s="21"/>
      <c r="F4" s="21"/>
      <c r="G4" s="21"/>
      <c r="H4" s="21"/>
      <c r="I4" s="21"/>
    </row>
    <row r="5" spans="1:18" s="14" customFormat="1" ht="38.25" customHeight="1" thickBot="1">
      <c r="A5" s="29"/>
      <c r="B5" s="21"/>
      <c r="C5" s="21"/>
      <c r="D5" s="21"/>
      <c r="E5" s="263">
        <f>I9/B9-1</f>
        <v>-1.3969086308516343E-2</v>
      </c>
      <c r="F5" s="263"/>
      <c r="G5" s="21"/>
      <c r="H5" s="21"/>
      <c r="I5" s="21"/>
    </row>
    <row r="6" spans="1:18" s="14" customFormat="1" ht="28.5" customHeight="1">
      <c r="A6" s="29"/>
      <c r="B6" s="264" t="s">
        <v>45</v>
      </c>
      <c r="C6" s="267">
        <v>0.94499999999999995</v>
      </c>
      <c r="D6" s="266" t="s">
        <v>53</v>
      </c>
      <c r="E6" s="266"/>
      <c r="F6" s="266"/>
      <c r="G6" s="266"/>
      <c r="H6" s="268">
        <v>0.96499999999999997</v>
      </c>
      <c r="I6" s="264" t="s">
        <v>54</v>
      </c>
    </row>
    <row r="7" spans="1:18" s="14" customFormat="1" ht="35.25" customHeight="1">
      <c r="A7" s="29"/>
      <c r="B7" s="265"/>
      <c r="C7" s="267"/>
      <c r="D7" s="253">
        <v>2772.5313661967102</v>
      </c>
      <c r="E7" s="263">
        <f>G7/D7-1</f>
        <v>-2.355741138348133E-3</v>
      </c>
      <c r="F7" s="263"/>
      <c r="G7" s="253">
        <v>2766</v>
      </c>
      <c r="H7" s="268"/>
      <c r="I7" s="265"/>
      <c r="N7" s="15"/>
      <c r="O7" s="15"/>
      <c r="Q7" s="16"/>
    </row>
    <row r="8" spans="1:18" s="14" customFormat="1" ht="15.75" customHeight="1">
      <c r="A8" s="29"/>
      <c r="B8" s="265"/>
      <c r="C8" s="267"/>
      <c r="D8" s="253"/>
      <c r="E8" s="263"/>
      <c r="F8" s="263"/>
      <c r="G8" s="253"/>
      <c r="H8" s="268"/>
      <c r="I8" s="265"/>
      <c r="L8" s="58"/>
      <c r="M8" s="58"/>
      <c r="O8" s="15"/>
    </row>
    <row r="9" spans="1:18" s="14" customFormat="1" ht="13.5" customHeight="1">
      <c r="A9" s="29"/>
      <c r="B9" s="255">
        <v>2780.8458760532699</v>
      </c>
      <c r="C9" s="260">
        <v>5.5E-2</v>
      </c>
      <c r="D9" s="21"/>
      <c r="E9" s="21"/>
      <c r="F9" s="21"/>
      <c r="G9" s="21"/>
      <c r="H9" s="261">
        <v>3.5000000000000003E-2</v>
      </c>
      <c r="I9" s="255">
        <v>2742</v>
      </c>
      <c r="L9" s="58"/>
      <c r="M9" s="58"/>
      <c r="N9" s="15"/>
      <c r="O9" s="15"/>
      <c r="Q9" s="16"/>
    </row>
    <row r="10" spans="1:18" s="14" customFormat="1" ht="12.75" customHeight="1">
      <c r="A10" s="29"/>
      <c r="B10" s="255"/>
      <c r="C10" s="260"/>
      <c r="D10" s="33" t="s">
        <v>25</v>
      </c>
      <c r="E10" s="259">
        <f>G11/D11-1</f>
        <v>-0.29356836431737632</v>
      </c>
      <c r="F10" s="259"/>
      <c r="G10" s="33" t="s">
        <v>26</v>
      </c>
      <c r="H10" s="261"/>
      <c r="I10" s="255"/>
      <c r="L10" s="58"/>
      <c r="M10" s="58"/>
      <c r="N10" s="15"/>
      <c r="Q10" s="16"/>
    </row>
    <row r="11" spans="1:18" s="14" customFormat="1" ht="22.5" customHeight="1">
      <c r="A11" s="29"/>
      <c r="B11" s="255"/>
      <c r="C11" s="260"/>
      <c r="D11" s="254">
        <v>2924.4971475593802</v>
      </c>
      <c r="E11" s="259"/>
      <c r="F11" s="259"/>
      <c r="G11" s="254">
        <v>2065.9573034995401</v>
      </c>
      <c r="H11" s="261"/>
      <c r="I11" s="255"/>
    </row>
    <row r="12" spans="1:18" s="14" customFormat="1" ht="12.75" customHeight="1" thickBot="1">
      <c r="A12" s="29"/>
      <c r="B12" s="256"/>
      <c r="C12" s="260"/>
      <c r="D12" s="254"/>
      <c r="E12" s="259"/>
      <c r="F12" s="259"/>
      <c r="G12" s="254"/>
      <c r="H12" s="261"/>
      <c r="I12" s="256"/>
    </row>
    <row r="13" spans="1:18" s="17" customFormat="1" ht="17.25" customHeight="1">
      <c r="A13" s="249" t="s">
        <v>168</v>
      </c>
      <c r="B13" s="249"/>
      <c r="C13" s="249"/>
      <c r="D13" s="249"/>
      <c r="E13" s="249"/>
      <c r="F13" s="250"/>
      <c r="G13" s="250"/>
      <c r="H13" s="250"/>
      <c r="I13" s="250"/>
      <c r="J13" s="250"/>
      <c r="L13" s="18"/>
    </row>
    <row r="14" spans="1:18" s="17" customFormat="1" ht="90.75" customHeight="1">
      <c r="A14" s="247" t="s">
        <v>135</v>
      </c>
      <c r="B14" s="247"/>
      <c r="C14" s="247"/>
      <c r="D14" s="247"/>
      <c r="E14" s="247"/>
      <c r="F14" s="248"/>
      <c r="G14" s="248"/>
      <c r="H14" s="248"/>
      <c r="I14" s="248"/>
      <c r="J14" s="248"/>
    </row>
    <row r="15" spans="1:18" s="17" customFormat="1" ht="30" customHeight="1">
      <c r="A15" s="251" t="s">
        <v>96</v>
      </c>
      <c r="B15" s="251"/>
      <c r="C15" s="251"/>
      <c r="D15" s="251"/>
      <c r="E15" s="251"/>
      <c r="F15" s="252"/>
      <c r="G15" s="252"/>
      <c r="H15" s="252"/>
      <c r="I15" s="252"/>
      <c r="J15" s="252"/>
    </row>
    <row r="16" spans="1:18" s="17" customFormat="1" ht="15" customHeight="1">
      <c r="A16" s="257" t="s">
        <v>139</v>
      </c>
      <c r="B16" s="257"/>
      <c r="C16" s="257"/>
      <c r="D16" s="257"/>
      <c r="E16" s="257"/>
      <c r="F16" s="258"/>
      <c r="G16" s="258"/>
      <c r="H16" s="258"/>
      <c r="I16" s="258"/>
      <c r="J16" s="258"/>
    </row>
    <row r="17" spans="1:10" s="11" customFormat="1" ht="15" customHeight="1" thickBot="1">
      <c r="A17" s="246" t="s">
        <v>173</v>
      </c>
      <c r="B17" s="246"/>
      <c r="C17" s="246"/>
      <c r="D17" s="246"/>
      <c r="E17" s="246"/>
      <c r="F17" s="246"/>
      <c r="G17" s="246"/>
      <c r="H17" s="246"/>
      <c r="I17" s="246"/>
      <c r="J17" s="246"/>
    </row>
  </sheetData>
  <customSheetViews>
    <customSheetView guid="{5F70CCB5-4835-49CF-A801-999B398C98AB}" showPageBreaks="1" printArea="1">
      <selection activeCell="A14" sqref="A14:J14"/>
      <pageMargins left="0.59055118110236227" right="0.59055118110236227" top="0.98425196850393704" bottom="0.98425196850393704" header="0.51181102362204722" footer="0.51181102362204722"/>
      <pageSetup paperSize="9" orientation="landscape" r:id="rId1"/>
      <headerFooter alignWithMargins="0"/>
    </customSheetView>
  </customSheetViews>
  <mergeCells count="25">
    <mergeCell ref="B3:D3"/>
    <mergeCell ref="G3:I3"/>
    <mergeCell ref="E5:F5"/>
    <mergeCell ref="B6:B8"/>
    <mergeCell ref="D6:G6"/>
    <mergeCell ref="I6:I8"/>
    <mergeCell ref="E7:F8"/>
    <mergeCell ref="C6:C8"/>
    <mergeCell ref="H6:H8"/>
    <mergeCell ref="L1:R1"/>
    <mergeCell ref="A1:J1"/>
    <mergeCell ref="A17:J17"/>
    <mergeCell ref="A14:J14"/>
    <mergeCell ref="A13:J13"/>
    <mergeCell ref="A15:J15"/>
    <mergeCell ref="D7:D8"/>
    <mergeCell ref="G7:G8"/>
    <mergeCell ref="D11:D12"/>
    <mergeCell ref="G11:G12"/>
    <mergeCell ref="B9:B12"/>
    <mergeCell ref="A16:J16"/>
    <mergeCell ref="I9:I12"/>
    <mergeCell ref="E10:F12"/>
    <mergeCell ref="C9:C12"/>
    <mergeCell ref="H9:H12"/>
  </mergeCells>
  <phoneticPr fontId="1" type="noConversion"/>
  <pageMargins left="0.59055118110236227" right="0.59055118110236227" top="0.98425196850393704" bottom="0.98425196850393704" header="0.51181102362204722" footer="0.51181102362204722"/>
  <pageSetup paperSize="9" orientation="landscape"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W46"/>
  <sheetViews>
    <sheetView zoomScale="115" zoomScaleNormal="115" workbookViewId="0">
      <selection activeCell="A24" sqref="A24"/>
    </sheetView>
  </sheetViews>
  <sheetFormatPr baseColWidth="10" defaultColWidth="11.42578125" defaultRowHeight="12.75" customHeight="1"/>
  <cols>
    <col min="1" max="1" width="16" style="29" customWidth="1"/>
    <col min="2" max="5" width="13.85546875" style="29" customWidth="1"/>
    <col min="6" max="6" width="10.28515625" style="29" customWidth="1"/>
    <col min="7" max="7" width="11.42578125" style="29" customWidth="1"/>
    <col min="8" max="8" width="2.140625" style="29" customWidth="1"/>
    <col min="9" max="9" width="8" style="29" customWidth="1"/>
    <col min="10" max="11" width="26.85546875" style="29" customWidth="1"/>
    <col min="12" max="15" width="11.5703125" style="29" customWidth="1"/>
    <col min="16" max="17" width="11.42578125" style="29"/>
    <col min="18" max="18" width="17" style="29" bestFit="1" customWidth="1"/>
    <col min="19" max="16384" width="11.42578125" style="29"/>
  </cols>
  <sheetData>
    <row r="1" spans="1:23" ht="30.75" customHeight="1" thickBot="1">
      <c r="A1" s="269" t="s">
        <v>97</v>
      </c>
      <c r="B1" s="270"/>
      <c r="C1" s="270"/>
      <c r="D1" s="270"/>
      <c r="E1" s="270"/>
      <c r="F1" s="270"/>
      <c r="G1" s="270"/>
    </row>
    <row r="2" spans="1:23" ht="23.25" customHeight="1">
      <c r="A2" s="120"/>
      <c r="B2" s="78"/>
      <c r="C2" s="78"/>
      <c r="D2" s="78"/>
      <c r="E2" s="78"/>
      <c r="F2" s="78"/>
      <c r="G2" s="78"/>
      <c r="J2" s="44"/>
      <c r="K2" s="45" t="s">
        <v>162</v>
      </c>
      <c r="L2" s="45" t="s">
        <v>163</v>
      </c>
      <c r="M2" s="45" t="s">
        <v>164</v>
      </c>
      <c r="N2" s="45" t="s">
        <v>165</v>
      </c>
      <c r="O2" s="45" t="s">
        <v>166</v>
      </c>
    </row>
    <row r="3" spans="1:23" ht="17.25" customHeight="1">
      <c r="A3" s="28"/>
      <c r="J3" s="36" t="s">
        <v>12</v>
      </c>
      <c r="K3" s="37">
        <v>15.289736313490417</v>
      </c>
      <c r="L3" s="37">
        <v>11.767777436147542</v>
      </c>
      <c r="M3" s="37">
        <v>17.613324740854495</v>
      </c>
      <c r="N3" s="37">
        <v>19.630443630443629</v>
      </c>
      <c r="O3" s="37">
        <v>22.452745777877194</v>
      </c>
      <c r="T3" s="34"/>
      <c r="U3" s="34"/>
      <c r="V3" s="34"/>
      <c r="W3" s="34"/>
    </row>
    <row r="4" spans="1:23" ht="17.25" customHeight="1">
      <c r="A4" s="28"/>
      <c r="J4" s="38" t="s">
        <v>11</v>
      </c>
      <c r="K4" s="39">
        <v>28.717405860408761</v>
      </c>
      <c r="L4" s="39">
        <v>30.759444014461561</v>
      </c>
      <c r="M4" s="39">
        <v>26.878804914166622</v>
      </c>
      <c r="N4" s="39">
        <v>27.072039072039072</v>
      </c>
      <c r="O4" s="39">
        <v>26.238675763337433</v>
      </c>
      <c r="T4" s="34"/>
      <c r="U4" s="34"/>
      <c r="V4" s="34"/>
      <c r="W4" s="34"/>
    </row>
    <row r="5" spans="1:23" ht="17.25" customHeight="1">
      <c r="A5" s="28"/>
      <c r="J5" s="38" t="s">
        <v>1</v>
      </c>
      <c r="K5" s="39">
        <v>15.570194177852883</v>
      </c>
      <c r="L5" s="39">
        <v>17.004792247585321</v>
      </c>
      <c r="M5" s="39">
        <v>14.472385235561894</v>
      </c>
      <c r="N5" s="39">
        <v>13.932437932437933</v>
      </c>
      <c r="O5" s="39">
        <v>13.326249860194608</v>
      </c>
      <c r="T5" s="34"/>
      <c r="U5" s="34"/>
      <c r="V5" s="34"/>
      <c r="W5" s="34"/>
    </row>
    <row r="6" spans="1:23" ht="17.25" customHeight="1">
      <c r="A6" s="28"/>
      <c r="J6" s="38" t="s">
        <v>13</v>
      </c>
      <c r="K6" s="39">
        <v>31.830118292255204</v>
      </c>
      <c r="L6" s="39">
        <v>32.2289252430581</v>
      </c>
      <c r="M6" s="39">
        <v>31.891693632424722</v>
      </c>
      <c r="N6" s="39">
        <v>31.312983312983313</v>
      </c>
      <c r="O6" s="39">
        <v>29.282705141110242</v>
      </c>
      <c r="T6" s="34"/>
      <c r="U6" s="34"/>
      <c r="V6" s="34"/>
      <c r="W6" s="34"/>
    </row>
    <row r="7" spans="1:23" ht="17.25" customHeight="1">
      <c r="A7" s="28"/>
      <c r="J7" s="38" t="s">
        <v>14</v>
      </c>
      <c r="K7" s="39">
        <v>8.5925453559927298</v>
      </c>
      <c r="L7" s="39">
        <v>8.239061058747442</v>
      </c>
      <c r="M7" s="39">
        <v>9.1437914769922664</v>
      </c>
      <c r="N7" s="39">
        <v>8.0520960520960525</v>
      </c>
      <c r="O7" s="39">
        <v>8.69962345748052</v>
      </c>
      <c r="T7" s="34"/>
      <c r="U7" s="34"/>
      <c r="V7" s="34"/>
      <c r="W7" s="34"/>
    </row>
    <row r="8" spans="1:23" s="31" customFormat="1" ht="17.25" customHeight="1">
      <c r="A8" s="30"/>
      <c r="J8" s="46" t="s">
        <v>0</v>
      </c>
      <c r="K8" s="47">
        <v>100</v>
      </c>
      <c r="L8" s="47">
        <v>100</v>
      </c>
      <c r="M8" s="47">
        <v>100</v>
      </c>
      <c r="N8" s="47">
        <v>100</v>
      </c>
      <c r="O8" s="47">
        <v>100</v>
      </c>
      <c r="T8" s="34"/>
      <c r="U8" s="34"/>
      <c r="V8" s="34"/>
      <c r="W8" s="34"/>
    </row>
    <row r="9" spans="1:23" ht="12.75" customHeight="1">
      <c r="A9" s="28"/>
      <c r="I9" s="42"/>
      <c r="J9" s="40" t="s">
        <v>27</v>
      </c>
      <c r="K9" s="41">
        <v>-0.252850319428088</v>
      </c>
      <c r="L9" s="41">
        <v>-0.121901696962157</v>
      </c>
      <c r="M9" s="41">
        <v>-0.26376518379310798</v>
      </c>
      <c r="N9" s="41">
        <v>-0.53544898524420204</v>
      </c>
      <c r="O9" s="41">
        <v>-0.81992463483053801</v>
      </c>
      <c r="T9" s="34"/>
      <c r="U9" s="34"/>
      <c r="V9" s="34"/>
      <c r="W9" s="34"/>
    </row>
    <row r="10" spans="1:23" ht="12.75" customHeight="1">
      <c r="A10" s="28"/>
      <c r="Q10" s="62"/>
      <c r="R10" s="62"/>
      <c r="S10" s="62"/>
      <c r="T10" s="62"/>
      <c r="U10" s="62"/>
      <c r="V10" s="62"/>
      <c r="W10" s="62"/>
    </row>
    <row r="11" spans="1:23" ht="12.75" customHeight="1">
      <c r="A11" s="28"/>
      <c r="K11" s="34"/>
      <c r="L11" s="34"/>
      <c r="M11" s="34"/>
      <c r="N11" s="34"/>
      <c r="O11" s="34"/>
      <c r="Q11" s="62"/>
      <c r="R11" s="62"/>
      <c r="S11" s="62"/>
      <c r="T11" s="62"/>
      <c r="U11" s="62"/>
      <c r="V11" s="62"/>
      <c r="W11" s="62"/>
    </row>
    <row r="12" spans="1:23" ht="12.75" customHeight="1">
      <c r="A12" s="28"/>
      <c r="K12" s="34"/>
      <c r="L12" s="34"/>
      <c r="M12" s="34"/>
      <c r="N12" s="34"/>
      <c r="O12" s="34"/>
      <c r="Q12" s="62"/>
      <c r="R12" s="62"/>
      <c r="S12" s="62"/>
      <c r="T12" s="62"/>
      <c r="U12" s="62"/>
      <c r="V12" s="62"/>
      <c r="W12" s="62"/>
    </row>
    <row r="13" spans="1:23" ht="15" customHeight="1">
      <c r="A13" s="28"/>
      <c r="K13" s="34"/>
      <c r="L13" s="34"/>
      <c r="M13" s="34"/>
      <c r="N13" s="34"/>
      <c r="O13" s="34"/>
      <c r="Q13" s="62"/>
      <c r="R13" s="62"/>
      <c r="S13" s="62"/>
      <c r="T13" s="62"/>
      <c r="U13" s="62"/>
      <c r="V13" s="62"/>
      <c r="W13" s="62"/>
    </row>
    <row r="14" spans="1:23" ht="15" customHeight="1">
      <c r="A14" s="28"/>
      <c r="K14" s="34"/>
      <c r="L14" s="34"/>
      <c r="M14" s="34"/>
      <c r="N14" s="34"/>
      <c r="O14" s="34"/>
      <c r="Q14" s="62"/>
      <c r="R14" s="62"/>
      <c r="S14" s="62"/>
      <c r="T14" s="62"/>
      <c r="U14" s="62"/>
      <c r="V14" s="62"/>
      <c r="W14" s="62"/>
    </row>
    <row r="15" spans="1:23" ht="15" customHeight="1">
      <c r="A15" s="28"/>
      <c r="K15" s="34"/>
      <c r="L15" s="34"/>
      <c r="M15" s="34"/>
      <c r="N15" s="34"/>
      <c r="O15" s="34"/>
      <c r="Q15" s="62"/>
      <c r="R15" s="62"/>
      <c r="S15" s="62"/>
      <c r="T15" s="62"/>
      <c r="U15" s="62"/>
      <c r="V15" s="62"/>
      <c r="W15" s="62"/>
    </row>
    <row r="16" spans="1:23" ht="15" customHeight="1">
      <c r="A16" s="28"/>
      <c r="K16" s="34"/>
      <c r="L16" s="34"/>
      <c r="M16" s="34"/>
      <c r="N16" s="34"/>
      <c r="O16" s="34"/>
      <c r="Q16" s="62"/>
      <c r="R16" s="62"/>
      <c r="S16" s="62"/>
      <c r="T16" s="62"/>
      <c r="U16" s="62"/>
      <c r="V16" s="62"/>
      <c r="W16" s="62"/>
    </row>
    <row r="17" spans="1:23" ht="15" customHeight="1">
      <c r="A17" s="28"/>
      <c r="K17" s="34"/>
      <c r="L17" s="34"/>
      <c r="M17" s="34"/>
      <c r="N17" s="34"/>
      <c r="O17" s="34"/>
      <c r="Q17" s="62"/>
      <c r="R17" s="62"/>
      <c r="S17" s="62"/>
      <c r="T17" s="62"/>
      <c r="U17" s="62"/>
      <c r="V17" s="62"/>
      <c r="W17" s="62"/>
    </row>
    <row r="18" spans="1:23" s="35" customFormat="1" ht="19.5" customHeight="1">
      <c r="A18" s="274" t="s">
        <v>98</v>
      </c>
      <c r="B18" s="275"/>
      <c r="C18" s="275"/>
      <c r="D18" s="275"/>
      <c r="E18" s="275"/>
      <c r="F18" s="275"/>
      <c r="G18" s="275"/>
      <c r="L18" s="52"/>
      <c r="M18" s="52"/>
      <c r="N18" s="52"/>
      <c r="O18" s="52"/>
      <c r="Q18" s="62"/>
      <c r="R18" s="62"/>
      <c r="S18" s="62"/>
      <c r="T18" s="62"/>
      <c r="U18" s="62"/>
      <c r="V18" s="62"/>
      <c r="W18" s="62"/>
    </row>
    <row r="19" spans="1:23" s="35" customFormat="1" ht="29.25" customHeight="1">
      <c r="A19" s="273" t="s">
        <v>99</v>
      </c>
      <c r="B19" s="273"/>
      <c r="C19" s="273"/>
      <c r="D19" s="273"/>
      <c r="E19" s="273"/>
      <c r="F19" s="273"/>
      <c r="G19" s="273"/>
      <c r="K19" s="56"/>
      <c r="L19" s="56"/>
      <c r="M19" s="56"/>
      <c r="N19" s="56"/>
      <c r="O19" s="56"/>
      <c r="Q19" s="62"/>
      <c r="R19" s="62"/>
      <c r="S19" s="62"/>
      <c r="T19" s="62"/>
      <c r="U19" s="62"/>
      <c r="V19" s="62"/>
      <c r="W19" s="62"/>
    </row>
    <row r="20" spans="1:23" s="35" customFormat="1" ht="51.75" customHeight="1">
      <c r="A20" s="271" t="s">
        <v>100</v>
      </c>
      <c r="B20" s="272"/>
      <c r="C20" s="272"/>
      <c r="D20" s="272"/>
      <c r="E20" s="272"/>
      <c r="F20" s="272"/>
      <c r="G20" s="272"/>
      <c r="K20" s="56"/>
      <c r="L20" s="56"/>
      <c r="M20" s="56"/>
      <c r="N20" s="56"/>
      <c r="O20" s="56"/>
      <c r="Q20" s="62"/>
      <c r="R20" s="62"/>
      <c r="S20" s="62"/>
      <c r="T20" s="62"/>
      <c r="U20" s="62"/>
      <c r="V20" s="62"/>
      <c r="W20" s="62"/>
    </row>
    <row r="21" spans="1:23" s="43" customFormat="1" ht="28.5" customHeight="1">
      <c r="A21" s="121" t="s">
        <v>101</v>
      </c>
      <c r="B21" s="122"/>
      <c r="C21" s="122"/>
      <c r="D21" s="122"/>
      <c r="E21" s="122"/>
      <c r="F21" s="122"/>
      <c r="G21" s="122"/>
      <c r="J21" s="29"/>
      <c r="K21" s="56"/>
      <c r="L21" s="56"/>
      <c r="M21" s="56"/>
      <c r="N21" s="56"/>
      <c r="O21" s="56"/>
      <c r="T21" s="61"/>
      <c r="U21" s="61"/>
      <c r="V21" s="61"/>
      <c r="W21" s="61"/>
    </row>
    <row r="22" spans="1:23" ht="12.75" customHeight="1">
      <c r="A22" s="225" t="s">
        <v>137</v>
      </c>
      <c r="B22" s="225"/>
      <c r="C22" s="225"/>
      <c r="D22" s="225"/>
      <c r="E22" s="225"/>
      <c r="F22" s="225"/>
      <c r="G22" s="225"/>
      <c r="K22" s="56"/>
      <c r="L22" s="56"/>
      <c r="M22" s="56"/>
      <c r="N22" s="56"/>
      <c r="O22" s="56"/>
      <c r="T22" s="34"/>
      <c r="U22" s="34"/>
      <c r="V22" s="34"/>
      <c r="W22" s="34"/>
    </row>
    <row r="23" spans="1:23" ht="12.75" customHeight="1">
      <c r="A23" s="225"/>
      <c r="B23" s="225"/>
      <c r="C23" s="225"/>
      <c r="D23" s="225"/>
      <c r="E23" s="225"/>
      <c r="F23" s="225"/>
      <c r="G23" s="225"/>
      <c r="K23" s="56"/>
      <c r="L23" s="56"/>
      <c r="M23" s="56"/>
      <c r="N23" s="56"/>
      <c r="O23" s="56"/>
      <c r="T23" s="34"/>
      <c r="U23" s="34"/>
      <c r="V23" s="34"/>
      <c r="W23" s="34"/>
    </row>
    <row r="24" spans="1:23" ht="12.75" customHeight="1" thickBot="1">
      <c r="A24" s="126" t="s">
        <v>172</v>
      </c>
      <c r="B24" s="124"/>
      <c r="C24" s="124"/>
      <c r="D24" s="124"/>
      <c r="E24" s="126"/>
      <c r="F24" s="124"/>
      <c r="G24" s="125"/>
      <c r="K24" s="56"/>
      <c r="L24" s="56"/>
      <c r="M24" s="56"/>
      <c r="N24" s="56"/>
      <c r="O24" s="56"/>
      <c r="T24" s="62"/>
      <c r="U24" s="62"/>
      <c r="V24" s="62"/>
      <c r="W24" s="62"/>
    </row>
    <row r="25" spans="1:23" ht="12.75" customHeight="1">
      <c r="K25" s="56"/>
      <c r="L25" s="56"/>
      <c r="M25" s="56"/>
      <c r="N25" s="56"/>
      <c r="O25" s="56"/>
    </row>
    <row r="26" spans="1:23" ht="12.75" customHeight="1">
      <c r="J26" s="35"/>
      <c r="K26" s="56"/>
      <c r="L26" s="55"/>
      <c r="M26" s="53"/>
      <c r="N26" s="53"/>
      <c r="O26" s="53"/>
    </row>
    <row r="27" spans="1:23" ht="12.75" customHeight="1">
      <c r="M27" s="56"/>
      <c r="N27" s="56"/>
      <c r="O27" s="56"/>
    </row>
    <row r="28" spans="1:23" ht="12.75" customHeight="1">
      <c r="M28" s="43"/>
    </row>
    <row r="29" spans="1:23" ht="12.75" customHeight="1">
      <c r="M29" s="43"/>
    </row>
    <row r="37" spans="11:16" ht="12.75" customHeight="1">
      <c r="M37" s="63"/>
      <c r="N37" s="63"/>
      <c r="O37" s="63"/>
      <c r="P37" s="63"/>
    </row>
    <row r="38" spans="11:16" ht="12.75" customHeight="1">
      <c r="K38" s="63"/>
      <c r="L38" s="63"/>
      <c r="M38" s="63"/>
      <c r="N38" s="63"/>
      <c r="O38" s="63"/>
      <c r="P38" s="63"/>
    </row>
    <row r="39" spans="11:16" ht="12.75" customHeight="1">
      <c r="K39" s="64"/>
      <c r="L39" s="64"/>
      <c r="M39" s="65"/>
      <c r="N39" s="65"/>
      <c r="O39" s="65"/>
      <c r="P39" s="65"/>
    </row>
    <row r="40" spans="11:16" ht="12.75" customHeight="1">
      <c r="K40" s="64"/>
      <c r="L40" s="64"/>
      <c r="M40" s="65"/>
      <c r="N40" s="65"/>
      <c r="O40" s="65"/>
      <c r="P40" s="65"/>
    </row>
    <row r="41" spans="11:16" ht="12.75" customHeight="1">
      <c r="K41" s="64"/>
      <c r="L41" s="64"/>
      <c r="M41" s="65"/>
      <c r="N41" s="65"/>
      <c r="O41" s="65"/>
      <c r="P41" s="65"/>
    </row>
    <row r="42" spans="11:16" ht="12.75" customHeight="1">
      <c r="M42" s="65"/>
      <c r="N42" s="65"/>
      <c r="O42" s="65"/>
      <c r="P42" s="65"/>
    </row>
    <row r="43" spans="11:16" ht="12.75" customHeight="1">
      <c r="M43" s="60"/>
    </row>
    <row r="44" spans="11:16" ht="12.75" customHeight="1">
      <c r="M44" s="60"/>
      <c r="N44" s="60"/>
      <c r="O44" s="60"/>
      <c r="P44" s="60"/>
    </row>
    <row r="45" spans="11:16" ht="12.75" customHeight="1">
      <c r="M45" s="60"/>
      <c r="N45" s="60"/>
      <c r="O45" s="60"/>
      <c r="P45" s="60"/>
    </row>
    <row r="46" spans="11:16" ht="12.75" customHeight="1">
      <c r="M46" s="60"/>
      <c r="N46" s="60"/>
      <c r="O46" s="60"/>
      <c r="P46" s="60"/>
    </row>
  </sheetData>
  <customSheetViews>
    <customSheetView guid="{5F70CCB5-4835-49CF-A801-999B398C98AB}" showPageBreaks="1" fitToPage="1" printArea="1">
      <selection activeCell="J28" sqref="J28"/>
      <colBreaks count="1" manualBreakCount="1">
        <brk id="7" max="1048575" man="1"/>
      </colBreaks>
      <pageMargins left="0.70866141732283472" right="0.70866141732283472" top="0.74803149606299213" bottom="0.74803149606299213" header="0.31496062992125984" footer="0.31496062992125984"/>
      <pageSetup paperSize="9" orientation="landscape" r:id="rId1"/>
    </customSheetView>
  </customSheetViews>
  <mergeCells count="4">
    <mergeCell ref="A1:G1"/>
    <mergeCell ref="A20:G20"/>
    <mergeCell ref="A19:G19"/>
    <mergeCell ref="A18:G18"/>
  </mergeCells>
  <pageMargins left="0.70866141732283472" right="0.70866141732283472" top="0.74803149606299213" bottom="0.74803149606299213" header="0.31496062992125984" footer="0.31496062992125984"/>
  <pageSetup paperSize="9" orientation="landscape" r:id="rId2"/>
  <colBreaks count="1" manualBreakCount="1">
    <brk id="7" max="1048575" man="1"/>
  </col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T39"/>
  <sheetViews>
    <sheetView topLeftCell="A13" zoomScale="145" zoomScaleNormal="145" workbookViewId="0">
      <selection activeCell="A23" sqref="A23:G23"/>
    </sheetView>
  </sheetViews>
  <sheetFormatPr baseColWidth="10" defaultColWidth="11.42578125" defaultRowHeight="15" customHeight="1"/>
  <cols>
    <col min="1" max="1" width="69.7109375" style="78" customWidth="1"/>
    <col min="2" max="2" width="11.140625" style="88" customWidth="1"/>
    <col min="3" max="3" width="14" style="88" customWidth="1"/>
    <col min="4" max="4" width="8.5703125" style="78" customWidth="1"/>
    <col min="5" max="5" width="8.5703125" style="78" hidden="1" customWidth="1"/>
    <col min="6" max="6" width="9.42578125" style="78" hidden="1" customWidth="1"/>
    <col min="7" max="7" width="0.140625" style="78" customWidth="1"/>
    <col min="8" max="10" width="11.42578125" style="78"/>
    <col min="11" max="11" width="11.5703125" style="78" bestFit="1" customWidth="1"/>
    <col min="12" max="12" width="11.7109375" style="78" bestFit="1" customWidth="1"/>
    <col min="13" max="16384" width="11.42578125" style="78"/>
  </cols>
  <sheetData>
    <row r="1" spans="1:20" ht="15" customHeight="1">
      <c r="A1" s="48" t="s">
        <v>108</v>
      </c>
      <c r="B1" s="48"/>
      <c r="C1" s="48"/>
      <c r="D1" s="48"/>
      <c r="E1" s="48"/>
      <c r="F1" s="48"/>
      <c r="G1" s="48"/>
    </row>
    <row r="2" spans="1:20" ht="15" customHeight="1" thickBot="1">
      <c r="A2" s="127"/>
      <c r="B2" s="127"/>
      <c r="C2" s="127"/>
      <c r="D2" s="127"/>
      <c r="E2" s="127"/>
      <c r="F2" s="127"/>
      <c r="G2" s="127"/>
    </row>
    <row r="3" spans="1:20" ht="16.5" customHeight="1">
      <c r="A3" s="128"/>
      <c r="B3" s="276" t="s">
        <v>102</v>
      </c>
      <c r="C3" s="276"/>
      <c r="D3" s="276"/>
      <c r="E3" s="276" t="s">
        <v>103</v>
      </c>
      <c r="F3" s="276"/>
      <c r="G3" s="276"/>
    </row>
    <row r="4" spans="1:20" ht="63.75" customHeight="1">
      <c r="A4" s="129"/>
      <c r="B4" s="79" t="s">
        <v>20</v>
      </c>
      <c r="C4" s="79" t="s">
        <v>21</v>
      </c>
      <c r="D4" s="79" t="s">
        <v>75</v>
      </c>
      <c r="E4" s="79" t="s">
        <v>20</v>
      </c>
      <c r="F4" s="79" t="s">
        <v>21</v>
      </c>
      <c r="G4" s="79" t="s">
        <v>46</v>
      </c>
      <c r="I4" s="89"/>
      <c r="J4" s="89"/>
      <c r="K4" s="89"/>
      <c r="L4" s="89"/>
      <c r="M4" s="89"/>
      <c r="N4" s="89"/>
      <c r="O4" s="89"/>
      <c r="P4" s="89"/>
      <c r="Q4" s="89"/>
      <c r="R4" s="89"/>
      <c r="S4" s="89"/>
      <c r="T4" s="89"/>
    </row>
    <row r="5" spans="1:20" ht="15" customHeight="1">
      <c r="A5" s="130" t="s">
        <v>70</v>
      </c>
      <c r="B5" s="131">
        <v>100</v>
      </c>
      <c r="C5" s="132">
        <v>-0.252850319428088</v>
      </c>
      <c r="D5" s="133">
        <v>2766.3198339864498</v>
      </c>
      <c r="E5" s="131">
        <v>100</v>
      </c>
      <c r="F5" s="132">
        <v>1.91255631488283</v>
      </c>
      <c r="G5" s="133">
        <v>1906.8721086487101</v>
      </c>
      <c r="I5" s="89"/>
      <c r="J5" s="89"/>
      <c r="K5" s="89"/>
      <c r="L5" s="89"/>
      <c r="M5" s="89"/>
      <c r="N5" s="89"/>
      <c r="O5" s="89"/>
      <c r="P5" s="89"/>
      <c r="Q5" s="89"/>
      <c r="R5" s="89"/>
      <c r="S5" s="89"/>
      <c r="T5" s="89"/>
    </row>
    <row r="6" spans="1:20" ht="15" customHeight="1">
      <c r="A6" s="134" t="s">
        <v>104</v>
      </c>
      <c r="B6" s="135">
        <v>59.599190854777248</v>
      </c>
      <c r="C6" s="136">
        <v>-1.5244742095732899</v>
      </c>
      <c r="D6" s="137">
        <v>2782.9039567781101</v>
      </c>
      <c r="E6" s="135">
        <v>44.601652571835132</v>
      </c>
      <c r="F6" s="136">
        <v>-0.70479661797510096</v>
      </c>
      <c r="G6" s="137">
        <v>1928.72967133868</v>
      </c>
      <c r="I6" s="89"/>
      <c r="J6" s="89"/>
      <c r="K6" s="89"/>
      <c r="L6" s="89"/>
      <c r="M6" s="89"/>
      <c r="N6" s="89"/>
      <c r="O6" s="89"/>
      <c r="P6" s="89"/>
      <c r="Q6" s="89"/>
      <c r="R6" s="89"/>
      <c r="S6" s="89"/>
      <c r="T6" s="89"/>
    </row>
    <row r="7" spans="1:20" ht="15" customHeight="1">
      <c r="A7" s="138" t="s">
        <v>22</v>
      </c>
      <c r="B7" s="135">
        <v>33.894844178515434</v>
      </c>
      <c r="C7" s="139">
        <v>2.3124216697851501</v>
      </c>
      <c r="D7" s="137">
        <v>2858.0465277312601</v>
      </c>
      <c r="E7" s="135">
        <v>21.698494574972109</v>
      </c>
      <c r="F7" s="139">
        <v>5.2029085689155696</v>
      </c>
      <c r="G7" s="137">
        <v>2052.7938296059501</v>
      </c>
      <c r="I7" s="89"/>
      <c r="J7" s="89"/>
      <c r="K7" s="89"/>
      <c r="L7" s="89"/>
      <c r="M7" s="89"/>
      <c r="N7" s="89"/>
      <c r="O7" s="89"/>
      <c r="P7" s="89"/>
      <c r="Q7" s="89"/>
      <c r="R7" s="89"/>
      <c r="S7" s="89"/>
      <c r="T7" s="89"/>
    </row>
    <row r="8" spans="1:20" ht="15" customHeight="1">
      <c r="A8" s="140" t="s">
        <v>32</v>
      </c>
      <c r="B8" s="135">
        <v>4.3015400968075381</v>
      </c>
      <c r="C8" s="136">
        <v>-2.9420343961541202</v>
      </c>
      <c r="D8" s="137">
        <v>2122.5601950268101</v>
      </c>
      <c r="E8" s="135">
        <v>23.516000194039748</v>
      </c>
      <c r="F8" s="139">
        <v>5.0507758492857704</v>
      </c>
      <c r="G8" s="137">
        <v>1788.07682161915</v>
      </c>
      <c r="I8" s="89"/>
      <c r="J8" s="89"/>
      <c r="K8" s="89"/>
      <c r="L8" s="89"/>
      <c r="M8" s="89"/>
      <c r="N8" s="89"/>
      <c r="O8" s="89"/>
      <c r="P8" s="89"/>
      <c r="Q8" s="89"/>
      <c r="R8" s="89"/>
      <c r="S8" s="89"/>
      <c r="T8" s="89"/>
    </row>
    <row r="9" spans="1:20" ht="15" customHeight="1">
      <c r="A9" s="141" t="s">
        <v>23</v>
      </c>
      <c r="B9" s="135">
        <v>2.2044248698997722</v>
      </c>
      <c r="C9" s="136">
        <v>0.36879282867055002</v>
      </c>
      <c r="D9" s="137">
        <v>2163.7570479484302</v>
      </c>
      <c r="E9" s="135">
        <v>10.183852659153017</v>
      </c>
      <c r="F9" s="139">
        <v>12.5228044540992</v>
      </c>
      <c r="G9" s="137">
        <v>1774.5474236802199</v>
      </c>
      <c r="I9" s="89"/>
      <c r="J9" s="89"/>
      <c r="K9" s="89"/>
      <c r="L9" s="89"/>
      <c r="M9" s="89"/>
      <c r="N9" s="89"/>
      <c r="O9" s="89"/>
      <c r="P9" s="89"/>
      <c r="Q9" s="89"/>
      <c r="R9" s="89"/>
      <c r="S9" s="89"/>
      <c r="T9" s="89"/>
    </row>
    <row r="10" spans="1:20" ht="15" customHeight="1">
      <c r="A10" s="142" t="s">
        <v>24</v>
      </c>
      <c r="B10" s="143">
        <v>36.099269048415209</v>
      </c>
      <c r="C10" s="144">
        <v>-1.54951087520327</v>
      </c>
      <c r="D10" s="145">
        <v>2738.45227169485</v>
      </c>
      <c r="E10" s="143">
        <v>31.88234723412512</v>
      </c>
      <c r="F10" s="144"/>
      <c r="G10" s="145"/>
      <c r="H10" s="116"/>
      <c r="I10" s="89"/>
      <c r="J10" s="89"/>
      <c r="K10" s="89"/>
      <c r="L10" s="89"/>
      <c r="M10" s="89"/>
      <c r="N10" s="89"/>
      <c r="O10" s="89"/>
      <c r="P10" s="89"/>
      <c r="Q10" s="89"/>
      <c r="R10" s="89"/>
      <c r="S10" s="89"/>
      <c r="T10" s="89"/>
    </row>
    <row r="11" spans="1:20" ht="15" customHeight="1">
      <c r="A11" s="141" t="s">
        <v>71</v>
      </c>
      <c r="B11" s="135">
        <v>0.49853212105646594</v>
      </c>
      <c r="C11" s="139">
        <v>4.5625876072212996</v>
      </c>
      <c r="D11" s="137">
        <v>3157.0653059994002</v>
      </c>
      <c r="E11" s="135"/>
      <c r="F11" s="139"/>
      <c r="G11" s="137"/>
      <c r="I11" s="89"/>
      <c r="J11" s="89"/>
      <c r="K11" s="89"/>
      <c r="L11" s="89"/>
      <c r="M11" s="89"/>
      <c r="N11" s="89"/>
      <c r="O11" s="89"/>
      <c r="P11" s="89"/>
      <c r="Q11" s="89"/>
      <c r="R11" s="89"/>
      <c r="S11" s="89"/>
      <c r="T11" s="89"/>
    </row>
    <row r="12" spans="1:20" ht="15" customHeight="1">
      <c r="A12" s="141" t="s">
        <v>72</v>
      </c>
      <c r="B12" s="135">
        <v>11.940613521269306</v>
      </c>
      <c r="C12" s="139">
        <v>1.7307671013933299</v>
      </c>
      <c r="D12" s="137">
        <v>3140.0788156308799</v>
      </c>
      <c r="E12" s="135"/>
      <c r="F12" s="139"/>
      <c r="G12" s="137"/>
      <c r="I12" s="89"/>
      <c r="J12" s="89"/>
      <c r="K12" s="89"/>
      <c r="L12" s="89"/>
      <c r="M12" s="89"/>
      <c r="N12" s="89"/>
      <c r="O12" s="89"/>
      <c r="P12" s="89"/>
      <c r="Q12" s="89"/>
      <c r="R12" s="89"/>
      <c r="S12" s="89"/>
      <c r="T12" s="89"/>
    </row>
    <row r="13" spans="1:20" ht="15" customHeight="1">
      <c r="A13" s="140" t="s">
        <v>73</v>
      </c>
      <c r="B13" s="146">
        <v>23.66012340608944</v>
      </c>
      <c r="C13" s="139">
        <v>2.4736228843416801</v>
      </c>
      <c r="D13" s="137">
        <v>2644.7248165292499</v>
      </c>
      <c r="E13" s="146"/>
      <c r="F13" s="139"/>
      <c r="G13" s="137"/>
      <c r="I13" s="89"/>
      <c r="J13" s="89"/>
      <c r="K13" s="89"/>
      <c r="L13" s="89"/>
      <c r="M13" s="89"/>
      <c r="N13" s="89"/>
      <c r="O13" s="89"/>
      <c r="P13" s="89"/>
      <c r="Q13" s="89"/>
      <c r="R13" s="89"/>
      <c r="S13" s="89"/>
      <c r="T13" s="89"/>
    </row>
    <row r="14" spans="1:20" ht="15" customHeight="1">
      <c r="A14" s="147" t="s">
        <v>17</v>
      </c>
      <c r="B14" s="131">
        <v>6.5059649667073103</v>
      </c>
      <c r="C14" s="132">
        <v>-0.213381402657942</v>
      </c>
      <c r="D14" s="133">
        <v>2810.14575603004</v>
      </c>
      <c r="E14" s="131">
        <v>33.699852853192759</v>
      </c>
      <c r="F14" s="132"/>
      <c r="G14" s="133"/>
      <c r="H14" s="116"/>
      <c r="I14" s="89"/>
      <c r="J14" s="89"/>
      <c r="K14" s="89"/>
      <c r="L14" s="89"/>
      <c r="M14" s="89"/>
      <c r="N14" s="89"/>
      <c r="O14" s="89"/>
      <c r="P14" s="89"/>
      <c r="Q14" s="89"/>
      <c r="R14" s="89"/>
      <c r="S14" s="89"/>
      <c r="T14" s="89"/>
    </row>
    <row r="15" spans="1:20" ht="15" customHeight="1">
      <c r="A15" s="141" t="s">
        <v>9</v>
      </c>
      <c r="B15" s="146">
        <v>3.656156509334286</v>
      </c>
      <c r="C15" s="139">
        <v>5.0801233938923698</v>
      </c>
      <c r="D15" s="137">
        <v>2094.0667967807499</v>
      </c>
      <c r="E15" s="146">
        <v>21.651601636401857</v>
      </c>
      <c r="F15" s="139">
        <v>22.861694563524299</v>
      </c>
      <c r="G15" s="137">
        <v>1929.67803502585</v>
      </c>
      <c r="I15" s="89"/>
      <c r="J15" s="89"/>
      <c r="K15" s="89"/>
      <c r="L15" s="89"/>
      <c r="M15" s="89"/>
      <c r="N15" s="89"/>
      <c r="O15" s="89"/>
      <c r="P15" s="89"/>
      <c r="Q15" s="89"/>
      <c r="R15" s="89"/>
      <c r="S15" s="89"/>
      <c r="T15" s="89"/>
    </row>
    <row r="16" spans="1:20" ht="15" customHeight="1">
      <c r="A16" s="148" t="s">
        <v>10</v>
      </c>
      <c r="B16" s="149">
        <v>2.8498084573730242</v>
      </c>
      <c r="C16" s="150">
        <v>-8.0712842695235096</v>
      </c>
      <c r="D16" s="151">
        <v>2190.9829306348502</v>
      </c>
      <c r="E16" s="149">
        <v>12.048251216790906</v>
      </c>
      <c r="F16" s="150">
        <v>-14.108718359360701</v>
      </c>
      <c r="G16" s="151">
        <v>1522.1731314117801</v>
      </c>
      <c r="I16" s="152"/>
      <c r="J16" s="153"/>
      <c r="K16" s="152"/>
      <c r="L16" s="154"/>
      <c r="M16" s="155"/>
      <c r="N16" s="152"/>
      <c r="O16" s="155"/>
      <c r="P16" s="154"/>
      <c r="Q16" s="155"/>
      <c r="R16" s="156"/>
    </row>
    <row r="17" spans="1:10" s="89" customFormat="1" ht="24" customHeight="1">
      <c r="A17" s="277" t="s">
        <v>89</v>
      </c>
      <c r="B17" s="277"/>
      <c r="C17" s="277"/>
      <c r="D17" s="277"/>
      <c r="E17" s="277"/>
      <c r="F17" s="277"/>
      <c r="G17" s="277"/>
      <c r="J17" s="78"/>
    </row>
    <row r="18" spans="1:10" s="89" customFormat="1" ht="27" customHeight="1">
      <c r="A18" s="277" t="s">
        <v>105</v>
      </c>
      <c r="B18" s="277"/>
      <c r="C18" s="277"/>
      <c r="D18" s="277"/>
      <c r="E18" s="277"/>
      <c r="F18" s="277"/>
      <c r="G18" s="277"/>
    </row>
    <row r="19" spans="1:10" s="89" customFormat="1" ht="30" customHeight="1">
      <c r="A19" s="277" t="s">
        <v>106</v>
      </c>
      <c r="B19" s="277"/>
      <c r="C19" s="277"/>
      <c r="D19" s="277"/>
      <c r="E19" s="277"/>
      <c r="F19" s="277"/>
      <c r="G19" s="277"/>
    </row>
    <row r="20" spans="1:10" s="89" customFormat="1" ht="45" customHeight="1">
      <c r="A20" s="278" t="s">
        <v>107</v>
      </c>
      <c r="B20" s="278"/>
      <c r="C20" s="278"/>
      <c r="D20" s="278"/>
      <c r="E20" s="278"/>
      <c r="F20" s="278"/>
      <c r="G20" s="278"/>
    </row>
    <row r="21" spans="1:10" s="89" customFormat="1" ht="22.5" customHeight="1">
      <c r="A21" s="228" t="s">
        <v>109</v>
      </c>
      <c r="B21" s="228"/>
      <c r="C21" s="228"/>
      <c r="D21" s="228"/>
      <c r="E21" s="228"/>
      <c r="F21" s="228"/>
      <c r="G21" s="228"/>
    </row>
    <row r="22" spans="1:10" s="89" customFormat="1" ht="16.5" customHeight="1">
      <c r="A22" s="227" t="s">
        <v>137</v>
      </c>
      <c r="B22" s="227"/>
      <c r="C22" s="227"/>
      <c r="D22" s="227"/>
      <c r="E22" s="227"/>
      <c r="F22" s="227"/>
      <c r="G22" s="227"/>
    </row>
    <row r="23" spans="1:10" s="157" customFormat="1" ht="15" customHeight="1" thickBot="1">
      <c r="A23" s="226" t="s">
        <v>174</v>
      </c>
      <c r="B23" s="226"/>
      <c r="C23" s="226"/>
      <c r="D23" s="226"/>
      <c r="E23" s="226"/>
      <c r="F23" s="226"/>
      <c r="G23" s="226"/>
    </row>
    <row r="25" spans="1:10" ht="15" customHeight="1">
      <c r="A25" s="158"/>
      <c r="C25" s="78"/>
    </row>
    <row r="26" spans="1:10" ht="15" customHeight="1">
      <c r="C26" s="78"/>
    </row>
    <row r="27" spans="1:10" ht="15" customHeight="1">
      <c r="C27" s="78"/>
    </row>
    <row r="28" spans="1:10" ht="15" customHeight="1">
      <c r="C28" s="78"/>
    </row>
    <row r="29" spans="1:10" ht="15" customHeight="1">
      <c r="C29" s="78"/>
    </row>
    <row r="30" spans="1:10" ht="15" customHeight="1">
      <c r="C30" s="78"/>
    </row>
    <row r="31" spans="1:10" ht="15" customHeight="1">
      <c r="C31" s="78"/>
    </row>
    <row r="32" spans="1:10" ht="15" customHeight="1">
      <c r="C32" s="78"/>
    </row>
    <row r="33" spans="3:3" ht="15" customHeight="1">
      <c r="C33" s="78"/>
    </row>
    <row r="34" spans="3:3" ht="15" customHeight="1">
      <c r="C34" s="78"/>
    </row>
    <row r="35" spans="3:3" ht="15" customHeight="1">
      <c r="C35" s="78"/>
    </row>
    <row r="36" spans="3:3" ht="15" customHeight="1">
      <c r="C36" s="78"/>
    </row>
    <row r="37" spans="3:3" ht="15" customHeight="1">
      <c r="C37" s="78"/>
    </row>
    <row r="38" spans="3:3" ht="15" customHeight="1">
      <c r="C38" s="78"/>
    </row>
    <row r="39" spans="3:3" ht="15" customHeight="1">
      <c r="C39" s="78"/>
    </row>
  </sheetData>
  <customSheetViews>
    <customSheetView guid="{5F70CCB5-4835-49CF-A801-999B398C98AB}" showPageBreaks="1" printArea="1" topLeftCell="A4">
      <selection activeCell="K20" sqref="K20"/>
      <pageMargins left="0.7" right="0.7" top="0.75" bottom="0.75" header="0.3" footer="0.3"/>
      <pageSetup paperSize="9" orientation="landscape" r:id="rId1"/>
    </customSheetView>
  </customSheetViews>
  <mergeCells count="9">
    <mergeCell ref="A23:G23"/>
    <mergeCell ref="B3:D3"/>
    <mergeCell ref="E3:G3"/>
    <mergeCell ref="A17:G17"/>
    <mergeCell ref="A18:G18"/>
    <mergeCell ref="A19:G19"/>
    <mergeCell ref="A20:G20"/>
    <mergeCell ref="A21:G21"/>
    <mergeCell ref="A22:G22"/>
  </mergeCells>
  <pageMargins left="0.7" right="0.7" top="0.75" bottom="0.75" header="0.3" footer="0.3"/>
  <pageSetup paperSize="9"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25"/>
  <sheetViews>
    <sheetView zoomScale="98" zoomScaleNormal="98" workbookViewId="0">
      <selection activeCell="A19" sqref="A19"/>
    </sheetView>
  </sheetViews>
  <sheetFormatPr baseColWidth="10" defaultColWidth="11.42578125" defaultRowHeight="12.75" customHeight="1"/>
  <cols>
    <col min="1" max="1" width="38.28515625" style="1" customWidth="1"/>
    <col min="2" max="2" width="8.5703125" style="1" customWidth="1"/>
    <col min="3" max="3" width="10.42578125" style="1" customWidth="1"/>
    <col min="4" max="4" width="10.7109375" style="1" customWidth="1"/>
    <col min="5" max="5" width="12" style="1" customWidth="1"/>
    <col min="6" max="6" width="10.42578125" style="1" customWidth="1"/>
    <col min="7" max="7" width="15.5703125" style="1" customWidth="1"/>
    <col min="8" max="8" width="9.42578125" style="1" customWidth="1"/>
    <col min="9" max="9" width="1.42578125" style="1" customWidth="1"/>
    <col min="10" max="10" width="6.5703125" style="1" customWidth="1"/>
    <col min="11" max="11" width="10.42578125" style="1" customWidth="1"/>
    <col min="12" max="12" width="8.7109375" style="1" customWidth="1"/>
    <col min="13" max="13" width="10" style="1" customWidth="1"/>
    <col min="14" max="15" width="10.140625" style="1" customWidth="1"/>
    <col min="16" max="16" width="8" style="1" customWidth="1"/>
    <col min="17" max="16384" width="11.42578125" style="1"/>
  </cols>
  <sheetData>
    <row r="1" spans="1:17" ht="18" customHeight="1" thickBot="1">
      <c r="A1" s="88" t="s">
        <v>114</v>
      </c>
      <c r="B1" s="78"/>
      <c r="C1" s="78"/>
      <c r="D1" s="78"/>
      <c r="E1" s="78"/>
      <c r="F1" s="78"/>
      <c r="G1" s="78"/>
      <c r="H1" s="78"/>
      <c r="I1" s="78"/>
      <c r="J1" s="78"/>
      <c r="K1" s="78"/>
      <c r="L1" s="78"/>
      <c r="M1" s="78"/>
      <c r="N1" s="78"/>
      <c r="O1" s="78"/>
      <c r="P1" s="78"/>
    </row>
    <row r="2" spans="1:17" ht="12.75" customHeight="1" thickBot="1">
      <c r="A2" s="159"/>
      <c r="B2" s="281">
        <v>2022</v>
      </c>
      <c r="C2" s="282"/>
      <c r="D2" s="282"/>
      <c r="E2" s="282"/>
      <c r="F2" s="282"/>
      <c r="G2" s="282"/>
      <c r="H2" s="283"/>
      <c r="I2" s="78"/>
      <c r="J2" s="78"/>
      <c r="K2" s="78"/>
      <c r="L2" s="78"/>
      <c r="M2" s="78"/>
      <c r="N2" s="78"/>
      <c r="O2" s="78"/>
      <c r="P2" s="78"/>
    </row>
    <row r="3" spans="1:17" ht="12.75" customHeight="1">
      <c r="A3" s="160"/>
      <c r="B3" s="288" t="s">
        <v>39</v>
      </c>
      <c r="C3" s="290" t="s">
        <v>41</v>
      </c>
      <c r="D3" s="290" t="s">
        <v>40</v>
      </c>
      <c r="E3" s="290" t="s">
        <v>42</v>
      </c>
      <c r="F3" s="284" t="s">
        <v>110</v>
      </c>
      <c r="G3" s="285"/>
      <c r="H3" s="286" t="s">
        <v>43</v>
      </c>
      <c r="I3" s="78"/>
      <c r="J3" s="78"/>
      <c r="K3" s="78"/>
      <c r="L3" s="78"/>
      <c r="M3" s="78"/>
      <c r="N3" s="78"/>
      <c r="O3" s="78"/>
      <c r="P3" s="78"/>
    </row>
    <row r="4" spans="1:17" ht="49.5" customHeight="1">
      <c r="A4" s="161"/>
      <c r="B4" s="289"/>
      <c r="C4" s="291"/>
      <c r="D4" s="291"/>
      <c r="E4" s="291"/>
      <c r="F4" s="162" t="s">
        <v>44</v>
      </c>
      <c r="G4" s="162" t="s">
        <v>142</v>
      </c>
      <c r="H4" s="287"/>
      <c r="I4" s="78"/>
      <c r="J4" s="78"/>
      <c r="K4" s="78"/>
      <c r="L4" s="163"/>
      <c r="M4" s="78"/>
      <c r="N4" s="78"/>
      <c r="O4" s="78"/>
      <c r="P4" s="78"/>
    </row>
    <row r="5" spans="1:17" ht="12.75" customHeight="1">
      <c r="A5" s="164" t="s">
        <v>115</v>
      </c>
      <c r="B5" s="165">
        <v>3149.5685916318798</v>
      </c>
      <c r="C5" s="83">
        <v>2752.089355453415</v>
      </c>
      <c r="D5" s="83">
        <v>22.240669007979001</v>
      </c>
      <c r="E5" s="83">
        <v>39.719141583435011</v>
      </c>
      <c r="F5" s="83">
        <v>337.51982655816818</v>
      </c>
      <c r="G5" s="166">
        <v>10.71638279143778</v>
      </c>
      <c r="H5" s="167">
        <v>2510.0223267803372</v>
      </c>
      <c r="I5" s="78"/>
      <c r="J5" s="116"/>
      <c r="K5" s="78"/>
      <c r="L5" s="116"/>
      <c r="M5" s="116"/>
      <c r="N5" s="116"/>
      <c r="O5" s="116"/>
      <c r="P5" s="116"/>
      <c r="Q5" s="7"/>
    </row>
    <row r="6" spans="1:17" ht="12.75" customHeight="1">
      <c r="A6" s="81" t="s">
        <v>48</v>
      </c>
      <c r="B6" s="168">
        <v>3150.2163208411398</v>
      </c>
      <c r="C6" s="84">
        <v>2752.9740495335559</v>
      </c>
      <c r="D6" s="84">
        <v>22.223426979434951</v>
      </c>
      <c r="E6" s="84">
        <v>39.790866291428998</v>
      </c>
      <c r="F6" s="84">
        <v>337.22893277829962</v>
      </c>
      <c r="G6" s="82">
        <v>10.704945261925889</v>
      </c>
      <c r="H6" s="169">
        <v>2510.5087273116928</v>
      </c>
      <c r="I6" s="78"/>
      <c r="J6" s="116"/>
      <c r="K6" s="78"/>
      <c r="L6" s="78"/>
      <c r="M6" s="78"/>
      <c r="N6" s="78"/>
      <c r="O6" s="78"/>
      <c r="P6" s="78"/>
    </row>
    <row r="7" spans="1:17" ht="12.75" customHeight="1">
      <c r="A7" s="164" t="s">
        <v>116</v>
      </c>
      <c r="B7" s="165">
        <v>3664.122503624827</v>
      </c>
      <c r="C7" s="83">
        <v>3012.1771775536931</v>
      </c>
      <c r="D7" s="83">
        <v>24.374475941996131</v>
      </c>
      <c r="E7" s="83">
        <v>32.062636033284562</v>
      </c>
      <c r="F7" s="83">
        <v>598.95590628270929</v>
      </c>
      <c r="G7" s="166">
        <v>16.346503308505021</v>
      </c>
      <c r="H7" s="167">
        <v>2955.7874636436718</v>
      </c>
      <c r="I7" s="78"/>
      <c r="J7" s="116"/>
      <c r="K7" s="78"/>
      <c r="L7" s="78"/>
      <c r="M7" s="78"/>
      <c r="N7" s="78"/>
      <c r="O7" s="78"/>
      <c r="P7" s="78"/>
    </row>
    <row r="8" spans="1:17" ht="12.75" customHeight="1">
      <c r="A8" s="81" t="s">
        <v>49</v>
      </c>
      <c r="B8" s="168">
        <v>3471.2815500199931</v>
      </c>
      <c r="C8" s="84">
        <v>2888.0091051731288</v>
      </c>
      <c r="D8" s="84">
        <v>22.064874074998759</v>
      </c>
      <c r="E8" s="84">
        <v>29.798299841905632</v>
      </c>
      <c r="F8" s="84">
        <v>535.49599619473179</v>
      </c>
      <c r="G8" s="82">
        <v>15.42646392919778</v>
      </c>
      <c r="H8" s="169">
        <v>2792.4711262971991</v>
      </c>
      <c r="I8" s="78"/>
      <c r="J8" s="116"/>
      <c r="K8" s="78"/>
      <c r="L8" s="163"/>
      <c r="M8" s="163"/>
      <c r="N8" s="163"/>
      <c r="O8" s="163"/>
      <c r="P8" s="163"/>
      <c r="Q8" s="5"/>
    </row>
    <row r="9" spans="1:17" ht="12.75" customHeight="1">
      <c r="A9" s="81" t="s">
        <v>50</v>
      </c>
      <c r="B9" s="168">
        <v>3517.6833922379142</v>
      </c>
      <c r="C9" s="84">
        <v>2907.81709806155</v>
      </c>
      <c r="D9" s="84">
        <v>22.554711318598919</v>
      </c>
      <c r="E9" s="84">
        <v>33.353663277579983</v>
      </c>
      <c r="F9" s="84">
        <v>556.34779117132712</v>
      </c>
      <c r="G9" s="82">
        <v>15.815743747688</v>
      </c>
      <c r="H9" s="169">
        <v>2831.1736456224389</v>
      </c>
      <c r="I9" s="78"/>
      <c r="J9" s="116"/>
      <c r="K9" s="78"/>
      <c r="L9" s="163"/>
      <c r="M9" s="163"/>
      <c r="N9" s="163"/>
      <c r="O9" s="163"/>
      <c r="P9" s="163"/>
      <c r="Q9" s="5"/>
    </row>
    <row r="10" spans="1:17" ht="12.75" customHeight="1">
      <c r="A10" s="81" t="s">
        <v>51</v>
      </c>
      <c r="B10" s="168">
        <v>3699.3660084177332</v>
      </c>
      <c r="C10" s="84">
        <v>3000.1051227609182</v>
      </c>
      <c r="D10" s="84">
        <v>22.495645633482152</v>
      </c>
      <c r="E10" s="84">
        <v>33.268342822266277</v>
      </c>
      <c r="F10" s="84">
        <v>646.43014252624505</v>
      </c>
      <c r="G10" s="82">
        <v>17.47407910045461</v>
      </c>
      <c r="H10" s="169">
        <v>2990.2021347151922</v>
      </c>
      <c r="I10" s="78"/>
      <c r="J10" s="116"/>
      <c r="K10" s="78"/>
      <c r="L10" s="163"/>
      <c r="M10" s="163"/>
      <c r="N10" s="163"/>
      <c r="O10" s="163"/>
      <c r="P10" s="163"/>
      <c r="Q10" s="5"/>
    </row>
    <row r="11" spans="1:17" ht="19.5" customHeight="1">
      <c r="A11" s="81" t="s">
        <v>52</v>
      </c>
      <c r="B11" s="168">
        <v>4599.3709444211418</v>
      </c>
      <c r="C11" s="84">
        <v>3657.0394924097818</v>
      </c>
      <c r="D11" s="84">
        <v>38.12210008669706</v>
      </c>
      <c r="E11" s="84">
        <v>40.985684930307123</v>
      </c>
      <c r="F11" s="84">
        <v>864.54055954013222</v>
      </c>
      <c r="G11" s="82">
        <v>18.796930493044631</v>
      </c>
      <c r="H11" s="169">
        <v>3744.019837152744</v>
      </c>
      <c r="I11" s="78"/>
      <c r="J11" s="116"/>
      <c r="K11" s="78"/>
      <c r="L11" s="78"/>
      <c r="M11" s="78"/>
      <c r="N11" s="78"/>
      <c r="O11" s="78"/>
      <c r="P11" s="78"/>
    </row>
    <row r="12" spans="1:17" ht="14.25" customHeight="1" thickBot="1">
      <c r="A12" s="170" t="s">
        <v>111</v>
      </c>
      <c r="B12" s="171">
        <v>3417.154253199149</v>
      </c>
      <c r="C12" s="172">
        <v>2887.3439329042749</v>
      </c>
      <c r="D12" s="172">
        <v>23.350321712560181</v>
      </c>
      <c r="E12" s="172">
        <v>35.737496404613474</v>
      </c>
      <c r="F12" s="172">
        <v>473.47554416158152</v>
      </c>
      <c r="G12" s="173">
        <v>13.855843461509309</v>
      </c>
      <c r="H12" s="174">
        <v>2741.835468748704</v>
      </c>
      <c r="I12" s="78"/>
      <c r="J12" s="116"/>
      <c r="K12" s="78"/>
      <c r="L12" s="78"/>
      <c r="M12" s="78"/>
      <c r="N12" s="78"/>
      <c r="O12" s="78"/>
      <c r="P12" s="78"/>
    </row>
    <row r="13" spans="1:17" ht="14.25" customHeight="1">
      <c r="A13" s="78" t="s">
        <v>89</v>
      </c>
      <c r="B13" s="78"/>
      <c r="C13" s="78"/>
      <c r="D13" s="78"/>
      <c r="E13" s="78"/>
      <c r="F13" s="78"/>
      <c r="G13" s="78"/>
      <c r="H13" s="175"/>
      <c r="I13" s="78"/>
      <c r="J13" s="78"/>
      <c r="K13" s="78"/>
      <c r="L13" s="78"/>
      <c r="M13" s="78"/>
      <c r="N13" s="78"/>
      <c r="O13" s="78"/>
      <c r="P13" s="78"/>
    </row>
    <row r="14" spans="1:17" ht="12.75" customHeight="1">
      <c r="A14" s="279" t="s">
        <v>117</v>
      </c>
      <c r="B14" s="279"/>
      <c r="C14" s="279"/>
      <c r="D14" s="279"/>
      <c r="E14" s="279"/>
      <c r="F14" s="279"/>
      <c r="G14" s="279"/>
      <c r="H14" s="279"/>
      <c r="I14" s="279"/>
      <c r="J14" s="279"/>
      <c r="K14" s="279"/>
      <c r="L14" s="279"/>
      <c r="M14" s="279"/>
      <c r="N14" s="279"/>
      <c r="O14" s="279"/>
      <c r="P14" s="279"/>
    </row>
    <row r="15" spans="1:17" ht="30.75" customHeight="1">
      <c r="A15" s="280" t="s">
        <v>112</v>
      </c>
      <c r="B15" s="280"/>
      <c r="C15" s="280"/>
      <c r="D15" s="280"/>
      <c r="E15" s="280"/>
      <c r="F15" s="280"/>
      <c r="G15" s="280"/>
      <c r="H15" s="280"/>
      <c r="I15" s="280"/>
      <c r="J15" s="280"/>
      <c r="K15" s="280"/>
      <c r="L15" s="280"/>
      <c r="M15" s="280"/>
      <c r="N15" s="280"/>
      <c r="O15" s="280"/>
      <c r="P15" s="280"/>
    </row>
    <row r="16" spans="1:17" ht="12.75" customHeight="1">
      <c r="A16" s="78" t="s">
        <v>136</v>
      </c>
      <c r="B16" s="78"/>
      <c r="C16" s="78"/>
      <c r="D16" s="78"/>
      <c r="E16" s="78"/>
      <c r="F16" s="78"/>
      <c r="G16" s="78"/>
      <c r="H16" s="78"/>
      <c r="I16" s="78"/>
      <c r="J16" s="78"/>
      <c r="K16" s="78"/>
      <c r="L16" s="78"/>
      <c r="M16" s="78"/>
      <c r="N16" s="78"/>
      <c r="O16" s="78"/>
      <c r="P16" s="78"/>
    </row>
    <row r="17" spans="1:16" ht="12.75" customHeight="1">
      <c r="A17" s="228" t="s">
        <v>113</v>
      </c>
      <c r="B17" s="228"/>
      <c r="C17" s="228"/>
      <c r="D17" s="228"/>
      <c r="E17" s="228"/>
      <c r="F17" s="228"/>
      <c r="G17" s="228"/>
      <c r="H17" s="228"/>
      <c r="I17" s="228"/>
      <c r="J17" s="228"/>
      <c r="K17" s="228"/>
      <c r="L17" s="228"/>
      <c r="M17" s="228"/>
      <c r="N17" s="228"/>
      <c r="O17" s="228"/>
      <c r="P17" s="228"/>
    </row>
    <row r="18" spans="1:16" ht="18.75" customHeight="1">
      <c r="A18" s="123" t="s">
        <v>137</v>
      </c>
      <c r="B18" s="123"/>
      <c r="C18" s="123"/>
      <c r="D18" s="123"/>
      <c r="E18" s="123"/>
      <c r="F18" s="123"/>
      <c r="G18" s="123"/>
      <c r="H18" s="123"/>
      <c r="I18" s="123"/>
      <c r="J18" s="123"/>
      <c r="K18" s="123"/>
      <c r="L18" s="123"/>
      <c r="M18" s="123"/>
      <c r="N18" s="123"/>
      <c r="O18" s="123"/>
      <c r="P18" s="123"/>
    </row>
    <row r="19" spans="1:16" ht="12.75" customHeight="1" thickBot="1">
      <c r="A19" s="176" t="s">
        <v>174</v>
      </c>
      <c r="B19" s="176"/>
      <c r="C19" s="176"/>
      <c r="D19" s="176"/>
      <c r="E19" s="176"/>
      <c r="F19" s="176"/>
      <c r="G19" s="176"/>
      <c r="H19" s="176"/>
      <c r="I19" s="176"/>
      <c r="J19" s="176"/>
      <c r="K19" s="176"/>
      <c r="L19" s="176"/>
      <c r="M19" s="176"/>
      <c r="N19" s="176"/>
      <c r="O19" s="176"/>
      <c r="P19" s="176"/>
    </row>
    <row r="25" spans="1:16" ht="12.75" customHeight="1">
      <c r="A25" s="57"/>
    </row>
  </sheetData>
  <customSheetViews>
    <customSheetView guid="{5F70CCB5-4835-49CF-A801-999B398C98AB}" showPageBreaks="1" printArea="1">
      <selection activeCell="C3" sqref="C3:C4"/>
      <pageMargins left="0.59055118110236227" right="0.59055118110236227" top="0.98425196850393704" bottom="0.98425196850393704" header="0.51181102362204722" footer="0.51181102362204722"/>
      <pageSetup paperSize="9" orientation="landscape" r:id="rId1"/>
      <headerFooter alignWithMargins="0"/>
    </customSheetView>
  </customSheetViews>
  <mergeCells count="10">
    <mergeCell ref="A14:P14"/>
    <mergeCell ref="A15:P15"/>
    <mergeCell ref="A17:P17"/>
    <mergeCell ref="B2:H2"/>
    <mergeCell ref="F3:G3"/>
    <mergeCell ref="H3:H4"/>
    <mergeCell ref="B3:B4"/>
    <mergeCell ref="C3:C4"/>
    <mergeCell ref="D3:D4"/>
    <mergeCell ref="E3:E4"/>
  </mergeCells>
  <pageMargins left="0.59055118110236227" right="0.59055118110236227" top="0.98425196850393704" bottom="0.98425196850393704" header="0.51181102362204722" footer="0.51181102362204722"/>
  <pageSetup paperSize="9" orientation="landscape"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41"/>
  <sheetViews>
    <sheetView zoomScale="130" zoomScaleNormal="130" workbookViewId="0">
      <selection activeCell="A17" sqref="A17"/>
    </sheetView>
  </sheetViews>
  <sheetFormatPr baseColWidth="10" defaultColWidth="11.42578125" defaultRowHeight="12.75" customHeight="1"/>
  <cols>
    <col min="1" max="1" width="33.85546875" style="78" customWidth="1"/>
    <col min="2" max="3" width="11.42578125" style="78" customWidth="1"/>
    <col min="4" max="4" width="13.7109375" style="78" customWidth="1"/>
    <col min="5" max="16384" width="11.42578125" style="78"/>
  </cols>
  <sheetData>
    <row r="1" spans="1:6" ht="42" customHeight="1">
      <c r="A1" s="244" t="s">
        <v>121</v>
      </c>
      <c r="B1" s="244"/>
      <c r="C1" s="244"/>
      <c r="D1" s="244"/>
    </row>
    <row r="3" spans="1:6" ht="45" customHeight="1" thickBot="1">
      <c r="A3" s="292" t="s">
        <v>122</v>
      </c>
      <c r="B3" s="292"/>
      <c r="C3" s="292"/>
      <c r="D3" s="292"/>
    </row>
    <row r="4" spans="1:6" ht="62.25" customHeight="1">
      <c r="A4" s="77"/>
      <c r="B4" s="79" t="s">
        <v>3</v>
      </c>
      <c r="C4" s="80" t="s">
        <v>37</v>
      </c>
      <c r="D4" s="80" t="s">
        <v>38</v>
      </c>
    </row>
    <row r="5" spans="1:6" ht="13.5" customHeight="1">
      <c r="A5" s="81" t="s">
        <v>8</v>
      </c>
      <c r="B5" s="84">
        <v>390319</v>
      </c>
      <c r="C5" s="82">
        <v>8.9854708584516807</v>
      </c>
      <c r="D5" s="178">
        <v>0.722523384264812</v>
      </c>
    </row>
    <row r="6" spans="1:6" ht="13.5" customHeight="1">
      <c r="A6" s="81" t="s">
        <v>6</v>
      </c>
      <c r="B6" s="84">
        <v>267295</v>
      </c>
      <c r="C6" s="82">
        <v>10.155820348304299</v>
      </c>
      <c r="D6" s="178">
        <v>0.78439687758029697</v>
      </c>
    </row>
    <row r="7" spans="1:6" ht="13.5" customHeight="1">
      <c r="A7" s="81" t="s">
        <v>5</v>
      </c>
      <c r="B7" s="84">
        <v>32844</v>
      </c>
      <c r="C7" s="82">
        <v>6.5430520034100601</v>
      </c>
      <c r="D7" s="178">
        <v>0.77132128535339295</v>
      </c>
    </row>
    <row r="8" spans="1:6" ht="13.5" customHeight="1">
      <c r="A8" s="81" t="s">
        <v>2</v>
      </c>
      <c r="B8" s="84">
        <v>63660</v>
      </c>
      <c r="C8" s="82">
        <v>6.0461828463713498</v>
      </c>
      <c r="D8" s="178">
        <v>0.758679092403027</v>
      </c>
    </row>
    <row r="9" spans="1:6" ht="13.5" customHeight="1">
      <c r="A9" s="81" t="s">
        <v>7</v>
      </c>
      <c r="B9" s="84">
        <v>58535</v>
      </c>
      <c r="C9" s="82">
        <v>7.0538993764414499</v>
      </c>
      <c r="D9" s="178">
        <v>0.80214166880633497</v>
      </c>
    </row>
    <row r="10" spans="1:6" s="88" customFormat="1" ht="13.5" customHeight="1">
      <c r="A10" s="81" t="s">
        <v>118</v>
      </c>
      <c r="B10" s="84">
        <v>2351</v>
      </c>
      <c r="C10" s="82">
        <v>15.355168013611229</v>
      </c>
      <c r="D10" s="178">
        <v>0.66442979999999996</v>
      </c>
    </row>
    <row r="11" spans="1:6" s="88" customFormat="1" ht="20.25" customHeight="1">
      <c r="A11" s="85" t="s">
        <v>119</v>
      </c>
      <c r="B11" s="87">
        <v>815004</v>
      </c>
      <c r="C11" s="86">
        <v>8.9209378113481606</v>
      </c>
      <c r="D11" s="179">
        <v>0.75321438578930999</v>
      </c>
      <c r="E11" s="180"/>
    </row>
    <row r="12" spans="1:6" s="88" customFormat="1" ht="21" customHeight="1">
      <c r="A12" s="78" t="s">
        <v>123</v>
      </c>
      <c r="B12" s="181"/>
      <c r="C12" s="181"/>
      <c r="D12" s="181"/>
      <c r="E12" s="181"/>
      <c r="F12" s="181"/>
    </row>
    <row r="13" spans="1:6" s="88" customFormat="1" ht="21" customHeight="1">
      <c r="A13" s="182" t="s">
        <v>99</v>
      </c>
      <c r="B13" s="181"/>
      <c r="C13" s="181"/>
      <c r="D13" s="181"/>
      <c r="E13" s="181"/>
      <c r="F13" s="181"/>
    </row>
    <row r="14" spans="1:6" s="89" customFormat="1" ht="21" customHeight="1">
      <c r="A14" s="183" t="s">
        <v>138</v>
      </c>
      <c r="B14" s="184"/>
      <c r="C14" s="184"/>
      <c r="D14" s="184"/>
      <c r="E14" s="181"/>
      <c r="F14" s="181"/>
    </row>
    <row r="15" spans="1:6" s="89" customFormat="1" ht="21" customHeight="1">
      <c r="A15" s="123" t="s">
        <v>120</v>
      </c>
      <c r="B15" s="185"/>
      <c r="C15" s="185"/>
      <c r="D15" s="185"/>
    </row>
    <row r="16" spans="1:6" s="157" customFormat="1" ht="21" customHeight="1">
      <c r="A16" s="123" t="s">
        <v>137</v>
      </c>
      <c r="B16" s="185"/>
      <c r="C16" s="185"/>
      <c r="D16" s="185"/>
      <c r="E16" s="89"/>
      <c r="F16" s="89"/>
    </row>
    <row r="17" spans="1:15" ht="21" customHeight="1" thickBot="1">
      <c r="A17" s="186" t="s">
        <v>174</v>
      </c>
      <c r="B17" s="176"/>
      <c r="C17" s="176"/>
      <c r="D17" s="176"/>
      <c r="E17" s="157"/>
      <c r="F17" s="157"/>
    </row>
    <row r="18" spans="1:15" ht="12.75" customHeight="1">
      <c r="A18" s="277"/>
      <c r="B18" s="277"/>
      <c r="C18" s="277"/>
      <c r="D18" s="277"/>
      <c r="E18" s="277"/>
      <c r="F18" s="277"/>
    </row>
    <row r="23" spans="1:15" ht="12.75" customHeight="1">
      <c r="B23" s="177"/>
      <c r="C23" s="177"/>
      <c r="D23" s="177"/>
      <c r="E23" s="177"/>
      <c r="L23" s="177"/>
      <c r="M23" s="177"/>
      <c r="N23" s="177"/>
      <c r="O23" s="177"/>
    </row>
    <row r="24" spans="1:15" ht="12.75" customHeight="1">
      <c r="B24" s="177"/>
      <c r="C24" s="177"/>
      <c r="D24" s="177"/>
      <c r="E24" s="177"/>
      <c r="L24" s="177"/>
      <c r="M24" s="177"/>
      <c r="N24" s="177"/>
      <c r="O24" s="177"/>
    </row>
    <row r="25" spans="1:15" ht="12.75" customHeight="1">
      <c r="B25" s="73"/>
      <c r="C25" s="73"/>
      <c r="D25" s="73"/>
      <c r="E25" s="73"/>
      <c r="G25" s="73"/>
      <c r="H25" s="73"/>
      <c r="I25" s="73"/>
      <c r="L25" s="73"/>
      <c r="M25" s="73"/>
      <c r="N25" s="73"/>
      <c r="O25" s="73"/>
    </row>
    <row r="26" spans="1:15" ht="12.75" customHeight="1">
      <c r="B26" s="73"/>
      <c r="C26" s="73"/>
      <c r="D26" s="73"/>
      <c r="E26" s="73"/>
      <c r="G26" s="73"/>
      <c r="H26" s="73"/>
      <c r="I26" s="73"/>
      <c r="L26" s="73"/>
      <c r="M26" s="73"/>
      <c r="N26" s="73"/>
      <c r="O26" s="73"/>
    </row>
    <row r="27" spans="1:15" ht="12.75" customHeight="1">
      <c r="B27" s="73"/>
      <c r="G27" s="73"/>
      <c r="H27" s="73"/>
      <c r="I27" s="73"/>
    </row>
    <row r="28" spans="1:15" ht="12.75" customHeight="1">
      <c r="B28" s="73"/>
      <c r="C28" s="73"/>
      <c r="D28" s="73"/>
      <c r="E28" s="73"/>
      <c r="G28" s="73"/>
      <c r="H28" s="73"/>
      <c r="I28" s="73"/>
    </row>
    <row r="29" spans="1:15" ht="12.75" customHeight="1">
      <c r="B29" s="73"/>
      <c r="C29" s="73"/>
      <c r="D29" s="73"/>
      <c r="E29" s="73"/>
      <c r="G29" s="73"/>
      <c r="H29" s="73"/>
      <c r="I29" s="73"/>
    </row>
    <row r="30" spans="1:15" ht="12.75" customHeight="1">
      <c r="B30" s="73"/>
    </row>
    <row r="31" spans="1:15" ht="12.75" customHeight="1">
      <c r="B31" s="73"/>
      <c r="C31" s="73"/>
      <c r="D31" s="73"/>
      <c r="E31" s="73"/>
    </row>
    <row r="32" spans="1:15" ht="12.75" customHeight="1">
      <c r="B32" s="73"/>
      <c r="C32" s="73"/>
      <c r="D32" s="73"/>
      <c r="E32" s="73"/>
    </row>
    <row r="33" spans="2:5" ht="12.75" customHeight="1">
      <c r="B33" s="73"/>
    </row>
    <row r="34" spans="2:5" ht="12.75" customHeight="1">
      <c r="B34" s="73"/>
      <c r="C34" s="73"/>
      <c r="D34" s="73"/>
      <c r="E34" s="73"/>
    </row>
    <row r="35" spans="2:5" ht="12.75" customHeight="1">
      <c r="B35" s="73"/>
      <c r="C35" s="73"/>
      <c r="D35" s="73"/>
      <c r="E35" s="73"/>
    </row>
    <row r="36" spans="2:5" ht="12.75" customHeight="1">
      <c r="B36" s="73"/>
    </row>
    <row r="37" spans="2:5" ht="12.75" customHeight="1">
      <c r="B37" s="73"/>
    </row>
    <row r="38" spans="2:5" ht="12.75" customHeight="1">
      <c r="B38" s="73"/>
      <c r="C38" s="73"/>
      <c r="D38" s="73"/>
      <c r="E38" s="73"/>
    </row>
    <row r="39" spans="2:5" ht="12.75" customHeight="1">
      <c r="B39" s="73"/>
      <c r="C39" s="73"/>
      <c r="D39" s="73"/>
      <c r="E39" s="73"/>
    </row>
    <row r="40" spans="2:5" ht="12.75" customHeight="1">
      <c r="B40" s="73"/>
      <c r="C40" s="73"/>
      <c r="D40" s="73"/>
      <c r="E40" s="73"/>
    </row>
    <row r="41" spans="2:5" ht="12.75" customHeight="1">
      <c r="B41" s="73"/>
      <c r="C41" s="73"/>
      <c r="D41" s="73"/>
      <c r="E41" s="73"/>
    </row>
  </sheetData>
  <customSheetViews>
    <customSheetView guid="{5F70CCB5-4835-49CF-A801-999B398C98AB}" showPageBreaks="1" printArea="1">
      <selection activeCell="F25" sqref="F25"/>
      <pageMargins left="0.59055118110236227" right="0.59055118110236227" top="0.98425196850393704" bottom="0.98425196850393704" header="0.51181102362204722" footer="0.51181102362204722"/>
      <pageSetup paperSize="9" orientation="landscape" r:id="rId1"/>
      <headerFooter alignWithMargins="0"/>
    </customSheetView>
  </customSheetViews>
  <mergeCells count="3">
    <mergeCell ref="A18:F18"/>
    <mergeCell ref="A1:D1"/>
    <mergeCell ref="A3:D3"/>
  </mergeCells>
  <pageMargins left="0.59055118110236227" right="0.59055118110236227" top="0.98425196850393704" bottom="0.98425196850393704" header="0.51181102362204722" footer="0.51181102362204722"/>
  <pageSetup paperSize="9" orientation="landscape"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I57"/>
  <sheetViews>
    <sheetView topLeftCell="A7" zoomScale="115" zoomScaleNormal="115" workbookViewId="0">
      <selection activeCell="A15" sqref="A15:F15"/>
    </sheetView>
  </sheetViews>
  <sheetFormatPr baseColWidth="10" defaultColWidth="11.42578125" defaultRowHeight="15.75"/>
  <cols>
    <col min="1" max="1" width="27.7109375" style="195" customWidth="1"/>
    <col min="2" max="2" width="38.28515625" style="195" customWidth="1"/>
    <col min="3" max="3" width="24" style="195" customWidth="1"/>
    <col min="4" max="4" width="23.7109375" style="195" customWidth="1"/>
    <col min="5" max="5" width="27.140625" style="195" customWidth="1"/>
    <col min="6" max="6" width="76.140625" style="23" customWidth="1"/>
    <col min="7" max="16384" width="11.42578125" style="23"/>
  </cols>
  <sheetData>
    <row r="1" spans="1:8">
      <c r="A1" s="293" t="s">
        <v>124</v>
      </c>
      <c r="B1" s="293"/>
      <c r="C1" s="293"/>
      <c r="D1" s="293"/>
      <c r="E1" s="293"/>
      <c r="F1" s="293"/>
    </row>
    <row r="2" spans="1:8" ht="16.5" thickBot="1">
      <c r="A2" s="127"/>
      <c r="B2" s="127"/>
      <c r="C2" s="127"/>
      <c r="D2" s="127"/>
      <c r="E2" s="127"/>
      <c r="F2" s="127"/>
    </row>
    <row r="3" spans="1:8" ht="14.25" customHeight="1">
      <c r="A3" s="294" t="s">
        <v>55</v>
      </c>
      <c r="B3" s="295"/>
      <c r="C3" s="296"/>
      <c r="D3" s="294" t="s">
        <v>28</v>
      </c>
      <c r="E3" s="295"/>
      <c r="F3" s="296"/>
    </row>
    <row r="4" spans="1:8" ht="12.75" customHeight="1">
      <c r="A4" s="297"/>
      <c r="B4" s="298"/>
      <c r="C4" s="299"/>
      <c r="D4" s="297"/>
      <c r="E4" s="298"/>
      <c r="F4" s="299"/>
    </row>
    <row r="5" spans="1:8" ht="28.5" customHeight="1">
      <c r="A5" s="303" t="s">
        <v>56</v>
      </c>
      <c r="B5" s="306" t="s">
        <v>35</v>
      </c>
      <c r="C5" s="188" t="s">
        <v>125</v>
      </c>
      <c r="D5" s="189" t="s">
        <v>128</v>
      </c>
      <c r="E5" s="189"/>
      <c r="F5" s="189"/>
      <c r="H5" s="190"/>
    </row>
    <row r="6" spans="1:8" ht="35.25" customHeight="1">
      <c r="A6" s="304"/>
      <c r="B6" s="307"/>
      <c r="C6" s="188" t="s">
        <v>34</v>
      </c>
      <c r="D6" s="312" t="s">
        <v>140</v>
      </c>
      <c r="E6" s="313"/>
      <c r="F6" s="314"/>
      <c r="H6" s="190"/>
    </row>
    <row r="7" spans="1:8" ht="28.5" customHeight="1">
      <c r="A7" s="305"/>
      <c r="B7" s="308"/>
      <c r="C7" s="188" t="s">
        <v>33</v>
      </c>
      <c r="D7" s="312" t="s">
        <v>127</v>
      </c>
      <c r="E7" s="313"/>
      <c r="F7" s="314"/>
      <c r="H7" s="191"/>
    </row>
    <row r="8" spans="1:8" ht="57" customHeight="1">
      <c r="A8" s="303" t="s">
        <v>57</v>
      </c>
      <c r="B8" s="306" t="s">
        <v>31</v>
      </c>
      <c r="C8" s="188" t="s">
        <v>47</v>
      </c>
      <c r="D8" s="312" t="s">
        <v>126</v>
      </c>
      <c r="E8" s="313"/>
      <c r="F8" s="314"/>
      <c r="H8" s="192"/>
    </row>
    <row r="9" spans="1:8" ht="54" customHeight="1">
      <c r="A9" s="304"/>
      <c r="B9" s="307"/>
      <c r="C9" s="193" t="s">
        <v>81</v>
      </c>
      <c r="D9" s="315" t="s">
        <v>61</v>
      </c>
      <c r="E9" s="316"/>
      <c r="F9" s="317"/>
    </row>
    <row r="10" spans="1:8" ht="54" customHeight="1">
      <c r="A10" s="304"/>
      <c r="B10" s="307"/>
      <c r="C10" s="194" t="s">
        <v>82</v>
      </c>
      <c r="D10" s="318" t="s">
        <v>83</v>
      </c>
      <c r="E10" s="319"/>
      <c r="F10" s="320"/>
    </row>
    <row r="11" spans="1:8" ht="35.25" customHeight="1">
      <c r="A11" s="304"/>
      <c r="B11" s="307"/>
      <c r="C11" s="300" t="s">
        <v>59</v>
      </c>
      <c r="D11" s="312" t="s">
        <v>129</v>
      </c>
      <c r="E11" s="313"/>
      <c r="F11" s="314"/>
    </row>
    <row r="12" spans="1:8" ht="35.25" customHeight="1">
      <c r="A12" s="304"/>
      <c r="B12" s="307"/>
      <c r="C12" s="301"/>
      <c r="D12" s="312" t="s">
        <v>130</v>
      </c>
      <c r="E12" s="313"/>
      <c r="F12" s="314"/>
    </row>
    <row r="13" spans="1:8" ht="49.5" customHeight="1">
      <c r="A13" s="305"/>
      <c r="B13" s="308"/>
      <c r="C13" s="302"/>
      <c r="D13" s="312" t="s">
        <v>131</v>
      </c>
      <c r="E13" s="313"/>
      <c r="F13" s="314"/>
      <c r="H13" s="192"/>
    </row>
    <row r="14" spans="1:8" ht="16.5" customHeight="1">
      <c r="A14" s="54" t="s">
        <v>58</v>
      </c>
      <c r="B14" s="309" t="s">
        <v>29</v>
      </c>
      <c r="C14" s="310"/>
      <c r="D14" s="189" t="s">
        <v>60</v>
      </c>
      <c r="E14" s="189"/>
      <c r="F14" s="189"/>
    </row>
    <row r="15" spans="1:8" ht="16.5" thickBot="1">
      <c r="A15" s="311" t="s">
        <v>174</v>
      </c>
      <c r="B15" s="311"/>
      <c r="C15" s="311"/>
      <c r="D15" s="311"/>
      <c r="E15" s="311"/>
      <c r="F15" s="311"/>
    </row>
    <row r="16" spans="1:8">
      <c r="C16" s="23"/>
      <c r="D16" s="23"/>
    </row>
    <row r="18" spans="1:6">
      <c r="A18" s="23"/>
      <c r="C18" s="23"/>
      <c r="D18" s="23"/>
    </row>
    <row r="19" spans="1:6">
      <c r="A19" s="23"/>
    </row>
    <row r="20" spans="1:6">
      <c r="A20" s="23"/>
      <c r="F20" s="196"/>
    </row>
    <row r="21" spans="1:6">
      <c r="A21" s="23"/>
      <c r="D21" s="23"/>
      <c r="F21" s="196"/>
    </row>
    <row r="22" spans="1:6" ht="15" customHeight="1"/>
    <row r="23" spans="1:6" ht="15" customHeight="1">
      <c r="F23" s="158"/>
    </row>
    <row r="24" spans="1:6" ht="15.75" customHeight="1"/>
    <row r="25" spans="1:6" ht="12.75" customHeight="1"/>
    <row r="26" spans="1:6" ht="15" customHeight="1">
      <c r="F26" s="196"/>
    </row>
    <row r="27" spans="1:6" ht="15" customHeight="1">
      <c r="D27" s="197"/>
      <c r="F27" s="187"/>
    </row>
    <row r="28" spans="1:6" ht="15" customHeight="1"/>
    <row r="29" spans="1:6" ht="15" customHeight="1">
      <c r="F29" s="198"/>
    </row>
    <row r="30" spans="1:6" ht="15" customHeight="1">
      <c r="F30" s="187"/>
    </row>
    <row r="31" spans="1:6" ht="15.75" customHeight="1">
      <c r="C31" s="23"/>
      <c r="D31" s="23"/>
      <c r="F31" s="196"/>
    </row>
    <row r="32" spans="1:6" ht="15.75" customHeight="1">
      <c r="C32" s="23"/>
      <c r="D32" s="23"/>
      <c r="F32" s="196"/>
    </row>
    <row r="33" spans="3:9" ht="15.75" customHeight="1">
      <c r="C33" s="23"/>
      <c r="D33" s="23"/>
      <c r="F33" s="196"/>
    </row>
    <row r="34" spans="3:9" ht="15" customHeight="1">
      <c r="C34" s="23"/>
      <c r="D34" s="23"/>
    </row>
    <row r="35" spans="3:9" ht="15.75" customHeight="1">
      <c r="C35" s="23"/>
      <c r="D35" s="23"/>
    </row>
    <row r="36" spans="3:9" ht="15" customHeight="1">
      <c r="C36" s="23"/>
      <c r="D36" s="23"/>
    </row>
    <row r="37" spans="3:9" ht="15.75" customHeight="1">
      <c r="F37" s="158"/>
    </row>
    <row r="38" spans="3:9" ht="12.75" customHeight="1">
      <c r="C38" s="23"/>
    </row>
    <row r="39" spans="3:9" ht="15.75" customHeight="1">
      <c r="C39" s="23"/>
      <c r="F39" s="187"/>
    </row>
    <row r="40" spans="3:9" ht="15.75" customHeight="1">
      <c r="C40" s="23"/>
    </row>
    <row r="41" spans="3:9" ht="15.75" customHeight="1">
      <c r="C41" s="23"/>
    </row>
    <row r="42" spans="3:9" ht="15" customHeight="1">
      <c r="C42" s="23"/>
    </row>
    <row r="43" spans="3:9" ht="15.75" customHeight="1">
      <c r="C43" s="23"/>
    </row>
    <row r="44" spans="3:9" ht="15.75" customHeight="1">
      <c r="C44" s="23"/>
    </row>
    <row r="45" spans="3:9" ht="15" customHeight="1">
      <c r="F45" s="195"/>
      <c r="G45" s="195"/>
      <c r="H45" s="195"/>
      <c r="I45" s="195"/>
    </row>
    <row r="46" spans="3:9" ht="15" customHeight="1">
      <c r="F46" s="195"/>
      <c r="G46" s="195"/>
      <c r="H46" s="195"/>
      <c r="I46" s="195"/>
    </row>
    <row r="47" spans="3:9" ht="15.75" customHeight="1">
      <c r="F47" s="195"/>
      <c r="G47" s="195"/>
      <c r="H47" s="195"/>
      <c r="I47" s="195"/>
    </row>
    <row r="48" spans="3:9" ht="15" customHeight="1">
      <c r="F48" s="195"/>
      <c r="G48" s="195"/>
      <c r="H48" s="195"/>
      <c r="I48" s="195"/>
    </row>
    <row r="49" spans="6:9" ht="15" customHeight="1">
      <c r="F49" s="195"/>
      <c r="G49" s="195"/>
      <c r="H49" s="195"/>
      <c r="I49" s="195"/>
    </row>
    <row r="50" spans="6:9" ht="15.75" customHeight="1">
      <c r="F50" s="195"/>
      <c r="G50" s="195"/>
      <c r="H50" s="195"/>
      <c r="I50" s="195"/>
    </row>
    <row r="51" spans="6:9" ht="12.75" customHeight="1">
      <c r="F51" s="195"/>
      <c r="G51" s="195"/>
      <c r="H51" s="195"/>
      <c r="I51" s="195"/>
    </row>
    <row r="52" spans="6:9" ht="12.75" customHeight="1">
      <c r="F52" s="195"/>
      <c r="G52" s="195"/>
      <c r="H52" s="195"/>
      <c r="I52" s="195"/>
    </row>
    <row r="53" spans="6:9" ht="12.75" customHeight="1">
      <c r="F53" s="195"/>
      <c r="G53" s="195"/>
      <c r="H53" s="195"/>
      <c r="I53" s="195"/>
    </row>
    <row r="54" spans="6:9">
      <c r="F54" s="195"/>
      <c r="G54" s="195"/>
      <c r="H54" s="195"/>
      <c r="I54" s="195"/>
    </row>
    <row r="55" spans="6:9">
      <c r="F55" s="195"/>
      <c r="G55" s="195"/>
      <c r="H55" s="195"/>
      <c r="I55" s="195"/>
    </row>
    <row r="56" spans="6:9">
      <c r="F56" s="195"/>
      <c r="G56" s="195"/>
      <c r="H56" s="195"/>
      <c r="I56" s="195"/>
    </row>
    <row r="57" spans="6:9">
      <c r="F57" s="195"/>
      <c r="G57" s="195"/>
      <c r="H57" s="195"/>
      <c r="I57" s="195"/>
    </row>
  </sheetData>
  <customSheetViews>
    <customSheetView guid="{5F70CCB5-4835-49CF-A801-999B398C98AB}" scale="70" showPageBreaks="1" fitToPage="1" printArea="1">
      <selection activeCell="I11" sqref="I11"/>
      <pageMargins left="0.70866141732283472" right="0.70866141732283472" top="0.74803149606299213" bottom="0.74803149606299213" header="0.31496062992125984" footer="0.31496062992125984"/>
      <pageSetup paperSize="9" scale="62" orientation="landscape" r:id="rId1"/>
    </customSheetView>
  </customSheetViews>
  <mergeCells count="18">
    <mergeCell ref="B14:C14"/>
    <mergeCell ref="B5:B7"/>
    <mergeCell ref="A15:F15"/>
    <mergeCell ref="A5:A7"/>
    <mergeCell ref="D6:F6"/>
    <mergeCell ref="D7:F7"/>
    <mergeCell ref="D8:F8"/>
    <mergeCell ref="D9:F9"/>
    <mergeCell ref="D11:F11"/>
    <mergeCell ref="D12:F12"/>
    <mergeCell ref="D10:F10"/>
    <mergeCell ref="D13:F13"/>
    <mergeCell ref="A1:F1"/>
    <mergeCell ref="A3:C4"/>
    <mergeCell ref="C11:C13"/>
    <mergeCell ref="A8:A13"/>
    <mergeCell ref="B8:B13"/>
    <mergeCell ref="D3:F4"/>
  </mergeCells>
  <pageMargins left="0.70866141732283472" right="0.70866141732283472" top="0.74803149606299213" bottom="0.74803149606299213" header="0.31496062992125984" footer="0.31496062992125984"/>
  <pageSetup paperSize="9" scale="62"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26"/>
  <sheetViews>
    <sheetView zoomScale="130" zoomScaleNormal="130" workbookViewId="0">
      <selection activeCell="L14" sqref="L14"/>
    </sheetView>
  </sheetViews>
  <sheetFormatPr baseColWidth="10" defaultRowHeight="15.75"/>
  <cols>
    <col min="1" max="1" width="11.42578125" style="200"/>
    <col min="2" max="5" width="8.5703125" style="200" customWidth="1"/>
    <col min="6" max="6" width="3.28515625" style="200" customWidth="1"/>
    <col min="7" max="10" width="8.5703125" style="200" customWidth="1"/>
    <col min="11" max="11" width="6.7109375" style="200" customWidth="1"/>
    <col min="12" max="16384" width="11.42578125" style="200"/>
  </cols>
  <sheetData>
    <row r="1" spans="1:17">
      <c r="A1" s="199" t="s">
        <v>141</v>
      </c>
    </row>
    <row r="2" spans="1:17" ht="16.5" thickBot="1">
      <c r="F2" s="23"/>
    </row>
    <row r="3" spans="1:17" ht="34.5" customHeight="1">
      <c r="B3" s="294" t="s">
        <v>69</v>
      </c>
      <c r="C3" s="295"/>
      <c r="D3" s="295"/>
      <c r="E3" s="296"/>
      <c r="F3" s="23"/>
      <c r="G3" s="321" t="s">
        <v>62</v>
      </c>
      <c r="H3" s="322"/>
      <c r="I3" s="322"/>
      <c r="J3" s="322"/>
      <c r="K3" s="322"/>
      <c r="L3" s="322"/>
      <c r="M3" s="201"/>
    </row>
    <row r="4" spans="1:17">
      <c r="A4" s="202"/>
      <c r="B4" s="323" t="s">
        <v>132</v>
      </c>
      <c r="C4" s="325"/>
      <c r="D4" s="323" t="s">
        <v>133</v>
      </c>
      <c r="E4" s="325"/>
      <c r="F4" s="23"/>
      <c r="G4" s="323">
        <v>2021</v>
      </c>
      <c r="H4" s="324"/>
      <c r="I4" s="325"/>
      <c r="J4" s="323">
        <v>2022</v>
      </c>
      <c r="K4" s="324"/>
      <c r="L4" s="325"/>
      <c r="M4" s="203"/>
      <c r="O4" s="203"/>
      <c r="Q4" s="203"/>
    </row>
    <row r="5" spans="1:17" ht="47.25">
      <c r="A5" s="204" t="s">
        <v>36</v>
      </c>
      <c r="B5" s="204" t="s">
        <v>64</v>
      </c>
      <c r="C5" s="204" t="s">
        <v>65</v>
      </c>
      <c r="D5" s="204" t="s">
        <v>64</v>
      </c>
      <c r="E5" s="204" t="s">
        <v>65</v>
      </c>
      <c r="F5" s="23"/>
      <c r="G5" s="204" t="s">
        <v>66</v>
      </c>
      <c r="H5" s="204" t="s">
        <v>67</v>
      </c>
      <c r="I5" s="204" t="s">
        <v>68</v>
      </c>
      <c r="J5" s="204" t="s">
        <v>66</v>
      </c>
      <c r="K5" s="204" t="s">
        <v>67</v>
      </c>
      <c r="L5" s="204" t="s">
        <v>68</v>
      </c>
      <c r="M5" s="205"/>
      <c r="O5" s="205"/>
      <c r="Q5" s="205"/>
    </row>
    <row r="6" spans="1:17">
      <c r="A6" s="206">
        <v>9</v>
      </c>
      <c r="B6" s="207" t="s">
        <v>63</v>
      </c>
      <c r="C6" s="207" t="s">
        <v>63</v>
      </c>
      <c r="D6" s="208">
        <v>400</v>
      </c>
      <c r="E6" s="208">
        <v>341</v>
      </c>
      <c r="F6" s="23"/>
      <c r="G6" s="207" t="s">
        <v>63</v>
      </c>
      <c r="H6" s="207" t="s">
        <v>63</v>
      </c>
      <c r="I6" s="207" t="s">
        <v>63</v>
      </c>
      <c r="J6" s="208">
        <f>D6*11/12</f>
        <v>366.66666666666669</v>
      </c>
      <c r="K6" s="208">
        <f>E6*11/12</f>
        <v>312.58333333333331</v>
      </c>
      <c r="L6" s="208">
        <f t="shared" ref="L6:L13" si="0">K6/12</f>
        <v>26.048611111111111</v>
      </c>
    </row>
    <row r="7" spans="1:17">
      <c r="A7" s="206">
        <v>8</v>
      </c>
      <c r="B7" s="207" t="s">
        <v>63</v>
      </c>
      <c r="C7" s="207" t="s">
        <v>63</v>
      </c>
      <c r="D7" s="208">
        <v>400</v>
      </c>
      <c r="E7" s="208">
        <v>341</v>
      </c>
      <c r="F7" s="23"/>
      <c r="G7" s="207" t="s">
        <v>63</v>
      </c>
      <c r="H7" s="207" t="s">
        <v>63</v>
      </c>
      <c r="I7" s="207" t="s">
        <v>63</v>
      </c>
      <c r="J7" s="208">
        <f>D7*11/12</f>
        <v>366.66666666666669</v>
      </c>
      <c r="K7" s="208">
        <f>E7*11/12</f>
        <v>312.58333333333331</v>
      </c>
      <c r="L7" s="208">
        <f t="shared" si="0"/>
        <v>26.048611111111111</v>
      </c>
    </row>
    <row r="8" spans="1:17">
      <c r="A8" s="206">
        <v>7</v>
      </c>
      <c r="B8" s="208">
        <v>500</v>
      </c>
      <c r="C8" s="208">
        <v>427</v>
      </c>
      <c r="D8" s="208">
        <v>900</v>
      </c>
      <c r="E8" s="208">
        <v>769</v>
      </c>
      <c r="F8" s="23"/>
      <c r="G8" s="208">
        <f t="shared" ref="G8:H13" si="1">B8*8/12</f>
        <v>333.33333333333331</v>
      </c>
      <c r="H8" s="208">
        <f t="shared" si="1"/>
        <v>284.66666666666669</v>
      </c>
      <c r="I8" s="208">
        <f t="shared" ref="I8:I13" si="2">H8/12</f>
        <v>23.722222222222225</v>
      </c>
      <c r="J8" s="208">
        <f t="shared" ref="J8:K13" si="3">B8*1/12+D8*11/12</f>
        <v>866.66666666666663</v>
      </c>
      <c r="K8" s="208">
        <f t="shared" si="3"/>
        <v>740.5</v>
      </c>
      <c r="L8" s="208">
        <f t="shared" si="0"/>
        <v>61.708333333333336</v>
      </c>
    </row>
    <row r="9" spans="1:17">
      <c r="A9" s="206">
        <v>6</v>
      </c>
      <c r="B9" s="208">
        <v>500</v>
      </c>
      <c r="C9" s="208">
        <v>427</v>
      </c>
      <c r="D9" s="208">
        <v>900</v>
      </c>
      <c r="E9" s="208">
        <v>769</v>
      </c>
      <c r="F9" s="23"/>
      <c r="G9" s="209">
        <f t="shared" si="1"/>
        <v>333.33333333333331</v>
      </c>
      <c r="H9" s="209">
        <f t="shared" si="1"/>
        <v>284.66666666666669</v>
      </c>
      <c r="I9" s="209">
        <f t="shared" si="2"/>
        <v>23.722222222222225</v>
      </c>
      <c r="J9" s="209">
        <f t="shared" si="3"/>
        <v>866.66666666666663</v>
      </c>
      <c r="K9" s="208">
        <f t="shared" si="3"/>
        <v>740.5</v>
      </c>
      <c r="L9" s="208">
        <f t="shared" si="0"/>
        <v>61.708333333333336</v>
      </c>
    </row>
    <row r="10" spans="1:17">
      <c r="A10" s="210">
        <v>5</v>
      </c>
      <c r="B10" s="209">
        <v>700</v>
      </c>
      <c r="C10" s="209">
        <v>598</v>
      </c>
      <c r="D10" s="209">
        <v>1100</v>
      </c>
      <c r="E10" s="209">
        <v>940</v>
      </c>
      <c r="F10" s="23"/>
      <c r="G10" s="209">
        <f t="shared" si="1"/>
        <v>466.66666666666669</v>
      </c>
      <c r="H10" s="209">
        <f t="shared" si="1"/>
        <v>398.66666666666669</v>
      </c>
      <c r="I10" s="209">
        <f t="shared" si="2"/>
        <v>33.222222222222221</v>
      </c>
      <c r="J10" s="209">
        <f t="shared" si="3"/>
        <v>1066.6666666666667</v>
      </c>
      <c r="K10" s="208">
        <f t="shared" si="3"/>
        <v>911.5</v>
      </c>
      <c r="L10" s="208">
        <f t="shared" si="0"/>
        <v>75.958333333333329</v>
      </c>
    </row>
    <row r="11" spans="1:17">
      <c r="A11" s="210">
        <v>4</v>
      </c>
      <c r="B11" s="209">
        <v>900</v>
      </c>
      <c r="C11" s="209">
        <v>769</v>
      </c>
      <c r="D11" s="209">
        <v>1500</v>
      </c>
      <c r="E11" s="209">
        <v>1282</v>
      </c>
      <c r="F11" s="23"/>
      <c r="G11" s="209">
        <f t="shared" si="1"/>
        <v>600</v>
      </c>
      <c r="H11" s="209">
        <f t="shared" si="1"/>
        <v>512.66666666666663</v>
      </c>
      <c r="I11" s="209">
        <f t="shared" si="2"/>
        <v>42.722222222222221</v>
      </c>
      <c r="J11" s="209">
        <f t="shared" si="3"/>
        <v>1450</v>
      </c>
      <c r="K11" s="208">
        <f t="shared" si="3"/>
        <v>1239.25</v>
      </c>
      <c r="L11" s="208">
        <f t="shared" si="0"/>
        <v>103.27083333333333</v>
      </c>
    </row>
    <row r="12" spans="1:17">
      <c r="A12" s="210">
        <v>3</v>
      </c>
      <c r="B12" s="209">
        <v>1250</v>
      </c>
      <c r="C12" s="209">
        <v>1068</v>
      </c>
      <c r="D12" s="209">
        <v>2050</v>
      </c>
      <c r="E12" s="209">
        <v>1752</v>
      </c>
      <c r="F12" s="23"/>
      <c r="G12" s="209">
        <f t="shared" si="1"/>
        <v>833.33333333333337</v>
      </c>
      <c r="H12" s="209">
        <f t="shared" si="1"/>
        <v>712</v>
      </c>
      <c r="I12" s="209">
        <f t="shared" si="2"/>
        <v>59.333333333333336</v>
      </c>
      <c r="J12" s="209">
        <f t="shared" si="3"/>
        <v>1983.3333333333335</v>
      </c>
      <c r="K12" s="208">
        <f t="shared" si="3"/>
        <v>1695</v>
      </c>
      <c r="L12" s="208">
        <f t="shared" si="0"/>
        <v>141.25</v>
      </c>
    </row>
    <row r="13" spans="1:17" ht="16.5" thickBot="1">
      <c r="A13" s="206">
        <v>2</v>
      </c>
      <c r="B13" s="206">
        <v>1400</v>
      </c>
      <c r="C13" s="206">
        <v>1197</v>
      </c>
      <c r="D13" s="206">
        <v>2200</v>
      </c>
      <c r="E13" s="211">
        <v>1880</v>
      </c>
      <c r="F13" s="78"/>
      <c r="G13" s="212">
        <f t="shared" si="1"/>
        <v>933.33333333333337</v>
      </c>
      <c r="H13" s="208">
        <f t="shared" si="1"/>
        <v>798</v>
      </c>
      <c r="I13" s="208">
        <f t="shared" si="2"/>
        <v>66.5</v>
      </c>
      <c r="J13" s="208">
        <f t="shared" si="3"/>
        <v>2133.3333333333335</v>
      </c>
      <c r="K13" s="208">
        <f t="shared" si="3"/>
        <v>1823.0833333333333</v>
      </c>
      <c r="L13" s="208">
        <f t="shared" si="0"/>
        <v>151.92361111111111</v>
      </c>
    </row>
    <row r="14" spans="1:17" ht="16.5" thickTop="1">
      <c r="A14" s="213"/>
      <c r="B14" s="213"/>
      <c r="C14" s="213"/>
      <c r="D14" s="213"/>
      <c r="E14" s="213"/>
      <c r="F14" s="23"/>
      <c r="G14" s="213"/>
      <c r="H14" s="213"/>
      <c r="I14" s="213"/>
      <c r="J14" s="213"/>
      <c r="K14" s="213"/>
      <c r="L14" s="214" t="s">
        <v>174</v>
      </c>
    </row>
    <row r="15" spans="1:17">
      <c r="F15" s="23"/>
    </row>
    <row r="18" ht="14.25" customHeight="1"/>
    <row r="19" ht="14.25" customHeight="1"/>
    <row r="20" ht="14.25" customHeight="1"/>
    <row r="21" ht="14.25" customHeight="1"/>
    <row r="22" ht="14.25" customHeight="1"/>
    <row r="23" ht="14.25" customHeight="1"/>
    <row r="24" ht="14.25" customHeight="1"/>
    <row r="25" ht="14.25" customHeight="1"/>
    <row r="26" ht="14.25" customHeight="1"/>
  </sheetData>
  <mergeCells count="6">
    <mergeCell ref="G3:L3"/>
    <mergeCell ref="G4:I4"/>
    <mergeCell ref="J4:L4"/>
    <mergeCell ref="B3:E3"/>
    <mergeCell ref="B4:C4"/>
    <mergeCell ref="D4:E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8</vt:i4>
      </vt:variant>
    </vt:vector>
  </HeadingPairs>
  <TitlesOfParts>
    <vt:vector size="20" baseType="lpstr">
      <vt:lpstr>Figure 1</vt:lpstr>
      <vt:lpstr>Figure 2</vt:lpstr>
      <vt:lpstr>Figure 3</vt:lpstr>
      <vt:lpstr>Figure 4</vt:lpstr>
      <vt:lpstr>Figure 5</vt:lpstr>
      <vt:lpstr>Figure 6 - Web </vt:lpstr>
      <vt:lpstr>Figure 7 - Web</vt:lpstr>
      <vt:lpstr>Figure 8 - Web </vt:lpstr>
      <vt:lpstr>Figure 9 - Web</vt:lpstr>
      <vt:lpstr>Source, champ, méthodologie</vt:lpstr>
      <vt:lpstr>Définitions</vt:lpstr>
      <vt:lpstr>Références bibliographiques</vt:lpstr>
      <vt:lpstr>'Figure 1'!Zone_d_impression</vt:lpstr>
      <vt:lpstr>'Figure 3'!Zone_d_impression</vt:lpstr>
      <vt:lpstr>'Figure 4'!Zone_d_impression</vt:lpstr>
      <vt:lpstr>'Figure 5'!Zone_d_impression</vt:lpstr>
      <vt:lpstr>'Figure 7 - Web'!Zone_d_impression</vt:lpstr>
      <vt:lpstr>'Figure 8 - Web '!Zone_d_impression</vt:lpstr>
      <vt:lpstr>'Références bibliographiques'!Zone_d_impression</vt:lpstr>
      <vt:lpstr>'Source, champ, méthodologie'!Zone_d_impression</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L’évolution du salaire des enseignants entre 2019 et 2020 (NI 22.24, données)</dc:title>
  <dc:creator>"DEPP-MENJ - Ministère de l'Éducation nationale et de la Jeunesse - Direction de l'évaluation, de la prospective et de la performance"</dc:creator>
  <cp:keywords>enseignant du primaire, enseignant du secondaire, salaire, salaire net mensuel moyen, temps partiel</cp:keywords>
  <cp:lastModifiedBy>Administration centrale</cp:lastModifiedBy>
  <cp:lastPrinted>2020-06-30T13:12:15Z</cp:lastPrinted>
  <dcterms:created xsi:type="dcterms:W3CDTF">2014-01-08T09:31:52Z</dcterms:created>
  <dcterms:modified xsi:type="dcterms:W3CDTF">2024-12-10T09:42:12Z</dcterms:modified>
</cp:coreProperties>
</file>