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4\xx- Sivis\04- Web\"/>
    </mc:Choice>
  </mc:AlternateContent>
  <bookViews>
    <workbookView xWindow="120" yWindow="240" windowWidth="20370" windowHeight="7380" tabRatio="925" firstSheet="2" activeTab="2"/>
  </bookViews>
  <sheets>
    <sheet name="Source Méthodologie" sheetId="31" r:id="rId1"/>
    <sheet name="Définitions" sheetId="32" r:id="rId2"/>
    <sheet name="Figure 1" sheetId="30" r:id="rId3"/>
    <sheet name="Figure2" sheetId="37" r:id="rId4"/>
    <sheet name="Figure 3 web " sheetId="26" r:id="rId5"/>
    <sheet name="Figure 4 " sheetId="52" r:id="rId6"/>
    <sheet name="Figure 5 " sheetId="57" r:id="rId7"/>
    <sheet name="Figure 6 web  " sheetId="62" r:id="rId8"/>
    <sheet name="Figure 7 web " sheetId="3" r:id="rId9"/>
    <sheet name="Figure 8" sheetId="70" r:id="rId10"/>
    <sheet name="Figure 9" sheetId="68" r:id="rId11"/>
    <sheet name="Figure 10" sheetId="69" r:id="rId12"/>
    <sheet name="Figure 11" sheetId="73" r:id="rId13"/>
    <sheet name="Figure 12" sheetId="71" r:id="rId14"/>
  </sheets>
  <externalReferences>
    <externalReference r:id="rId15"/>
  </externalReferences>
  <definedNames>
    <definedName name="_1D">'[1]1D'!$A$1:$H$27</definedName>
    <definedName name="_2D">'[1]2D'!$B$1:$H$30</definedName>
    <definedName name="_xlnm._FilterDatabase" localSheetId="12" hidden="1">'Figure 11'!#REF!</definedName>
    <definedName name="_t1" localSheetId="7">#REF!</definedName>
    <definedName name="_t1">#REF!</definedName>
    <definedName name="_t2" localSheetId="6">'Figure 4 '!#REF!</definedName>
    <definedName name="_t2" localSheetId="7">'Figure 4 '!#REF!</definedName>
    <definedName name="_t2">'Figure 4 '!#REF!</definedName>
    <definedName name="COMPT" localSheetId="2">#REF!</definedName>
    <definedName name="COMPT" localSheetId="4">#REF!</definedName>
    <definedName name="COMPT" localSheetId="6">#REF!</definedName>
    <definedName name="COMPT" localSheetId="7">#REF!</definedName>
    <definedName name="COMPT" localSheetId="3">#REF!</definedName>
    <definedName name="COMPT">#REF!</definedName>
    <definedName name="_xlnm.Print_Area" localSheetId="1">Définitions!$A$1:$B$15</definedName>
    <definedName name="_xlnm.Print_Area" localSheetId="2">'Figure 1'!$A$1:$K$15</definedName>
    <definedName name="_xlnm.Print_Area" localSheetId="4">'Figure 3 web '!$A$1:$L$27</definedName>
    <definedName name="_xlnm.Print_Area" localSheetId="5">'Figure 4 '!$A$1:$D$21</definedName>
    <definedName name="_xlnm.Print_Area" localSheetId="6">'Figure 5 '!$A$1:$B$34</definedName>
    <definedName name="_xlnm.Print_Area" localSheetId="7">'Figure 6 web  '!$A$1:$D$26</definedName>
    <definedName name="_xlnm.Print_Area" localSheetId="8">'Figure 7 web '!$A$1:$M$31</definedName>
    <definedName name="_xlnm.Print_Area" localSheetId="3">Figure2!$A$1:$B$29</definedName>
    <definedName name="_xlnm.Print_Area" localSheetId="0">'Source Méthodologie'!$A$1:$A$30</definedName>
  </definedNames>
  <calcPr calcId="162913"/>
</workbook>
</file>

<file path=xl/calcChain.xml><?xml version="1.0" encoding="utf-8"?>
<calcChain xmlns="http://schemas.openxmlformats.org/spreadsheetml/2006/main">
  <c r="B13" i="73" l="1"/>
  <c r="B3" i="73" l="1"/>
  <c r="B19" i="73" s="1"/>
  <c r="C3" i="73" l="1"/>
  <c r="C13" i="73"/>
  <c r="C19" i="73" l="1"/>
  <c r="D26" i="3"/>
  <c r="E26" i="3"/>
  <c r="F26" i="3"/>
  <c r="G26" i="3"/>
  <c r="H26" i="3"/>
  <c r="I26" i="3"/>
  <c r="J26" i="3"/>
  <c r="C26" i="3"/>
  <c r="J16" i="3" l="1"/>
  <c r="J12" i="3"/>
  <c r="J4" i="3"/>
  <c r="H16" i="3"/>
  <c r="H12" i="3"/>
  <c r="H4" i="3"/>
  <c r="F16" i="3"/>
  <c r="F12" i="3"/>
  <c r="F4" i="3"/>
  <c r="D16" i="3"/>
  <c r="D12" i="3"/>
  <c r="D4" i="3"/>
  <c r="D13" i="62" l="1"/>
  <c r="D9" i="62"/>
  <c r="D3" i="62"/>
  <c r="D22" i="62" s="1"/>
  <c r="C3" i="62"/>
  <c r="E4" i="3" l="1"/>
  <c r="G16" i="3" l="1"/>
  <c r="G4" i="3"/>
  <c r="C13" i="62" l="1"/>
  <c r="C9" i="62"/>
  <c r="C22" i="62" l="1"/>
</calcChain>
</file>

<file path=xl/sharedStrings.xml><?xml version="1.0" encoding="utf-8"?>
<sst xmlns="http://schemas.openxmlformats.org/spreadsheetml/2006/main" count="305" uniqueCount="208">
  <si>
    <t>Lycées professionnels</t>
  </si>
  <si>
    <t xml:space="preserve">Collèges </t>
  </si>
  <si>
    <t>Ensemble</t>
  </si>
  <si>
    <t>Collèges</t>
  </si>
  <si>
    <t>Atteintes aux personnes</t>
  </si>
  <si>
    <t>Atteintes aux biens</t>
  </si>
  <si>
    <t>Total</t>
  </si>
  <si>
    <t>LP</t>
  </si>
  <si>
    <t xml:space="preserve"> </t>
  </si>
  <si>
    <t>Racket</t>
  </si>
  <si>
    <t>Bizutage</t>
  </si>
  <si>
    <t>Vol</t>
  </si>
  <si>
    <t>Dommage aux locaux ou au matériel</t>
  </si>
  <si>
    <t>Dommage aux biens personnels</t>
  </si>
  <si>
    <t xml:space="preserve">Port d'arme blanche ou objet dangereux </t>
  </si>
  <si>
    <t>Consommation de stupéfiants</t>
  </si>
  <si>
    <t>Trafic de stupéfiants</t>
  </si>
  <si>
    <t>Violence physique</t>
  </si>
  <si>
    <t>Violence verbale (orale ou écrite)</t>
  </si>
  <si>
    <t>Violence sexuelle</t>
  </si>
  <si>
    <r>
      <t xml:space="preserve">Atteinte à la vie privée 
</t>
    </r>
    <r>
      <rPr>
        <i/>
        <sz val="10"/>
        <rFont val="Arial"/>
        <family val="2"/>
      </rPr>
      <t>(via les réseaux sociaux notamment)</t>
    </r>
  </si>
  <si>
    <t>Port d'arme à feu (sans violence)</t>
  </si>
  <si>
    <t xml:space="preserve">Port et ou consommation d'alcool </t>
  </si>
  <si>
    <t>Suicide ou tentative de suicide</t>
  </si>
  <si>
    <t xml:space="preserve">Ensemble </t>
  </si>
  <si>
    <t>Autres</t>
  </si>
  <si>
    <t>Autres atteintes aux personnes</t>
  </si>
  <si>
    <t>Autre fait de violence</t>
  </si>
  <si>
    <t>0 incident</t>
  </si>
  <si>
    <t xml:space="preserve">de IPS1 à Med-IPS </t>
  </si>
  <si>
    <t>de Med-IPS à IPS3</t>
  </si>
  <si>
    <t>Protection des données</t>
  </si>
  <si>
    <t>Champ</t>
  </si>
  <si>
    <t xml:space="preserve">Définitions </t>
  </si>
  <si>
    <t>Incident grave</t>
  </si>
  <si>
    <t xml:space="preserve">Indice de position sociale (IPS) </t>
  </si>
  <si>
    <t>Etablissement socialement « favorisé » et « défavorisé »</t>
  </si>
  <si>
    <t>Mise en place à la rentrée 2007, l’enquête Sivis (Système d’information et de vigilance sur la sécurité scolaire) permet le recueil de données sur la violence en milieu scolaire.</t>
  </si>
  <si>
    <t xml:space="preserve">10 et plus  </t>
  </si>
  <si>
    <t>Violences verbales</t>
  </si>
  <si>
    <t xml:space="preserve">Violences physiques </t>
  </si>
  <si>
    <t>"Favorisé" :  supérieur à IPS3</t>
  </si>
  <si>
    <t xml:space="preserve">"Défavorisé" : inférieur à IPS1 </t>
  </si>
  <si>
    <t xml:space="preserve">              Nombre d'incidents
Tranche d'Indice de Position Sociale*</t>
  </si>
  <si>
    <t>Intrusion sans violence</t>
  </si>
  <si>
    <t>Nature des incidents graves</t>
  </si>
  <si>
    <t>des élèves</t>
  </si>
  <si>
    <t xml:space="preserve">des incidents graves </t>
  </si>
  <si>
    <t>Atteinte à la laïcité</t>
  </si>
  <si>
    <t>Absence d'incident</t>
  </si>
  <si>
    <t xml:space="preserve">1 incident </t>
  </si>
  <si>
    <t xml:space="preserve">2 incidents et plus </t>
  </si>
  <si>
    <t>Collèges et lycées</t>
  </si>
  <si>
    <t>Port d'arme blanche ou objet dangereux (sans violence)</t>
  </si>
  <si>
    <t>Ecoles publiques</t>
  </si>
  <si>
    <t>Violence à caractère sexuel</t>
  </si>
  <si>
    <t xml:space="preserve">Etablissements du second degré </t>
  </si>
  <si>
    <t>Les écoles publiques</t>
  </si>
  <si>
    <t>Chaque mois, les chefs d’établissement ou les inspecteurs de l'éducation nationale pour les écoles de leur circonscription, signalent si des incidents ont eu lieu, et les décrivent le cas échéant selon leurs grandes caractéristiques (type de fait, lieu, auteur, victime, circonstances, suites données).</t>
  </si>
  <si>
    <t>Consommation ou port d'alcool/ consommation ou trafic de stupéfiants</t>
  </si>
  <si>
    <t>Atteintes à la sécurité</t>
  </si>
  <si>
    <t xml:space="preserve">Atteintes aux biens </t>
  </si>
  <si>
    <t>Consommation ou port d'alcool/ trafic de stupéfiants</t>
  </si>
  <si>
    <t xml:space="preserve">0 incident </t>
  </si>
  <si>
    <t xml:space="preserve">Enquête Sivis </t>
  </si>
  <si>
    <t>*IPS1 désigne le premier quartile (défavorisé), Med-IPS la médiane, IPS3 le troisième quartile (favorisé) de l'Indice de Position sociale (IPS) moyen des établissements (voir Définitions).</t>
  </si>
  <si>
    <t xml:space="preserve">L'échantillon du premier degré public constitué de 200 circonscriptions a été sélectionné pour l'année scolaire 2019-2020.  </t>
  </si>
  <si>
    <t>2021
2022</t>
  </si>
  <si>
    <t>Cour de récréation</t>
  </si>
  <si>
    <t>La volonté d’homogénéiser au mieux les données a conduit à restreindre les critères d’appréciation pour l’enregistrement d’un acte donné, notamment pour toutes les violences entre les élèves. Ainsi, seuls les incidents présentant un caractère de gravité suffisant au regard des circonstances et des conséquences de l’acte sont enregistrés. Dans cette optique, une motivation à caractère raciste, xénophobe ou antisémite est une circonstance aggravante et suffit à retenir l’incident dans le dispositif Sivis. D’autres conditions peuvent également s’avérer suffisantes : usage d’une arme ou d’un objet dangereux, situation de harcèlement, acte commis dans le cadre d’une intrusion, ayant entraîné des soins pour la victime ou causé un préjudice financier important, ayant donné lieu à un conseil de discipline, un signalement à la police, la gendarmerie ou la justice, un dépôt de plainte. En revanche, par l’atteinte grave qu’ils représentent à l’institution scolaire, tous les incidents impliquant un personnel de l’établissement sont retenus.</t>
  </si>
  <si>
    <t>1 et plus</t>
  </si>
  <si>
    <t>2 et plus</t>
  </si>
  <si>
    <t>3 et plus</t>
  </si>
  <si>
    <t>5 et plus</t>
  </si>
  <si>
    <t>6 et plus</t>
  </si>
  <si>
    <t>10 et plus</t>
  </si>
  <si>
    <t>15 et plus</t>
  </si>
  <si>
    <t>20 et plus</t>
  </si>
  <si>
    <t>Bibliographie</t>
  </si>
  <si>
    <t>Fréchou H., 2021, "Résultats de l’enquête Sivis 2020-2021 auprès des écoles publiques et des collèges et lycées publics et privés sous contrat", Note d'Information, n°21.39 MENJS-DEPP.</t>
  </si>
  <si>
    <t>Hubert T., 2020, "Enquête nationale 2018 de climat scolaire et de victimation auprès des lycéens : le point de vue des élèves internes", Note d'Information, n°20.19 MENJ-DEPP.</t>
  </si>
  <si>
    <t>Fréchou H., Traore B., 2021, "Au collège, dans un climat scolaire globalement serein, 25 % des élèves et 9 % des enseignants se sentent en insécurité aux abords de l’établissement mais beaucoup moins dans l’enceinte", in Insee Références sur le thème de la sécurité.</t>
  </si>
  <si>
    <t>Traore B., 2022, "Résultats de la première enquête de climat scolaire et victimation auprès des élèves de CM1-CM2", Note d'Information, n°22-08 MENJS-DEPP</t>
  </si>
  <si>
    <t>[Infographie : Le point de vue des élèves de CM1-CM2 sur le climat scolaire]</t>
  </si>
  <si>
    <t xml:space="preserve"> Le taux moyen d’incidents graves pour 1 000 élèves</t>
  </si>
  <si>
    <t>Figure 2. Répartition des établissements en fonction du nombre d'incidents graves (en %)</t>
  </si>
  <si>
    <t>Figure 3. Répartition des établissements en fonction du nombre d'incidents graves par type et profil social (en %)</t>
  </si>
  <si>
    <t>Figure 4. Répartition des écoles publiques en fonction du nombre d'incidents graves (en %)</t>
  </si>
  <si>
    <t>Figure 5. Nature des incidents graves dans les écoles publiques, les collèges et les lycées publics et privés sous contrat (en %)</t>
  </si>
  <si>
    <t>Figure 6. Nature des incidents graves dans les écoles publiques (en %)</t>
  </si>
  <si>
    <t>Figure 7. Nature des incidents graves dans les collèges et les lycées (en %)</t>
  </si>
  <si>
    <t>2022
2023</t>
  </si>
  <si>
    <t>En 2022-2023 
répartition 
(en %)</t>
  </si>
  <si>
    <t>Source : DEPP, enquête Sivis 2022-2023</t>
  </si>
  <si>
    <t xml:space="preserve">Lecture : 33 % des chefs de l'ensemble des établissements du second degré publics et privés sous contrat déclarent une absence d'incident grave (0 incident grave) au cours de l'année scolaire 2022-2023; parmi les établissements socialement défavorisés, d'indice de position sociale inférieur au premier quartile, 11 % déclarent une absence d'incident et 89 % en déclarent un ou plus. </t>
  </si>
  <si>
    <t>Personnels enseignants et non enseignants</t>
  </si>
  <si>
    <t>Famille d'élèves</t>
  </si>
  <si>
    <t>Inconnu et personnes extérieures</t>
  </si>
  <si>
    <t>Personnels enseignants</t>
  </si>
  <si>
    <t>Personnels non enseignants</t>
  </si>
  <si>
    <t>Inconnus ou personnes extérieures</t>
  </si>
  <si>
    <t>2021-2022</t>
  </si>
  <si>
    <t>2022-2023</t>
  </si>
  <si>
    <t>Abords immédiats de l'établissement</t>
  </si>
  <si>
    <t>Autre lieu</t>
  </si>
  <si>
    <t>Circulations</t>
  </si>
  <si>
    <t>Installations sportives hors étab.</t>
  </si>
  <si>
    <t>Internat</t>
  </si>
  <si>
    <t>Locaux administratifs</t>
  </si>
  <si>
    <t>Parking</t>
  </si>
  <si>
    <t>Restaurant scolaire</t>
  </si>
  <si>
    <t>Salle de classe</t>
  </si>
  <si>
    <t>Toilettes</t>
  </si>
  <si>
    <t>Transport scolaire</t>
  </si>
  <si>
    <t xml:space="preserve">A l'intérieur de l'établissement </t>
  </si>
  <si>
    <t>A l'extérieur ou aux abords</t>
  </si>
  <si>
    <t>Averstissement</t>
  </si>
  <si>
    <t xml:space="preserve">Le Conseil national de l'information statistique a attribué à l’enquête Sivis, le 30 mars 2023,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</si>
  <si>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Données du graphique</t>
  </si>
  <si>
    <t xml:space="preserve">Lieux des incidents graves </t>
  </si>
  <si>
    <t xml:space="preserve">Données du graphique </t>
  </si>
  <si>
    <t>Auteurs des incidents graves</t>
  </si>
  <si>
    <t>Victimes des incidents graves</t>
  </si>
  <si>
    <t xml:space="preserve">Figure 9. Les auteurs de 100 incidents graves dans les écoles publiques, les collèges et les lycées (en %)
Les auteurs de 100 incidents graves
Les auteurs de 100 incidents graves
s dans les écoles publiques (en %) </t>
  </si>
  <si>
    <t>Figure 10. Les victimes de 100 incidents graves dans les écoles publiques, les collèges et les lycées (en %)</t>
  </si>
  <si>
    <t>Incidents graves à caractère discriminatoire</t>
  </si>
  <si>
    <t>Champ : France, des établissements publics et privés sous contrat du second degré.</t>
  </si>
  <si>
    <t>Champ : France, écoles publiques et établissements publics et privés sous contrat du second degré</t>
  </si>
  <si>
    <t>Suites données aux incidents graves</t>
  </si>
  <si>
    <t>* Le "happy slapping" est une pratique qui consiste à filmer l’agression physique d’une personne à l’aide d’un téléphone portable.</t>
  </si>
  <si>
    <r>
      <t>"</t>
    </r>
    <r>
      <rPr>
        <sz val="10"/>
        <rFont val="Arial"/>
        <family val="2"/>
      </rPr>
      <t>Happy slapping</t>
    </r>
    <r>
      <rPr>
        <i/>
        <sz val="10"/>
        <rFont val="Arial"/>
        <family val="2"/>
      </rPr>
      <t>" *</t>
    </r>
  </si>
  <si>
    <t>Lecture : En 2022-2023, 89,1 % des incidents graves dans les écoles publiques sont des atteintes aux personnes.</t>
  </si>
  <si>
    <t>Lecture : En 2022-2023, 76,5 % des incidents graves dans les collèges et lycées sont des atteintes aux personnes.</t>
  </si>
  <si>
    <t>Champ : France, établissements publics et privés sous contrat du second degré</t>
  </si>
  <si>
    <t>Lecture : 73 % des incidents graves dans les écoles publiques se sont produits à l'intérieur de l'établissement.</t>
  </si>
  <si>
    <t>Réf. : Note d'information, n° 24.xx. DEPP</t>
  </si>
  <si>
    <t>LEGT et LPO</t>
  </si>
  <si>
    <t>Source : DEPP, enquête Sivis.</t>
  </si>
  <si>
    <t xml:space="preserve">Il est important de rappeler que la collecte des données de l’enquête Sivis en 2021-2022 réalisée dans des périodes d’application de protocoles sanitaires pour lutter contre l’épidémie de Covid-19 rend difficile l’interprétation de l’évolution de la violence scolaire avec l'année 2022-2023. La vie des écoles, des collèges et des lycées a été fortement perturbée par des fermetures de classes et par de nombreuses absences individuelles pour raisons de santé des élèves et des personnels. </t>
  </si>
  <si>
    <t xml:space="preserve">En 2017-2018, la taille de l’échantillon des établissements du second degré a été réduite : 1 330 établissements ont été tirés au sort, soit un taux de sondage de 12,5 % (contre 43 % précédemment). Il  a été renouvelé avec 60 % d’établissements nouvellement interrogés. A la rentrée 2022, l'échantillon a été à nouveau partiellement renouvelé, au un cinquième.
Depuis la rentrée 2012, le champ de l’enquête auprès des établissements du second degré inclut le secteur privé sous contrat. Leur réponse à Sivis est intégrée au champ de diffusion depuis l'année scolaire 2017-2018. </t>
  </si>
  <si>
    <t xml:space="preserve">L’indice de position sociale (IPS) permet d'appréhender le statut social des élèves à partir des professions et catégories sociales (PCS) de leurs parents. À chaque PCS ou couple de PCS est associée une valeur numérique de l’IPS. Cette valeur numérique correspond à un résumé quantitatif d’un ensemble d’attributs socio-économiques et culturels liés à la réussite scolaire. Plus l'indice de position sociale (IPS) est élevé, plus les élèves sont en moyenne d'origine sociale favorisée. Plus il est faible, plus les élèves sont d'origine défavorisée socialement.  </t>
  </si>
  <si>
    <t>Pour en savoir plus: https://www.education.gouv.fr/l-indice-de-position-sociale-ips-357755</t>
  </si>
  <si>
    <t>Rocher, T., 2016. Construction d’un indice de position sociale des élèves. Éducation &amp; formations, DEPP, 90, pp. 5-27.</t>
  </si>
  <si>
    <r>
      <t>Un établissement (collège, LEGT/LPO ou LP) est qualifié de socialement « </t>
    </r>
    <r>
      <rPr>
        <b/>
        <i/>
        <sz val="10"/>
        <rFont val="Arial"/>
        <family val="2"/>
      </rPr>
      <t>favorisé</t>
    </r>
    <r>
      <rPr>
        <sz val="10"/>
        <rFont val="Arial"/>
        <family val="2"/>
      </rPr>
      <t xml:space="preserve"> » dès lors que son IPS (cf. supra) est élevé par rapport aux établissements de même type. Le seuil retenu est le troisième quartile d’IPS. Il correspond au niveau d’IPS au-dessus duquel se situent les trois-quarts des établissements aux IPS les plus élevés. </t>
    </r>
  </si>
  <si>
    <r>
      <t>Inversement un établissement est dit socialement « </t>
    </r>
    <r>
      <rPr>
        <b/>
        <i/>
        <sz val="10"/>
        <rFont val="Arial"/>
        <family val="2"/>
      </rPr>
      <t>défavorisé</t>
    </r>
    <r>
      <rPr>
        <sz val="10"/>
        <rFont val="Arial"/>
        <family val="2"/>
      </rPr>
      <t xml:space="preserve"> » quand son IPS est faible, inférieur au premier quartile. Ce dernier correspond au niveau d’IPS en-dessous duquel se situent les 25 % d'établissements aux IPS les plus faibles. </t>
    </r>
  </si>
  <si>
    <r>
      <t>Les lycées polyvalents (LPO)</t>
    </r>
    <r>
      <rPr>
        <b/>
        <sz val="10"/>
        <rFont val="Arial"/>
        <family val="2"/>
      </rPr>
      <t xml:space="preserve"> </t>
    </r>
    <r>
      <rPr>
        <sz val="10"/>
        <rFont val="Arial"/>
        <family val="2"/>
      </rPr>
      <t xml:space="preserve">dispensent à la fois des formations générales ou technologiques et des formations professionnelles. </t>
    </r>
  </si>
  <si>
    <t xml:space="preserve">Pour en savoir plus sur les enquêtes de climat scolaire et de victimation: </t>
  </si>
  <si>
    <t>https://www.education.gouv.fr/les-enquetes-nationales-de-climat-scolaire-et-de-victimation-323459</t>
  </si>
  <si>
    <t>Traore B., 2023, "93 % des élèves déclarent se sentir "bien" ou "tout à fait bien" dans leur collège", Note d'Information, n° 23.07, DEPP</t>
  </si>
  <si>
    <t>Fréchou H., 2022, "Résultats de l’enquête Sivis 2021-2022 auprès des écoles publiques et des collèges et lycées publics et privés sous contrat", Note d'Information, n°21.39 MENJS-DEPP.</t>
  </si>
  <si>
    <t xml:space="preserve">Un conseil de discipline ou une commission éducative </t>
  </si>
  <si>
    <t>Une exclusion temporaire</t>
  </si>
  <si>
    <t xml:space="preserve">Une exclusion définitive </t>
  </si>
  <si>
    <t>Information*</t>
  </si>
  <si>
    <t>Plaintes**</t>
  </si>
  <si>
    <t>**comprend plainte du chef d'établissement, plainte du personnel de l'établissement et plainte élève ou famille.</t>
  </si>
  <si>
    <t>Ensemble des incidents graves</t>
  </si>
  <si>
    <t>dont incidents commis par un élève ou un groupe d'élèves</t>
  </si>
  <si>
    <t xml:space="preserve"> Nature des incidents graves </t>
  </si>
  <si>
    <t>Figure 11. Lieux des incidents graves dans les écoles publiques, les collèges et les lycées (en %)</t>
  </si>
  <si>
    <t>Collectivités ou sans objet</t>
  </si>
  <si>
    <t>Champ : France, écoles publiques</t>
  </si>
  <si>
    <t>Champ : France, écoles publiques et établissements publics et privés sous contrat du second degré.</t>
  </si>
  <si>
    <t>Les établissements retenus dans les analyses statistiques sont les établissements ayant répondu au moins 6 mois sur 10 (10 étant le nombre de mois maximal avec réponse, de septembre à juin). Pour les mois sans réponse, le nombre d’incidents est imputé à l’aide d’un modèle économétrique tenant compte des caractéristiques des établissements et de l’historique des réponses des mois avec réponse sur l’année en cours. 
Ainsi, les établissements du second degré public et privé sous contrat retenus représentent 50 % des établissements interrogés.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t>
  </si>
  <si>
    <t>Les inspecteurs de l'éducation nationale (IEN) répondent pour chacune des écoles publiques de leur circonscription. Comme pour les établissements du second degré, les circonscriptions retenues dans les analyses sont celles ayant répondu au moins 6 mois sur 10. Le taux de réponse des IEN pour les écoles publiques de leur circonscription est de 58 %. Pour les mois sans réponse, le nombre d’incidents est imputé à l'aide d'un modèle économétrique tenant compte des caractéristiques des circonscriptions et de l'historique des réponses des mois avec réponse sur l'année en cours.</t>
  </si>
  <si>
    <t>Lecture : Dans les écoles publiques, 67,4 % des incidents graves ont donné lieu à un conseil de discipline ou une commission éducative.</t>
  </si>
  <si>
    <t>Figure 8. Incidents graves motivés par le racisme, l'antisémitisme, la xénophobie ou l'homophobie dans les écoles publiques, les collèges et les lycées (en %)</t>
  </si>
  <si>
    <t xml:space="preserve">Écoles publiques </t>
  </si>
  <si>
    <t xml:space="preserve">Écoles élémentaires </t>
  </si>
  <si>
    <t>Écoles maternelles</t>
  </si>
  <si>
    <t>Écoles primaires</t>
  </si>
  <si>
    <r>
      <rPr>
        <b/>
        <sz val="10"/>
        <rFont val="Arial"/>
        <family val="2"/>
      </rPr>
      <t>Champ :</t>
    </r>
    <r>
      <rPr>
        <sz val="10"/>
        <rFont val="Arial"/>
        <family val="2"/>
      </rPr>
      <t xml:space="preserve"> France, écoles publiques et des établissements publics et privés sous contrat du second degré.</t>
    </r>
  </si>
  <si>
    <r>
      <rPr>
        <b/>
        <sz val="10"/>
        <rFont val="Arial"/>
        <family val="2"/>
      </rPr>
      <t>1.</t>
    </r>
    <r>
      <rPr>
        <sz val="10"/>
        <rFont val="Arial"/>
        <family val="2"/>
      </rPr>
      <t xml:space="preserve"> Voir définitions d'un établissement socialement </t>
    </r>
    <r>
      <rPr>
        <sz val="10"/>
        <rFont val="Calibri"/>
        <family val="2"/>
      </rPr>
      <t>«</t>
    </r>
    <r>
      <rPr>
        <sz val="10"/>
        <rFont val="Arial"/>
        <family val="2"/>
      </rPr>
      <t xml:space="preserve"> favorisé </t>
    </r>
    <r>
      <rPr>
        <sz val="10"/>
        <rFont val="Calibri"/>
        <family val="2"/>
      </rPr>
      <t>»</t>
    </r>
    <r>
      <rPr>
        <sz val="10"/>
        <rFont val="Arial"/>
        <family val="2"/>
      </rPr>
      <t xml:space="preserve">, socialement  « défavorisé » (données en ligne). </t>
    </r>
  </si>
  <si>
    <r>
      <t>Favorisé</t>
    </r>
    <r>
      <rPr>
        <vertAlign val="superscript"/>
        <sz val="10"/>
        <rFont val="Arial"/>
        <family val="2"/>
      </rPr>
      <t>1</t>
    </r>
  </si>
  <si>
    <r>
      <t>Défavorisé</t>
    </r>
    <r>
      <rPr>
        <vertAlign val="superscript"/>
        <sz val="10"/>
        <rFont val="Arial"/>
        <family val="2"/>
      </rPr>
      <t>1</t>
    </r>
  </si>
  <si>
    <r>
      <rPr>
        <b/>
        <sz val="10"/>
        <rFont val="Arial"/>
        <family val="2"/>
      </rPr>
      <t>Champ :</t>
    </r>
    <r>
      <rPr>
        <sz val="10"/>
        <rFont val="Arial"/>
        <family val="2"/>
      </rPr>
      <t xml:space="preserve"> France, établissements publics et privés sous contrat du second degré.</t>
    </r>
  </si>
  <si>
    <r>
      <rPr>
        <b/>
        <sz val="10"/>
        <rFont val="Arial"/>
        <family val="2"/>
      </rPr>
      <t xml:space="preserve">Source : </t>
    </r>
    <r>
      <rPr>
        <sz val="10"/>
        <rFont val="Arial"/>
        <family val="2"/>
      </rPr>
      <t>DEPP, enquête Sivis 2022-2023</t>
    </r>
  </si>
  <si>
    <r>
      <rPr>
        <b/>
        <sz val="10"/>
        <color theme="1"/>
        <rFont val="Arial"/>
        <family val="2"/>
      </rPr>
      <t xml:space="preserve">Lecture : </t>
    </r>
    <r>
      <rPr>
        <sz val="10"/>
        <color theme="1"/>
        <rFont val="Arial"/>
        <family val="2"/>
      </rPr>
      <t>au cours de l'année scolaire 2022-2023, les inspecteurs de l'éducation nationale (IEN) ont déclaré une absence d'incident grave pour 79 % des écoles publiques.</t>
    </r>
  </si>
  <si>
    <r>
      <rPr>
        <b/>
        <sz val="10"/>
        <color theme="1"/>
        <rFont val="Arial"/>
        <family val="2"/>
      </rPr>
      <t xml:space="preserve">Champ : </t>
    </r>
    <r>
      <rPr>
        <sz val="10"/>
        <color theme="1"/>
        <rFont val="Arial"/>
        <family val="2"/>
      </rPr>
      <t>France, écoles publiques.</t>
    </r>
  </si>
  <si>
    <r>
      <rPr>
        <b/>
        <sz val="10"/>
        <color theme="1"/>
        <rFont val="Arial"/>
        <family val="2"/>
      </rPr>
      <t xml:space="preserve">2.  </t>
    </r>
    <r>
      <rPr>
        <sz val="10"/>
        <color theme="1"/>
        <rFont val="Arial"/>
        <family val="2"/>
      </rPr>
      <t>Vol, dommage aux locaux ou au matériel et dommage aux biens personnels.</t>
    </r>
  </si>
  <si>
    <r>
      <rPr>
        <b/>
        <sz val="10"/>
        <color theme="1"/>
        <rFont val="Arial"/>
        <family val="2"/>
      </rPr>
      <t>3.</t>
    </r>
    <r>
      <rPr>
        <sz val="10"/>
        <color theme="1"/>
        <rFont val="Arial"/>
        <family val="2"/>
      </rPr>
      <t xml:space="preserve">  Port d'arme à feu (sans violence),  suicide ou tentative de suicide et autre fait de violence.</t>
    </r>
  </si>
  <si>
    <r>
      <rPr>
        <b/>
        <sz val="10"/>
        <color theme="1"/>
        <rFont val="Arial"/>
        <family val="2"/>
      </rPr>
      <t>Lecture :</t>
    </r>
    <r>
      <rPr>
        <sz val="10"/>
        <color theme="1"/>
        <rFont val="Arial"/>
        <family val="2"/>
      </rPr>
      <t xml:space="preserve"> au cours de l'année scolaire 2022-2023, 43 % des incidents graves déclarés par les IEN sont des violences verbales dans les écoles publiques. </t>
    </r>
  </si>
  <si>
    <t>Écoles publiques</t>
  </si>
  <si>
    <r>
      <rPr>
        <b/>
        <sz val="10"/>
        <rFont val="Arial"/>
        <family val="2"/>
      </rPr>
      <t xml:space="preserve">Lecture : </t>
    </r>
    <r>
      <rPr>
        <sz val="10"/>
        <rFont val="Arial"/>
        <family val="2"/>
      </rPr>
      <t>en 2022-2023, 3 % des incidents graves dans les écoles publiques sont motivés par le racisme, l'antisémitisme, la xénophobie ou l'homophobie.</t>
    </r>
  </si>
  <si>
    <r>
      <rPr>
        <b/>
        <sz val="10"/>
        <rFont val="Arial"/>
        <family val="2"/>
      </rPr>
      <t>Champ :</t>
    </r>
    <r>
      <rPr>
        <sz val="10"/>
        <rFont val="Arial"/>
        <family val="2"/>
      </rPr>
      <t xml:space="preserve"> France, écoles publiques et établissements publics et privés sous contrat du second degré.</t>
    </r>
  </si>
  <si>
    <r>
      <rPr>
        <b/>
        <sz val="10"/>
        <rFont val="Arial"/>
        <family val="2"/>
      </rPr>
      <t xml:space="preserve">Source : </t>
    </r>
    <r>
      <rPr>
        <sz val="10"/>
        <rFont val="Arial"/>
        <family val="2"/>
      </rPr>
      <t>DEPP, enquête Sivis 2022-2023.</t>
    </r>
  </si>
  <si>
    <r>
      <rPr>
        <b/>
        <sz val="10"/>
        <rFont val="Arial"/>
        <family val="2"/>
      </rPr>
      <t>Source :</t>
    </r>
    <r>
      <rPr>
        <sz val="10"/>
        <rFont val="Arial"/>
        <family val="2"/>
      </rPr>
      <t xml:space="preserve"> DEPP, enquête Sivis 2022-2023.</t>
    </r>
  </si>
  <si>
    <r>
      <rPr>
        <b/>
        <sz val="10"/>
        <rFont val="Arial"/>
        <family val="2"/>
      </rPr>
      <t xml:space="preserve">Lecture : </t>
    </r>
    <r>
      <rPr>
        <sz val="10"/>
        <rFont val="Arial"/>
        <family val="2"/>
      </rPr>
      <t>61 % des auteurs d'incidents graves dans les écoles publiques sont des élèves ou groupes d'élèves.</t>
    </r>
  </si>
  <si>
    <r>
      <rPr>
        <b/>
        <sz val="10"/>
        <rFont val="Arial"/>
        <family val="2"/>
      </rPr>
      <t>Source :</t>
    </r>
    <r>
      <rPr>
        <sz val="10"/>
        <rFont val="Arial"/>
        <family val="2"/>
      </rPr>
      <t xml:space="preserve"> DEPP, enquête Sivis et</t>
    </r>
    <r>
      <rPr>
        <i/>
        <sz val="10"/>
        <rFont val="Arial"/>
        <family val="2"/>
      </rPr>
      <t xml:space="preserve"> Repères et références statistiques</t>
    </r>
    <r>
      <rPr>
        <sz val="10"/>
        <rFont val="Arial"/>
        <family val="2"/>
      </rPr>
      <t>, édition 2023, fiches 2.02 et 2.05.</t>
    </r>
  </si>
  <si>
    <t>Élèves ou groupes d'élèves</t>
  </si>
  <si>
    <r>
      <rPr>
        <b/>
        <sz val="10"/>
        <rFont val="Arial"/>
        <family val="2"/>
      </rPr>
      <t xml:space="preserve">Lecture : </t>
    </r>
    <r>
      <rPr>
        <sz val="10"/>
        <rFont val="Arial"/>
        <family val="2"/>
      </rPr>
      <t xml:space="preserve">33 % des chefs d'établissement du second degré public et privé sous contrat déclarent une absence d'incident grave au cours de l'année scolaire 2022-2023.  </t>
    </r>
  </si>
  <si>
    <r>
      <rPr>
        <b/>
        <sz val="10"/>
        <rFont val="Arial"/>
        <family val="2"/>
      </rPr>
      <t xml:space="preserve">Lecture : </t>
    </r>
    <r>
      <rPr>
        <sz val="10"/>
        <rFont val="Arial"/>
        <family val="2"/>
      </rPr>
      <t>27 % des victimes d'incidents graves dans les écoles publiques sont des élèves ou groupes d'élèves.</t>
    </r>
  </si>
  <si>
    <r>
      <rPr>
        <b/>
        <sz val="10"/>
        <rFont val="Arial"/>
        <family val="2"/>
      </rPr>
      <t xml:space="preserve">Champ : </t>
    </r>
    <r>
      <rPr>
        <sz val="10"/>
        <rFont val="Arial"/>
        <family val="2"/>
      </rPr>
      <t>France, écoles publiques et établissements publics et privés sous contrat du second degré</t>
    </r>
  </si>
  <si>
    <r>
      <rPr>
        <b/>
        <sz val="10"/>
        <color theme="1"/>
        <rFont val="Arial"/>
        <family val="2"/>
      </rPr>
      <t>Champ :</t>
    </r>
    <r>
      <rPr>
        <sz val="10"/>
        <color theme="1"/>
        <rFont val="Arial"/>
        <family val="2"/>
      </rPr>
      <t xml:space="preserve"> France, écoles publiques et des établissements publics et privés sous contrat du second degré.</t>
    </r>
  </si>
  <si>
    <r>
      <rPr>
        <b/>
        <sz val="10"/>
        <color theme="1"/>
        <rFont val="Arial"/>
        <family val="2"/>
      </rPr>
      <t>Source :</t>
    </r>
    <r>
      <rPr>
        <sz val="10"/>
        <color theme="1"/>
        <rFont val="Arial"/>
        <family val="2"/>
      </rPr>
      <t xml:space="preserve"> DEPP, enquête Sivis 2022-2023.</t>
    </r>
  </si>
  <si>
    <t>*comprend information du DASEN, information préoccupante au Conseil général, information police ou gendarmerie et signalement du procureur de la République.</t>
  </si>
  <si>
    <t>Salle d'activité (BCDI, salle d'étude,etc.)</t>
  </si>
  <si>
    <r>
      <rPr>
        <b/>
        <sz val="10"/>
        <color theme="1"/>
        <rFont val="Arial"/>
        <family val="2"/>
      </rPr>
      <t xml:space="preserve">1. </t>
    </r>
    <r>
      <rPr>
        <sz val="10"/>
        <color theme="1"/>
        <rFont val="Arial"/>
        <family val="2"/>
      </rPr>
      <t xml:space="preserve"> Atteinte à la vie privée (y compris par les réseaux sociaux), violence sexuelle, racket,</t>
    </r>
    <r>
      <rPr>
        <sz val="10"/>
        <rFont val="Arial"/>
        <family val="2"/>
      </rPr>
      <t xml:space="preserve"> bizutage et </t>
    </r>
    <r>
      <rPr>
        <i/>
        <sz val="10"/>
        <rFont val="Arial"/>
        <family val="2"/>
      </rPr>
      <t>happy slapping</t>
    </r>
    <r>
      <rPr>
        <sz val="10"/>
        <rFont val="Arial"/>
        <family val="2"/>
      </rPr>
      <t>. Le</t>
    </r>
    <r>
      <rPr>
        <i/>
        <sz val="10"/>
        <rFont val="Arial"/>
        <family val="2"/>
      </rPr>
      <t xml:space="preserve"> happy slapping</t>
    </r>
    <r>
      <rPr>
        <sz val="10"/>
        <rFont val="Arial"/>
        <family val="2"/>
      </rPr>
      <t xml:space="preserve"> est une pratique qui consiste à filmer l'agression physique d'une personne à l'aide d'un téléphone portable.</t>
    </r>
  </si>
  <si>
    <t>Installations sportives dans l'établissement</t>
  </si>
  <si>
    <t>Figure 12. Suites données aux incidents graves dans les écoles publiques, collèges et les lycées (en %)</t>
  </si>
  <si>
    <r>
      <rPr>
        <b/>
        <sz val="10"/>
        <rFont val="Arial"/>
        <family val="2"/>
      </rPr>
      <t xml:space="preserve">Lecture : </t>
    </r>
    <r>
      <rPr>
        <sz val="10"/>
        <rFont val="Arial"/>
        <family val="2"/>
      </rPr>
      <t xml:space="preserve">en 2022-2023, les IEN déclarent en moyenne 5,3 incidents graves pour 1000 écoliers dans les écoles élémentaires publiques. Les incidents graves dans les écoles élémentaires représentent 54% de l'ensemble des incidents graves déclarés par les IEN dans le premier degré public. 41% des écoliers du premier degré public sont scolarisés dans une école élémentaire. </t>
    </r>
  </si>
  <si>
    <t xml:space="preserve">Figure 1. Taux moyen d’incidents graves et répartition des incidents graves et des effectifs d’élèves </t>
  </si>
  <si>
    <r>
      <t xml:space="preserve">Réf. : </t>
    </r>
    <r>
      <rPr>
        <i/>
        <sz val="10"/>
        <rFont val="Arial"/>
        <family val="2"/>
      </rPr>
      <t>Note d'Information</t>
    </r>
    <r>
      <rPr>
        <sz val="10"/>
        <rFont val="Arial"/>
        <family val="2"/>
      </rPr>
      <t>, n° 24.04. DEPP</t>
    </r>
  </si>
  <si>
    <r>
      <rPr>
        <sz val="10"/>
        <rFont val="Arial"/>
        <family val="2"/>
      </rPr>
      <t xml:space="preserve">Réf. : </t>
    </r>
    <r>
      <rPr>
        <i/>
        <sz val="10"/>
        <rFont val="Arial"/>
        <family val="2"/>
      </rPr>
      <t>Note d'information</t>
    </r>
    <r>
      <rPr>
        <sz val="10"/>
        <rFont val="Arial"/>
        <family val="2"/>
      </rPr>
      <t>, n° 24.04. DEPP</t>
    </r>
  </si>
  <si>
    <r>
      <rPr>
        <sz val="10"/>
        <rFont val="Arial"/>
        <family val="2"/>
      </rPr>
      <t xml:space="preserve">Réf. : </t>
    </r>
    <r>
      <rPr>
        <i/>
        <sz val="10"/>
        <rFont val="Arial"/>
        <family val="2"/>
      </rPr>
      <t>Note d'information,</t>
    </r>
    <r>
      <rPr>
        <sz val="10"/>
        <rFont val="Arial"/>
        <family val="2"/>
      </rPr>
      <t xml:space="preserve"> n° 24.04. DEPP</t>
    </r>
  </si>
  <si>
    <r>
      <t xml:space="preserve">Autres </t>
    </r>
    <r>
      <rPr>
        <vertAlign val="superscript"/>
        <sz val="10"/>
        <rFont val="Arial"/>
        <family val="2"/>
      </rPr>
      <t>1</t>
    </r>
  </si>
  <si>
    <r>
      <t xml:space="preserve">Atteintes aux biens </t>
    </r>
    <r>
      <rPr>
        <vertAlign val="superscript"/>
        <sz val="10"/>
        <rFont val="Arial"/>
        <family val="2"/>
      </rPr>
      <t>2</t>
    </r>
  </si>
  <si>
    <r>
      <t xml:space="preserve">Autres atteintes </t>
    </r>
    <r>
      <rPr>
        <vertAlign val="superscript"/>
        <sz val="1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</si>
</sst>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0"/>
      <name val="MS Sans Serif"/>
      <family val="2"/>
    </font>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b/>
      <sz val="10"/>
      <name val="Arial"/>
      <family val="2"/>
    </font>
    <font>
      <b/>
      <sz val="8"/>
      <name val="Arial"/>
      <family val="2"/>
    </font>
    <font>
      <sz val="8"/>
      <name val="Arial"/>
      <family val="2"/>
    </font>
    <font>
      <i/>
      <sz val="10"/>
      <name val="Arial"/>
      <family val="2"/>
    </font>
    <font>
      <sz val="8.5"/>
      <name val="Arial"/>
      <family val="2"/>
    </font>
    <font>
      <sz val="10"/>
      <name val="MS Sans Serif"/>
      <family val="2"/>
    </font>
    <font>
      <sz val="10"/>
      <name val="Arial"/>
      <family val="2"/>
    </font>
    <font>
      <b/>
      <i/>
      <sz val="10"/>
      <name val="Arial"/>
      <family val="2"/>
    </font>
    <font>
      <b/>
      <sz val="14"/>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0"/>
      <color rgb="FFFF0000"/>
      <name val="MS Sans Serif"/>
    </font>
    <font>
      <u/>
      <sz val="10"/>
      <color theme="10"/>
      <name val="MS Sans Serif"/>
      <family val="2"/>
    </font>
    <font>
      <b/>
      <i/>
      <sz val="12"/>
      <name val="Arial"/>
      <family val="2"/>
    </font>
    <font>
      <b/>
      <sz val="10"/>
      <name val="MS Sans Serif"/>
    </font>
    <font>
      <sz val="10"/>
      <name val="MS Sans Serif"/>
    </font>
    <font>
      <sz val="9"/>
      <color theme="1"/>
      <name val="Arial"/>
      <family val="2"/>
    </font>
    <font>
      <sz val="9"/>
      <name val="Arial"/>
      <family val="2"/>
    </font>
    <font>
      <b/>
      <sz val="10"/>
      <color rgb="FFFF0000"/>
      <name val="Arial"/>
      <family val="2"/>
    </font>
    <font>
      <b/>
      <i/>
      <sz val="10"/>
      <color rgb="FFFF0000"/>
      <name val="Arial"/>
      <family val="2"/>
    </font>
    <font>
      <sz val="10"/>
      <name val="Calibri"/>
      <family val="2"/>
    </font>
    <font>
      <vertAlign val="superscript"/>
      <sz val="10"/>
      <name val="Arial"/>
      <family val="2"/>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tint="-0.14999847407452621"/>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indexed="64"/>
      </left>
      <right/>
      <top/>
      <bottom/>
      <diagonal/>
    </border>
    <border>
      <left/>
      <right/>
      <top/>
      <bottom style="thin">
        <color theme="0"/>
      </bottom>
      <diagonal/>
    </border>
    <border>
      <left/>
      <right style="thin">
        <color theme="0"/>
      </right>
      <top/>
      <bottom style="thin">
        <color theme="0"/>
      </bottom>
      <diagonal/>
    </border>
  </borders>
  <cellStyleXfs count="22">
    <xf numFmtId="0" fontId="0" fillId="0" borderId="0"/>
    <xf numFmtId="0" fontId="5" fillId="0" borderId="0"/>
    <xf numFmtId="0" fontId="11" fillId="0" borderId="0"/>
    <xf numFmtId="0" fontId="16" fillId="0" borderId="0"/>
    <xf numFmtId="0" fontId="15" fillId="0" borderId="0"/>
    <xf numFmtId="0" fontId="16" fillId="0" borderId="0"/>
    <xf numFmtId="0" fontId="12" fillId="0" borderId="0"/>
    <xf numFmtId="0" fontId="16" fillId="0" borderId="0"/>
    <xf numFmtId="0" fontId="16" fillId="0" borderId="0"/>
    <xf numFmtId="0" fontId="16" fillId="0" borderId="0"/>
    <xf numFmtId="9" fontId="5"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3" fillId="0" borderId="0"/>
    <xf numFmtId="0" fontId="1" fillId="0" borderId="0"/>
    <xf numFmtId="0" fontId="2" fillId="0" borderId="0"/>
    <xf numFmtId="0" fontId="2" fillId="0" borderId="0"/>
    <xf numFmtId="0" fontId="20" fillId="0" borderId="0" applyNumberFormat="0" applyFill="0" applyBorder="0" applyAlignment="0" applyProtection="0"/>
  </cellStyleXfs>
  <cellXfs count="256">
    <xf numFmtId="0" fontId="0" fillId="0" borderId="0" xfId="0"/>
    <xf numFmtId="0" fontId="6" fillId="2" borderId="0" xfId="0" applyFont="1" applyFill="1" applyAlignment="1">
      <alignment vertical="center"/>
    </xf>
    <xf numFmtId="1" fontId="5" fillId="2" borderId="0" xfId="0" applyNumberFormat="1" applyFont="1" applyFill="1" applyBorder="1" applyAlignment="1">
      <alignment vertical="center"/>
    </xf>
    <xf numFmtId="0" fontId="5" fillId="2" borderId="0" xfId="0" applyFont="1" applyFill="1" applyBorder="1" applyAlignment="1">
      <alignment vertical="center"/>
    </xf>
    <xf numFmtId="0" fontId="7" fillId="2" borderId="0" xfId="0" applyFont="1" applyFill="1" applyBorder="1" applyAlignment="1">
      <alignment horizontal="left" vertical="center"/>
    </xf>
    <xf numFmtId="0" fontId="8" fillId="2" borderId="0" xfId="0" applyFont="1" applyFill="1" applyBorder="1" applyAlignment="1">
      <alignment vertical="center"/>
    </xf>
    <xf numFmtId="0" fontId="6" fillId="2" borderId="0" xfId="0" applyFont="1" applyFill="1" applyBorder="1" applyAlignment="1">
      <alignment horizontal="left" vertical="center"/>
    </xf>
    <xf numFmtId="0" fontId="0" fillId="2" borderId="0" xfId="0" applyFill="1"/>
    <xf numFmtId="0" fontId="10" fillId="2" borderId="0" xfId="0" applyFont="1" applyFill="1"/>
    <xf numFmtId="0" fontId="5" fillId="2" borderId="0" xfId="0" applyFont="1" applyFill="1"/>
    <xf numFmtId="0" fontId="5" fillId="2" borderId="1" xfId="0" applyFont="1" applyFill="1" applyBorder="1" applyAlignment="1">
      <alignment horizontal="center" vertical="center" wrapText="1"/>
    </xf>
    <xf numFmtId="0" fontId="6" fillId="2" borderId="0" xfId="0" applyFont="1" applyFill="1" applyBorder="1" applyAlignment="1">
      <alignment vertical="center"/>
    </xf>
    <xf numFmtId="0" fontId="5" fillId="2" borderId="0" xfId="0" applyFont="1" applyFill="1" applyBorder="1" applyAlignment="1"/>
    <xf numFmtId="0" fontId="5" fillId="2" borderId="0" xfId="0" applyFont="1" applyFill="1" applyBorder="1"/>
    <xf numFmtId="0" fontId="5" fillId="2" borderId="0" xfId="0" applyFont="1" applyFill="1" applyAlignment="1">
      <alignment vertical="center"/>
    </xf>
    <xf numFmtId="164" fontId="6" fillId="2" borderId="2"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1" fontId="6" fillId="2" borderId="2" xfId="0" applyNumberFormat="1" applyFont="1" applyFill="1" applyBorder="1" applyAlignment="1">
      <alignment horizontal="right" vertical="center"/>
    </xf>
    <xf numFmtId="0" fontId="0" fillId="2" borderId="0" xfId="0" applyFont="1" applyFill="1" applyAlignment="1">
      <alignment vertical="center"/>
    </xf>
    <xf numFmtId="0" fontId="0" fillId="2" borderId="0" xfId="0" applyFont="1" applyFill="1" applyBorder="1" applyAlignment="1">
      <alignment vertical="center"/>
    </xf>
    <xf numFmtId="0" fontId="13" fillId="2" borderId="0" xfId="0" applyFont="1" applyFill="1" applyAlignment="1">
      <alignment horizontal="justify" vertical="center"/>
    </xf>
    <xf numFmtId="0" fontId="5" fillId="2" borderId="0" xfId="0" applyFont="1" applyFill="1" applyAlignment="1">
      <alignment horizontal="justify" vertical="center"/>
    </xf>
    <xf numFmtId="0" fontId="9" fillId="2" borderId="0" xfId="0" applyFont="1" applyFill="1" applyAlignment="1">
      <alignment horizontal="justify" vertical="center"/>
    </xf>
    <xf numFmtId="1" fontId="0" fillId="2" borderId="0" xfId="0" applyNumberFormat="1" applyFont="1" applyFill="1" applyBorder="1" applyAlignment="1">
      <alignment vertical="center"/>
    </xf>
    <xf numFmtId="0" fontId="5" fillId="2" borderId="2" xfId="0" applyFont="1" applyFill="1" applyBorder="1"/>
    <xf numFmtId="0" fontId="5" fillId="2" borderId="2" xfId="0" applyFont="1" applyFill="1" applyBorder="1" applyAlignment="1">
      <alignment wrapText="1"/>
    </xf>
    <xf numFmtId="0" fontId="5" fillId="2" borderId="2" xfId="0" applyFont="1" applyFill="1" applyBorder="1" applyAlignment="1">
      <alignment horizontal="left" vertical="center"/>
    </xf>
    <xf numFmtId="0" fontId="6" fillId="2" borderId="1" xfId="0" applyFont="1" applyFill="1" applyBorder="1" applyAlignment="1">
      <alignment horizontal="justify" vertical="center"/>
    </xf>
    <xf numFmtId="164" fontId="6" fillId="2" borderId="1" xfId="0" applyNumberFormat="1" applyFont="1" applyFill="1" applyBorder="1" applyAlignment="1">
      <alignment horizontal="center" vertical="center"/>
    </xf>
    <xf numFmtId="0" fontId="5" fillId="2" borderId="4" xfId="0" applyFont="1" applyFill="1" applyBorder="1" applyAlignment="1">
      <alignment horizontal="justify" vertical="center"/>
    </xf>
    <xf numFmtId="164" fontId="5" fillId="2" borderId="4" xfId="0" applyNumberFormat="1" applyFont="1" applyFill="1" applyBorder="1" applyAlignment="1">
      <alignment horizontal="center" vertical="center"/>
    </xf>
    <xf numFmtId="0" fontId="5" fillId="2" borderId="5" xfId="0" applyFont="1" applyFill="1" applyBorder="1" applyAlignment="1">
      <alignment horizontal="justify" vertical="center"/>
    </xf>
    <xf numFmtId="164" fontId="5" fillId="2" borderId="5" xfId="0" applyNumberFormat="1" applyFont="1" applyFill="1" applyBorder="1" applyAlignment="1">
      <alignment horizontal="center" vertical="center"/>
    </xf>
    <xf numFmtId="0" fontId="5" fillId="2" borderId="0" xfId="0" applyFont="1" applyFill="1" applyBorder="1" applyAlignment="1">
      <alignment horizontal="justify" vertical="center"/>
    </xf>
    <xf numFmtId="164" fontId="5" fillId="2" borderId="0" xfId="0" applyNumberFormat="1" applyFont="1" applyFill="1" applyBorder="1" applyAlignment="1">
      <alignment horizontal="center" vertical="center"/>
    </xf>
    <xf numFmtId="1" fontId="5" fillId="2" borderId="0" xfId="0" applyNumberFormat="1" applyFont="1" applyFill="1"/>
    <xf numFmtId="0" fontId="0" fillId="2" borderId="0" xfId="0" applyFill="1" applyBorder="1" applyAlignment="1">
      <alignment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wrapText="1"/>
    </xf>
    <xf numFmtId="0" fontId="5" fillId="2" borderId="11" xfId="0" quotePrefix="1" applyFont="1" applyFill="1" applyBorder="1" applyAlignment="1">
      <alignment vertical="center" wrapText="1"/>
    </xf>
    <xf numFmtId="0" fontId="0" fillId="2" borderId="0" xfId="0" applyFont="1" applyFill="1" applyBorder="1" applyAlignment="1">
      <alignment vertical="center" wrapText="1"/>
    </xf>
    <xf numFmtId="0" fontId="5" fillId="2" borderId="2" xfId="0" applyFont="1" applyFill="1" applyBorder="1" applyAlignment="1">
      <alignment horizontal="center" vertical="center" wrapText="1"/>
    </xf>
    <xf numFmtId="0" fontId="9" fillId="2" borderId="0" xfId="0" applyFont="1" applyFill="1" applyBorder="1" applyAlignment="1"/>
    <xf numFmtId="0" fontId="0" fillId="2" borderId="0" xfId="0" applyFont="1" applyFill="1" applyAlignment="1">
      <alignment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1" fontId="6" fillId="2" borderId="1" xfId="0" applyNumberFormat="1" applyFont="1" applyFill="1" applyBorder="1" applyAlignment="1">
      <alignment horizontal="center" vertical="center"/>
    </xf>
    <xf numFmtId="0" fontId="13" fillId="2" borderId="0" xfId="0" applyFont="1" applyFill="1" applyAlignment="1">
      <alignment horizontal="justify"/>
    </xf>
    <xf numFmtId="0" fontId="0" fillId="2" borderId="0" xfId="0" applyFill="1" applyAlignment="1"/>
    <xf numFmtId="0" fontId="9" fillId="2" borderId="2" xfId="0" applyFont="1" applyFill="1" applyBorder="1" applyAlignment="1">
      <alignment horizontal="left" vertical="center"/>
    </xf>
    <xf numFmtId="0" fontId="14" fillId="2" borderId="0" xfId="0" applyFont="1" applyFill="1" applyAlignment="1">
      <alignment horizontal="justify" vertical="center"/>
    </xf>
    <xf numFmtId="1" fontId="5" fillId="2" borderId="4" xfId="0" applyNumberFormat="1" applyFont="1" applyFill="1" applyBorder="1" applyAlignment="1">
      <alignment horizontal="center" vertical="center"/>
    </xf>
    <xf numFmtId="1" fontId="5" fillId="2" borderId="5" xfId="0" applyNumberFormat="1" applyFont="1" applyFill="1" applyBorder="1" applyAlignment="1">
      <alignment horizontal="center" vertical="center"/>
    </xf>
    <xf numFmtId="164" fontId="5" fillId="2" borderId="2" xfId="0" quotePrefix="1" applyNumberFormat="1" applyFont="1" applyFill="1" applyBorder="1" applyAlignment="1">
      <alignment horizontal="right" vertical="center"/>
    </xf>
    <xf numFmtId="0" fontId="4" fillId="2" borderId="0" xfId="4" applyFont="1" applyFill="1"/>
    <xf numFmtId="0" fontId="5" fillId="2" borderId="2" xfId="2" applyFont="1" applyFill="1" applyBorder="1"/>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Alignment="1">
      <alignment vertical="center"/>
    </xf>
    <xf numFmtId="0" fontId="6" fillId="2" borderId="1" xfId="0" applyFont="1" applyFill="1" applyBorder="1" applyAlignment="1">
      <alignment horizontal="center" vertical="center"/>
    </xf>
    <xf numFmtId="0" fontId="5" fillId="2" borderId="4" xfId="0" applyFont="1" applyFill="1" applyBorder="1" applyAlignment="1">
      <alignment horizontal="left" vertical="center"/>
    </xf>
    <xf numFmtId="164" fontId="5" fillId="2" borderId="4" xfId="0" applyNumberFormat="1" applyFont="1" applyFill="1" applyBorder="1" applyAlignment="1">
      <alignment horizontal="center" vertical="center" wrapText="1"/>
    </xf>
    <xf numFmtId="0" fontId="5" fillId="2" borderId="0" xfId="0" applyFont="1" applyFill="1" applyAlignment="1">
      <alignment horizontal="left" vertical="center"/>
    </xf>
    <xf numFmtId="0" fontId="6" fillId="2" borderId="4" xfId="0" applyFont="1" applyFill="1" applyBorder="1" applyAlignment="1">
      <alignment horizontal="left" vertical="center"/>
    </xf>
    <xf numFmtId="164" fontId="6" fillId="2" borderId="4"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5" fillId="2" borderId="0" xfId="0" applyFont="1" applyFill="1" applyAlignment="1">
      <alignment horizontal="justify" vertical="center" wrapText="1"/>
    </xf>
    <xf numFmtId="0" fontId="13" fillId="2" borderId="0" xfId="0" applyFont="1" applyFill="1" applyAlignment="1">
      <alignment horizontal="justify" vertical="center" wrapText="1"/>
    </xf>
    <xf numFmtId="0" fontId="5" fillId="2" borderId="2" xfId="0" applyFont="1" applyFill="1" applyBorder="1" applyAlignment="1">
      <alignment vertical="center" wrapText="1"/>
    </xf>
    <xf numFmtId="0" fontId="5" fillId="2" borderId="2" xfId="0" quotePrefix="1" applyFont="1" applyFill="1" applyBorder="1" applyAlignment="1">
      <alignment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164" fontId="5" fillId="2" borderId="0" xfId="0" applyNumberFormat="1" applyFont="1" applyFill="1" applyBorder="1" applyAlignment="1">
      <alignment vertical="center"/>
    </xf>
    <xf numFmtId="164" fontId="5" fillId="2" borderId="2" xfId="0" applyNumberFormat="1" applyFont="1" applyFill="1" applyBorder="1"/>
    <xf numFmtId="0" fontId="5" fillId="2" borderId="2" xfId="0" quotePrefix="1" applyFont="1" applyFill="1" applyBorder="1" applyAlignment="1">
      <alignment vertical="center"/>
    </xf>
    <xf numFmtId="1" fontId="6" fillId="2" borderId="5" xfId="0" applyNumberFormat="1" applyFont="1" applyFill="1" applyBorder="1" applyAlignment="1">
      <alignment horizontal="right" vertical="center"/>
    </xf>
    <xf numFmtId="0" fontId="5" fillId="2" borderId="2" xfId="0" applyFont="1" applyFill="1" applyBorder="1" applyAlignment="1">
      <alignment horizontal="center" vertical="center" wrapText="1"/>
    </xf>
    <xf numFmtId="0" fontId="5" fillId="0" borderId="2" xfId="0" applyFont="1" applyBorder="1"/>
    <xf numFmtId="0" fontId="20" fillId="0" borderId="0" xfId="21"/>
    <xf numFmtId="0" fontId="19" fillId="2" borderId="0" xfId="0" applyFont="1" applyFill="1" applyAlignment="1">
      <alignment vertical="center"/>
    </xf>
    <xf numFmtId="164" fontId="5" fillId="2" borderId="0" xfId="0" applyNumberFormat="1" applyFont="1" applyFill="1" applyAlignment="1">
      <alignment vertical="center"/>
    </xf>
    <xf numFmtId="1" fontId="5" fillId="2" borderId="6" xfId="0" applyNumberFormat="1" applyFont="1" applyFill="1" applyBorder="1" applyAlignment="1">
      <alignment vertical="center"/>
    </xf>
    <xf numFmtId="1" fontId="5" fillId="2" borderId="7" xfId="0" applyNumberFormat="1" applyFont="1" applyFill="1" applyBorder="1" applyAlignment="1">
      <alignment vertical="center"/>
    </xf>
    <xf numFmtId="1" fontId="5" fillId="2" borderId="8" xfId="0" applyNumberFormat="1" applyFont="1" applyFill="1" applyBorder="1" applyAlignment="1">
      <alignment vertical="center"/>
    </xf>
    <xf numFmtId="164" fontId="5" fillId="2" borderId="11" xfId="0" quotePrefix="1" applyNumberFormat="1" applyFont="1" applyFill="1" applyBorder="1" applyAlignment="1">
      <alignment vertical="center" wrapText="1"/>
    </xf>
    <xf numFmtId="0" fontId="5" fillId="2" borderId="2" xfId="0" applyFont="1" applyFill="1" applyBorder="1" applyAlignment="1">
      <alignment horizontal="center" vertical="center" wrapText="1"/>
    </xf>
    <xf numFmtId="0" fontId="5" fillId="2" borderId="0" xfId="0" quotePrefix="1" applyFont="1" applyFill="1" applyBorder="1" applyAlignment="1">
      <alignment horizontal="left" vertical="center" wrapText="1"/>
    </xf>
    <xf numFmtId="1" fontId="6" fillId="2" borderId="9" xfId="0" applyNumberFormat="1" applyFont="1" applyFill="1" applyBorder="1" applyAlignment="1">
      <alignment vertical="center" wrapText="1"/>
    </xf>
    <xf numFmtId="1" fontId="6" fillId="2" borderId="9" xfId="0" quotePrefix="1" applyNumberFormat="1" applyFont="1" applyFill="1" applyBorder="1" applyAlignment="1">
      <alignment vertical="center" wrapText="1"/>
    </xf>
    <xf numFmtId="1" fontId="6" fillId="2" borderId="10" xfId="0" quotePrefix="1" applyNumberFormat="1" applyFont="1" applyFill="1" applyBorder="1" applyAlignment="1">
      <alignment vertical="center" wrapText="1"/>
    </xf>
    <xf numFmtId="0" fontId="5" fillId="2" borderId="0" xfId="0" applyFont="1" applyFill="1" applyBorder="1" applyAlignment="1">
      <alignment horizontal="left" vertical="center"/>
    </xf>
    <xf numFmtId="0" fontId="5" fillId="2" borderId="0" xfId="0" applyFont="1" applyFill="1" applyBorder="1" applyAlignment="1">
      <alignment vertical="center" wrapText="1"/>
    </xf>
    <xf numFmtId="0" fontId="6" fillId="2" borderId="2" xfId="0" applyFont="1" applyFill="1" applyBorder="1" applyAlignment="1">
      <alignment horizontal="left" vertical="center"/>
    </xf>
    <xf numFmtId="0" fontId="5" fillId="2" borderId="2" xfId="0" applyFont="1" applyFill="1" applyBorder="1" applyAlignment="1">
      <alignment horizontal="left" vertical="center"/>
    </xf>
    <xf numFmtId="0" fontId="5" fillId="2" borderId="0" xfId="0" quotePrefix="1" applyFont="1" applyFill="1" applyBorder="1" applyAlignment="1">
      <alignment horizontal="left" vertical="center" wrapText="1"/>
    </xf>
    <xf numFmtId="0" fontId="5" fillId="2" borderId="0" xfId="0" quotePrefix="1" applyFont="1" applyFill="1" applyBorder="1" applyAlignment="1">
      <alignment vertical="center" wrapText="1"/>
    </xf>
    <xf numFmtId="0" fontId="0" fillId="2" borderId="0" xfId="0" quotePrefix="1" applyFont="1" applyFill="1" applyBorder="1" applyAlignment="1">
      <alignment vertical="center"/>
    </xf>
    <xf numFmtId="3" fontId="0" fillId="2" borderId="0" xfId="0" quotePrefix="1" applyNumberFormat="1" applyFont="1" applyFill="1" applyBorder="1" applyAlignment="1">
      <alignment vertical="center"/>
    </xf>
    <xf numFmtId="0" fontId="9" fillId="2" borderId="0" xfId="0" applyFont="1" applyFill="1" applyBorder="1" applyAlignment="1">
      <alignment vertical="center"/>
    </xf>
    <xf numFmtId="3" fontId="5" fillId="2" borderId="0" xfId="0" quotePrefix="1" applyNumberFormat="1" applyFont="1" applyFill="1" applyBorder="1" applyAlignment="1">
      <alignment horizontal="center" vertical="center" wrapText="1"/>
    </xf>
    <xf numFmtId="0" fontId="5" fillId="2" borderId="0" xfId="0" quotePrefix="1" applyFont="1" applyFill="1" applyBorder="1" applyAlignment="1">
      <alignment horizontal="center" vertical="center" wrapText="1"/>
    </xf>
    <xf numFmtId="164" fontId="5" fillId="2" borderId="0" xfId="0" applyNumberFormat="1" applyFont="1" applyFill="1" applyBorder="1" applyAlignment="1">
      <alignment horizontal="center" vertical="center" wrapText="1"/>
    </xf>
    <xf numFmtId="0" fontId="0" fillId="2" borderId="0" xfId="0" applyFont="1" applyFill="1" applyAlignment="1">
      <alignment horizontal="left" vertical="center"/>
    </xf>
    <xf numFmtId="0" fontId="0" fillId="2" borderId="0" xfId="0" applyFont="1" applyFill="1" applyAlignment="1">
      <alignment horizontal="left" vertical="top"/>
    </xf>
    <xf numFmtId="0" fontId="0" fillId="2" borderId="0" xfId="0" applyFill="1" applyBorder="1" applyAlignment="1">
      <alignment vertical="center"/>
    </xf>
    <xf numFmtId="0" fontId="17" fillId="2" borderId="2" xfId="4" applyFont="1" applyFill="1" applyBorder="1"/>
    <xf numFmtId="0" fontId="17" fillId="2" borderId="2" xfId="4" quotePrefix="1" applyFont="1" applyFill="1" applyBorder="1"/>
    <xf numFmtId="0" fontId="17" fillId="2" borderId="0" xfId="4" applyFont="1" applyFill="1"/>
    <xf numFmtId="0" fontId="5" fillId="2" borderId="0" xfId="0" applyFont="1" applyFill="1" applyBorder="1" applyAlignment="1">
      <alignment wrapText="1"/>
    </xf>
    <xf numFmtId="0" fontId="9" fillId="2" borderId="0" xfId="0" applyFont="1" applyFill="1" applyBorder="1" applyAlignment="1">
      <alignment vertical="top"/>
    </xf>
    <xf numFmtId="0" fontId="5" fillId="2" borderId="2" xfId="0" applyFont="1" applyFill="1" applyBorder="1" applyAlignment="1">
      <alignment vertical="top"/>
    </xf>
    <xf numFmtId="164" fontId="5" fillId="0" borderId="2" xfId="0" applyNumberFormat="1" applyFont="1" applyBorder="1"/>
    <xf numFmtId="0" fontId="5" fillId="0" borderId="2" xfId="0" applyFont="1" applyBorder="1" applyAlignment="1">
      <alignment vertical="center" wrapText="1"/>
    </xf>
    <xf numFmtId="0" fontId="5" fillId="0" borderId="2" xfId="0" applyFont="1" applyBorder="1" applyAlignment="1">
      <alignment vertical="center"/>
    </xf>
    <xf numFmtId="3" fontId="5" fillId="2" borderId="2" xfId="0" applyNumberFormat="1" applyFont="1" applyFill="1" applyBorder="1" applyAlignment="1">
      <alignment horizontal="left" vertical="center" wrapText="1"/>
    </xf>
    <xf numFmtId="1" fontId="5" fillId="0" borderId="2" xfId="0" applyNumberFormat="1" applyFont="1" applyFill="1" applyBorder="1" applyAlignment="1">
      <alignment horizontal="left" vertical="center"/>
    </xf>
    <xf numFmtId="0" fontId="0" fillId="0" borderId="25" xfId="0" applyBorder="1"/>
    <xf numFmtId="0" fontId="5" fillId="2" borderId="25" xfId="0" applyFont="1" applyFill="1" applyBorder="1" applyAlignment="1"/>
    <xf numFmtId="0" fontId="5" fillId="2" borderId="25" xfId="0" applyFont="1" applyFill="1" applyBorder="1" applyAlignment="1">
      <alignment vertical="center"/>
    </xf>
    <xf numFmtId="0" fontId="9" fillId="2" borderId="25" xfId="0" applyFont="1" applyFill="1" applyBorder="1" applyAlignment="1">
      <alignment vertical="center"/>
    </xf>
    <xf numFmtId="0" fontId="0" fillId="0" borderId="26" xfId="0" applyBorder="1"/>
    <xf numFmtId="0" fontId="22" fillId="0" borderId="25" xfId="0" applyFont="1" applyBorder="1" applyAlignment="1"/>
    <xf numFmtId="1" fontId="0" fillId="0" borderId="25" xfId="0" applyNumberFormat="1" applyBorder="1"/>
    <xf numFmtId="0" fontId="0" fillId="0" borderId="28" xfId="0" applyBorder="1"/>
    <xf numFmtId="0" fontId="0" fillId="0" borderId="29" xfId="0" applyBorder="1"/>
    <xf numFmtId="0" fontId="22" fillId="0" borderId="29" xfId="0" applyFont="1" applyBorder="1" applyAlignment="1"/>
    <xf numFmtId="0" fontId="0" fillId="0" borderId="30" xfId="0" applyBorder="1"/>
    <xf numFmtId="0" fontId="6" fillId="2" borderId="25" xfId="1" applyFont="1" applyFill="1" applyBorder="1" applyAlignment="1">
      <alignment vertical="center" wrapText="1"/>
    </xf>
    <xf numFmtId="164" fontId="0" fillId="0" borderId="25" xfId="0" applyNumberFormat="1" applyBorder="1"/>
    <xf numFmtId="0" fontId="22" fillId="0" borderId="26" xfId="0" applyFont="1" applyBorder="1" applyAlignment="1"/>
    <xf numFmtId="0" fontId="0" fillId="0" borderId="31" xfId="0" applyBorder="1"/>
    <xf numFmtId="0" fontId="0" fillId="0" borderId="32" xfId="0" applyBorder="1"/>
    <xf numFmtId="0" fontId="23" fillId="0" borderId="25" xfId="0" applyFont="1" applyBorder="1"/>
    <xf numFmtId="0" fontId="23" fillId="0" borderId="26" xfId="0" applyFont="1" applyBorder="1"/>
    <xf numFmtId="0" fontId="0" fillId="0" borderId="33" xfId="0" applyBorder="1"/>
    <xf numFmtId="0" fontId="23" fillId="0" borderId="29" xfId="0" applyFont="1" applyBorder="1"/>
    <xf numFmtId="0" fontId="9" fillId="2" borderId="28" xfId="0" applyFont="1" applyFill="1" applyBorder="1" applyAlignment="1">
      <alignment vertical="top"/>
    </xf>
    <xf numFmtId="1" fontId="0" fillId="0" borderId="32" xfId="0" applyNumberFormat="1" applyBorder="1"/>
    <xf numFmtId="0" fontId="9" fillId="2" borderId="27" xfId="0" applyFont="1" applyFill="1" applyBorder="1" applyAlignment="1">
      <alignment vertical="top"/>
    </xf>
    <xf numFmtId="0" fontId="17" fillId="2" borderId="0" xfId="4" applyFont="1" applyFill="1" applyAlignment="1">
      <alignment vertical="top" wrapText="1"/>
    </xf>
    <xf numFmtId="0" fontId="5" fillId="2" borderId="30" xfId="0" applyFont="1" applyFill="1" applyBorder="1" applyAlignment="1"/>
    <xf numFmtId="0" fontId="5" fillId="2" borderId="26" xfId="0" applyFont="1" applyFill="1" applyBorder="1" applyAlignment="1"/>
    <xf numFmtId="164" fontId="17" fillId="2" borderId="2" xfId="4" applyNumberFormat="1" applyFont="1" applyFill="1" applyBorder="1"/>
    <xf numFmtId="164" fontId="5" fillId="2" borderId="2" xfId="0" applyNumberFormat="1" applyFont="1" applyFill="1" applyBorder="1" applyAlignment="1">
      <alignment vertical="center"/>
    </xf>
    <xf numFmtId="164" fontId="5" fillId="2" borderId="2" xfId="0" quotePrefix="1" applyNumberFormat="1" applyFont="1" applyFill="1" applyBorder="1" applyAlignment="1">
      <alignment vertical="center"/>
    </xf>
    <xf numFmtId="164" fontId="5" fillId="2" borderId="2" xfId="0" quotePrefix="1" applyNumberFormat="1" applyFont="1" applyFill="1" applyBorder="1" applyAlignment="1">
      <alignment vertical="center" wrapText="1"/>
    </xf>
    <xf numFmtId="164" fontId="5" fillId="2" borderId="2" xfId="0" applyNumberFormat="1" applyFont="1" applyFill="1" applyBorder="1" applyAlignment="1">
      <alignment vertical="top"/>
    </xf>
    <xf numFmtId="1" fontId="5" fillId="0" borderId="35" xfId="0" applyNumberFormat="1" applyFont="1" applyFill="1" applyBorder="1" applyAlignment="1">
      <alignment horizontal="left" vertical="center"/>
    </xf>
    <xf numFmtId="0" fontId="5" fillId="2" borderId="30" xfId="0" applyFont="1" applyFill="1" applyBorder="1" applyAlignment="1">
      <alignment vertical="top" wrapText="1"/>
    </xf>
    <xf numFmtId="0" fontId="5" fillId="2" borderId="26" xfId="0" applyFont="1" applyFill="1" applyBorder="1" applyAlignment="1">
      <alignment vertical="top" wrapText="1"/>
    </xf>
    <xf numFmtId="0" fontId="5" fillId="2" borderId="30" xfId="0" applyFont="1" applyFill="1" applyBorder="1" applyAlignment="1">
      <alignment vertical="top"/>
    </xf>
    <xf numFmtId="0" fontId="5" fillId="2" borderId="26" xfId="0" applyFont="1" applyFill="1" applyBorder="1" applyAlignment="1">
      <alignment vertical="top"/>
    </xf>
    <xf numFmtId="0" fontId="5" fillId="0" borderId="25" xfId="0" applyFont="1" applyBorder="1" applyAlignment="1"/>
    <xf numFmtId="0" fontId="5" fillId="0" borderId="29" xfId="0" applyFont="1" applyBorder="1" applyAlignment="1"/>
    <xf numFmtId="2" fontId="5" fillId="2" borderId="0" xfId="0" applyNumberFormat="1" applyFont="1" applyFill="1" applyBorder="1" applyAlignment="1">
      <alignment vertical="center"/>
    </xf>
    <xf numFmtId="0" fontId="21" fillId="2" borderId="0" xfId="0" applyFont="1" applyFill="1" applyBorder="1" applyAlignment="1">
      <alignment vertical="center"/>
    </xf>
    <xf numFmtId="0" fontId="20" fillId="0" borderId="0" xfId="21" applyBorder="1"/>
    <xf numFmtId="0" fontId="20" fillId="0" borderId="32" xfId="21" applyBorder="1"/>
    <xf numFmtId="0" fontId="20" fillId="0" borderId="25" xfId="21" applyBorder="1"/>
    <xf numFmtId="0" fontId="20" fillId="0" borderId="30" xfId="21" applyBorder="1"/>
    <xf numFmtId="0" fontId="20" fillId="0" borderId="34" xfId="21" applyBorder="1"/>
    <xf numFmtId="0" fontId="25" fillId="2" borderId="2" xfId="2" applyFont="1" applyFill="1" applyBorder="1" applyAlignment="1">
      <alignment horizontal="left" vertical="center" wrapText="1"/>
    </xf>
    <xf numFmtId="0" fontId="25" fillId="2" borderId="2" xfId="2" applyFont="1" applyFill="1" applyBorder="1" applyAlignment="1">
      <alignment horizontal="left" vertical="center"/>
    </xf>
    <xf numFmtId="0" fontId="5" fillId="2" borderId="0" xfId="2" quotePrefix="1" applyFont="1" applyFill="1" applyAlignment="1">
      <alignment wrapText="1"/>
    </xf>
    <xf numFmtId="0" fontId="5" fillId="2" borderId="30" xfId="0" applyFont="1" applyFill="1" applyBorder="1" applyAlignment="1">
      <alignment vertical="center"/>
    </xf>
    <xf numFmtId="0" fontId="5" fillId="2" borderId="26" xfId="0" applyFont="1" applyFill="1" applyBorder="1" applyAlignment="1">
      <alignment vertical="center"/>
    </xf>
    <xf numFmtId="0" fontId="5" fillId="2" borderId="2" xfId="0" applyFont="1" applyFill="1" applyBorder="1" applyAlignment="1">
      <alignment horizontal="center" vertical="center" wrapText="1"/>
    </xf>
    <xf numFmtId="0" fontId="5" fillId="2" borderId="0" xfId="2" quotePrefix="1" applyFont="1" applyFill="1" applyAlignment="1">
      <alignment horizontal="left" vertical="top" wrapText="1"/>
    </xf>
    <xf numFmtId="0" fontId="5" fillId="2" borderId="0" xfId="2" quotePrefix="1" applyFont="1" applyFill="1" applyBorder="1" applyAlignment="1">
      <alignment horizontal="left" vertical="top" wrapText="1"/>
    </xf>
    <xf numFmtId="0" fontId="9" fillId="2" borderId="2" xfId="0" applyFont="1" applyFill="1" applyBorder="1" applyAlignment="1">
      <alignment horizontal="center" vertical="center" wrapText="1"/>
    </xf>
    <xf numFmtId="164" fontId="9" fillId="2" borderId="2" xfId="0" applyNumberFormat="1" applyFont="1" applyFill="1" applyBorder="1"/>
    <xf numFmtId="164" fontId="17" fillId="2" borderId="0" xfId="4" applyNumberFormat="1" applyFont="1" applyFill="1" applyBorder="1"/>
    <xf numFmtId="0" fontId="25" fillId="2" borderId="0" xfId="2" applyFont="1" applyFill="1" applyBorder="1" applyAlignment="1">
      <alignment horizontal="left" vertical="center"/>
    </xf>
    <xf numFmtId="164" fontId="26" fillId="2" borderId="0" xfId="0" applyNumberFormat="1" applyFont="1" applyFill="1" applyBorder="1"/>
    <xf numFmtId="164" fontId="27" fillId="2" borderId="0" xfId="0" applyNumberFormat="1" applyFont="1" applyFill="1" applyBorder="1"/>
    <xf numFmtId="0" fontId="0" fillId="0" borderId="37" xfId="0" applyBorder="1"/>
    <xf numFmtId="164" fontId="5" fillId="2" borderId="0" xfId="0" applyNumberFormat="1" applyFont="1" applyFill="1" applyBorder="1"/>
    <xf numFmtId="164" fontId="9" fillId="2" borderId="0" xfId="0" applyNumberFormat="1" applyFont="1" applyFill="1" applyBorder="1"/>
    <xf numFmtId="0" fontId="9" fillId="2" borderId="0" xfId="0" applyFont="1" applyFill="1" applyBorder="1" applyAlignment="1">
      <alignment horizontal="left" vertical="center"/>
    </xf>
    <xf numFmtId="0" fontId="5" fillId="2" borderId="0"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2" xfId="0" applyBorder="1" applyAlignment="1">
      <alignment horizontal="center"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0" xfId="0" applyFont="1" applyFill="1" applyBorder="1" applyAlignment="1">
      <alignment horizontal="center"/>
    </xf>
    <xf numFmtId="0" fontId="5" fillId="2" borderId="0" xfId="0" applyFont="1" applyFill="1" applyBorder="1" applyAlignment="1">
      <alignment horizontal="left" vertical="center" wrapText="1"/>
    </xf>
    <xf numFmtId="0" fontId="6" fillId="2" borderId="0" xfId="0" applyFont="1" applyFill="1" applyAlignment="1">
      <alignment horizontal="left" vertical="top" wrapText="1"/>
    </xf>
    <xf numFmtId="0" fontId="9"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6" fillId="2" borderId="0" xfId="0" applyFont="1" applyFill="1" applyBorder="1" applyAlignment="1">
      <alignment horizontal="left" vertical="top" wrapText="1"/>
    </xf>
    <xf numFmtId="0" fontId="6" fillId="2" borderId="14" xfId="0" applyFont="1" applyFill="1" applyBorder="1" applyAlignment="1">
      <alignment vertical="center"/>
    </xf>
    <xf numFmtId="0" fontId="0" fillId="0" borderId="15" xfId="0" applyBorder="1" applyAlignment="1">
      <alignment vertical="center"/>
    </xf>
    <xf numFmtId="0" fontId="5" fillId="2" borderId="0" xfId="0" applyFont="1" applyFill="1" applyBorder="1" applyAlignment="1">
      <alignment vertical="center" wrapText="1"/>
    </xf>
    <xf numFmtId="0" fontId="5" fillId="2" borderId="16" xfId="0" applyFont="1" applyFill="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8" fillId="2" borderId="0" xfId="4" applyFont="1" applyFill="1" applyAlignment="1">
      <alignment horizontal="left"/>
    </xf>
    <xf numFmtId="0" fontId="17" fillId="2" borderId="0" xfId="4" applyFont="1" applyFill="1" applyAlignment="1">
      <alignment horizontal="left" vertical="center"/>
    </xf>
    <xf numFmtId="0" fontId="17" fillId="2" borderId="0" xfId="4" applyFont="1" applyFill="1" applyAlignment="1">
      <alignment horizontal="left" vertical="top" wrapText="1"/>
    </xf>
    <xf numFmtId="1" fontId="5" fillId="0" borderId="2" xfId="0" applyNumberFormat="1" applyFont="1" applyFill="1" applyBorder="1" applyAlignment="1">
      <alignment horizontal="left" vertical="center"/>
    </xf>
    <xf numFmtId="0" fontId="5" fillId="0" borderId="2"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0" xfId="0" applyFont="1" applyFill="1" applyBorder="1" applyAlignment="1">
      <alignment horizontal="left"/>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left" vertical="top"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0" xfId="0" quotePrefix="1" applyFont="1" applyFill="1" applyBorder="1" applyAlignment="1">
      <alignment horizontal="left" vertical="top" wrapText="1"/>
    </xf>
    <xf numFmtId="0" fontId="5" fillId="2" borderId="3" xfId="0" quotePrefix="1" applyFont="1" applyFill="1" applyBorder="1" applyAlignment="1">
      <alignment horizontal="left" vertical="top" wrapText="1"/>
    </xf>
    <xf numFmtId="0" fontId="6" fillId="0" borderId="29" xfId="1" applyFont="1" applyFill="1" applyBorder="1" applyAlignment="1">
      <alignment horizontal="left" vertical="top" wrapText="1"/>
    </xf>
    <xf numFmtId="0" fontId="6" fillId="0" borderId="30" xfId="1" applyFont="1" applyFill="1" applyBorder="1" applyAlignment="1">
      <alignment horizontal="left" vertical="top" wrapText="1"/>
    </xf>
    <xf numFmtId="0" fontId="6" fillId="0" borderId="26" xfId="1" applyFont="1" applyFill="1" applyBorder="1" applyAlignment="1">
      <alignment horizontal="left" vertical="top" wrapText="1"/>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5" fillId="2" borderId="26" xfId="0" applyFont="1" applyFill="1" applyBorder="1" applyAlignment="1">
      <alignment horizontal="left" vertical="center"/>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26" xfId="0" applyFont="1" applyBorder="1" applyAlignment="1">
      <alignment horizontal="left" vertical="top" wrapText="1"/>
    </xf>
    <xf numFmtId="0" fontId="5" fillId="2" borderId="29" xfId="0" applyFont="1" applyFill="1" applyBorder="1" applyAlignment="1">
      <alignment horizontal="left" vertical="top" wrapText="1"/>
    </xf>
    <xf numFmtId="0" fontId="5" fillId="2" borderId="30" xfId="0" applyFont="1" applyFill="1" applyBorder="1" applyAlignment="1">
      <alignment horizontal="left" vertical="top" wrapText="1"/>
    </xf>
    <xf numFmtId="0" fontId="9" fillId="2" borderId="27" xfId="0" applyFont="1" applyFill="1" applyBorder="1" applyAlignment="1">
      <alignment horizontal="left" vertical="top"/>
    </xf>
    <xf numFmtId="0" fontId="6" fillId="2" borderId="25" xfId="1" applyFont="1" applyFill="1" applyBorder="1" applyAlignment="1">
      <alignment horizontal="left" vertical="center" wrapText="1"/>
    </xf>
    <xf numFmtId="0" fontId="5" fillId="2" borderId="29" xfId="0" applyFont="1" applyFill="1" applyBorder="1" applyAlignment="1">
      <alignment horizontal="left" wrapText="1"/>
    </xf>
    <xf numFmtId="0" fontId="5" fillId="2" borderId="30" xfId="0" applyFont="1" applyFill="1" applyBorder="1" applyAlignment="1">
      <alignment horizontal="left" wrapText="1"/>
    </xf>
    <xf numFmtId="0" fontId="5" fillId="2" borderId="25" xfId="0" applyFont="1" applyFill="1" applyBorder="1" applyAlignment="1">
      <alignment horizontal="left" vertical="center"/>
    </xf>
    <xf numFmtId="0" fontId="6" fillId="2" borderId="36" xfId="1" applyFont="1" applyFill="1" applyBorder="1" applyAlignment="1">
      <alignment horizontal="left" vertical="top" wrapText="1"/>
    </xf>
    <xf numFmtId="0" fontId="6" fillId="2" borderId="37" xfId="1" applyFont="1" applyFill="1" applyBorder="1" applyAlignment="1">
      <alignment horizontal="left" vertical="top" wrapText="1"/>
    </xf>
    <xf numFmtId="0" fontId="5" fillId="2" borderId="3" xfId="0"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5" fillId="2" borderId="0" xfId="2" quotePrefix="1" applyFont="1" applyFill="1" applyAlignment="1">
      <alignment horizontal="left" vertical="top" wrapText="1"/>
    </xf>
    <xf numFmtId="0" fontId="5" fillId="2" borderId="36" xfId="2" quotePrefix="1" applyFont="1" applyFill="1" applyBorder="1" applyAlignment="1">
      <alignment horizontal="left" vertical="top"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24" fillId="2" borderId="1" xfId="2" applyFont="1" applyFill="1" applyBorder="1" applyAlignment="1">
      <alignment horizontal="left" vertical="center" wrapText="1"/>
    </xf>
    <xf numFmtId="0" fontId="24" fillId="2" borderId="5" xfId="2" applyFont="1" applyFill="1" applyBorder="1" applyAlignment="1">
      <alignment horizontal="left" vertical="center" wrapText="1"/>
    </xf>
  </cellXfs>
  <cellStyles count="22">
    <cellStyle name="Lien hypertexte" xfId="21" builtinId="8"/>
    <cellStyle name="ML Normal" xfId="11"/>
    <cellStyle name="Normal" xfId="0" builtinId="0"/>
    <cellStyle name="Normal 2" xfId="1"/>
    <cellStyle name="Normal 2 2" xfId="2"/>
    <cellStyle name="Normal 3" xfId="3"/>
    <cellStyle name="Normal 3 2" xfId="4"/>
    <cellStyle name="Normal 3 3" xfId="12"/>
    <cellStyle name="Normal 4" xfId="5"/>
    <cellStyle name="Normal 4 2" xfId="13"/>
    <cellStyle name="Normal 5" xfId="6"/>
    <cellStyle name="Normal 5 2" xfId="14"/>
    <cellStyle name="Normal 6" xfId="7"/>
    <cellStyle name="Normal 6 2" xfId="15"/>
    <cellStyle name="Normal 6 3" xfId="20"/>
    <cellStyle name="Normal 7" xfId="8"/>
    <cellStyle name="Normal 7 2" xfId="16"/>
    <cellStyle name="Normal 7 3" xfId="19"/>
    <cellStyle name="Normal 8" xfId="9"/>
    <cellStyle name="Normal 8 2" xfId="17"/>
    <cellStyle name="Normal 9" xfId="18"/>
    <cellStyle name="Pourcentage 2" xfId="10"/>
  </cellStyles>
  <dxfs count="0"/>
  <tableStyles count="0" defaultTableStyle="TableStyleMedium2" defaultPivotStyle="PivotStyleLight16"/>
  <colors>
    <mruColors>
      <color rgb="FF3DC13D"/>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75169546653120245"/>
          <c:h val="0.74221567223883111"/>
        </c:manualLayout>
      </c:layout>
      <c:barChart>
        <c:barDir val="col"/>
        <c:grouping val="clustered"/>
        <c:varyColors val="0"/>
        <c:ser>
          <c:idx val="2"/>
          <c:order val="0"/>
          <c:tx>
            <c:strRef>
              <c:f>Figure2!$B$33</c:f>
              <c:strCache>
                <c:ptCount val="1"/>
                <c:pt idx="0">
                  <c:v>0 incident</c:v>
                </c:pt>
              </c:strCache>
            </c:strRef>
          </c:tx>
          <c:spPr>
            <a:solidFill>
              <a:schemeClr val="accent6">
                <a:lumMod val="40000"/>
                <a:lumOff val="60000"/>
              </a:schemeClr>
            </a:solidFill>
            <a:ln>
              <a:no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Figure2!$A$34:$A$40</c:f>
              <c:strCache>
                <c:ptCount val="7"/>
                <c:pt idx="0">
                  <c:v>Ensemble </c:v>
                </c:pt>
                <c:pt idx="1">
                  <c:v>Collèges</c:v>
                </c:pt>
                <c:pt idx="2">
                  <c:v>LEGT et LPO</c:v>
                </c:pt>
                <c:pt idx="3">
                  <c:v>LP</c:v>
                </c:pt>
                <c:pt idx="5">
                  <c:v>Favorisé1</c:v>
                </c:pt>
                <c:pt idx="6">
                  <c:v>Défavorisé1</c:v>
                </c:pt>
              </c:strCache>
            </c:strRef>
          </c:cat>
          <c:val>
            <c:numRef>
              <c:f>Figure2!$B$34:$B$40</c:f>
              <c:numCache>
                <c:formatCode>0.0</c:formatCode>
                <c:ptCount val="7"/>
                <c:pt idx="0">
                  <c:v>33</c:v>
                </c:pt>
                <c:pt idx="1">
                  <c:v>30</c:v>
                </c:pt>
                <c:pt idx="2">
                  <c:v>42</c:v>
                </c:pt>
                <c:pt idx="3">
                  <c:v>29</c:v>
                </c:pt>
                <c:pt idx="5">
                  <c:v>56.176551580957899</c:v>
                </c:pt>
                <c:pt idx="6">
                  <c:v>10.902912688935301</c:v>
                </c:pt>
              </c:numCache>
            </c:numRef>
          </c:val>
          <c:extLst>
            <c:ext xmlns:c16="http://schemas.microsoft.com/office/drawing/2014/chart" uri="{C3380CC4-5D6E-409C-BE32-E72D297353CC}">
              <c16:uniqueId val="{00000000-AAF0-463E-BF85-3A0FC7769185}"/>
            </c:ext>
          </c:extLst>
        </c:ser>
        <c:ser>
          <c:idx val="5"/>
          <c:order val="1"/>
          <c:tx>
            <c:strRef>
              <c:f>Figure2!$C$33</c:f>
              <c:strCache>
                <c:ptCount val="1"/>
                <c:pt idx="0">
                  <c:v>10 et plus  </c:v>
                </c:pt>
              </c:strCache>
            </c:strRef>
          </c:tx>
          <c:spPr>
            <a:solidFill>
              <a:schemeClr val="accent6">
                <a:lumMod val="75000"/>
              </a:schemeClr>
            </a:solidFill>
            <a:ln>
              <a:no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Figure2!$A$34:$A$40</c:f>
              <c:strCache>
                <c:ptCount val="7"/>
                <c:pt idx="0">
                  <c:v>Ensemble </c:v>
                </c:pt>
                <c:pt idx="1">
                  <c:v>Collèges</c:v>
                </c:pt>
                <c:pt idx="2">
                  <c:v>LEGT et LPO</c:v>
                </c:pt>
                <c:pt idx="3">
                  <c:v>LP</c:v>
                </c:pt>
                <c:pt idx="5">
                  <c:v>Favorisé1</c:v>
                </c:pt>
                <c:pt idx="6">
                  <c:v>Défavorisé1</c:v>
                </c:pt>
              </c:strCache>
            </c:strRef>
          </c:cat>
          <c:val>
            <c:numRef>
              <c:f>Figure2!$C$34:$C$40</c:f>
              <c:numCache>
                <c:formatCode>0.0</c:formatCode>
                <c:ptCount val="7"/>
                <c:pt idx="0">
                  <c:v>24.355300859598856</c:v>
                </c:pt>
                <c:pt idx="1">
                  <c:v>26</c:v>
                </c:pt>
                <c:pt idx="2">
                  <c:v>16</c:v>
                </c:pt>
                <c:pt idx="3">
                  <c:v>25</c:v>
                </c:pt>
                <c:pt idx="5">
                  <c:v>6.8121050439746158</c:v>
                </c:pt>
                <c:pt idx="6">
                  <c:v>44.76657186772502</c:v>
                </c:pt>
              </c:numCache>
            </c:numRef>
          </c:val>
          <c:extLst>
            <c:ext xmlns:c16="http://schemas.microsoft.com/office/drawing/2014/chart" uri="{C3380CC4-5D6E-409C-BE32-E72D297353CC}">
              <c16:uniqueId val="{00000001-AAF0-463E-BF85-3A0FC7769185}"/>
            </c:ext>
          </c:extLst>
        </c:ser>
        <c:dLbls>
          <c:showLegendKey val="0"/>
          <c:showVal val="0"/>
          <c:showCatName val="0"/>
          <c:showSerName val="0"/>
          <c:showPercent val="0"/>
          <c:showBubbleSize val="0"/>
        </c:dLbls>
        <c:gapWidth val="75"/>
        <c:axId val="121505280"/>
        <c:axId val="121506816"/>
      </c:barChart>
      <c:catAx>
        <c:axId val="121505280"/>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1506816"/>
        <c:crosses val="autoZero"/>
        <c:auto val="1"/>
        <c:lblAlgn val="ctr"/>
        <c:lblOffset val="100"/>
        <c:noMultiLvlLbl val="0"/>
      </c:catAx>
      <c:valAx>
        <c:axId val="121506816"/>
        <c:scaling>
          <c:orientation val="minMax"/>
          <c:max val="100"/>
        </c:scaling>
        <c:delete val="0"/>
        <c:axPos val="l"/>
        <c:numFmt formatCode="0.0"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21505280"/>
        <c:crosses val="autoZero"/>
        <c:crossBetween val="between"/>
      </c:valAx>
      <c:spPr>
        <a:noFill/>
        <a:ln w="25400">
          <a:noFill/>
        </a:ln>
      </c:spPr>
    </c:plotArea>
    <c:legend>
      <c:legendPos val="r"/>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293963254593169E-2"/>
          <c:y val="5.3140096618357488E-2"/>
          <c:w val="0.89535848643919513"/>
          <c:h val="0.7767545361177679"/>
        </c:manualLayout>
      </c:layout>
      <c:barChart>
        <c:barDir val="col"/>
        <c:grouping val="clustered"/>
        <c:varyColors val="0"/>
        <c:ser>
          <c:idx val="0"/>
          <c:order val="0"/>
          <c:tx>
            <c:strRef>
              <c:f>'Figure 4 '!$B$24</c:f>
              <c:strCache>
                <c:ptCount val="1"/>
                <c:pt idx="0">
                  <c:v>2021-2022</c:v>
                </c:pt>
              </c:strCache>
            </c:strRef>
          </c:tx>
          <c:spPr>
            <a:solidFill>
              <a:schemeClr val="accent2">
                <a:lumMod val="40000"/>
                <a:lumOff val="60000"/>
              </a:schemeClr>
            </a:solidFill>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 '!$A$25:$A$27</c:f>
              <c:strCache>
                <c:ptCount val="3"/>
                <c:pt idx="0">
                  <c:v>Absence d'incident</c:v>
                </c:pt>
                <c:pt idx="1">
                  <c:v>1 incident </c:v>
                </c:pt>
                <c:pt idx="2">
                  <c:v>2 incidents et plus </c:v>
                </c:pt>
              </c:strCache>
            </c:strRef>
          </c:cat>
          <c:val>
            <c:numRef>
              <c:f>'Figure 4 '!$B$25:$B$27</c:f>
              <c:numCache>
                <c:formatCode>0.0</c:formatCode>
                <c:ptCount val="3"/>
                <c:pt idx="0">
                  <c:v>82</c:v>
                </c:pt>
                <c:pt idx="1">
                  <c:v>11</c:v>
                </c:pt>
                <c:pt idx="2">
                  <c:v>7</c:v>
                </c:pt>
              </c:numCache>
            </c:numRef>
          </c:val>
          <c:extLst>
            <c:ext xmlns:c16="http://schemas.microsoft.com/office/drawing/2014/chart" uri="{C3380CC4-5D6E-409C-BE32-E72D297353CC}">
              <c16:uniqueId val="{00000000-073B-4CD3-924E-252131748A07}"/>
            </c:ext>
          </c:extLst>
        </c:ser>
        <c:ser>
          <c:idx val="1"/>
          <c:order val="1"/>
          <c:tx>
            <c:strRef>
              <c:f>'Figure 4 '!$C$24</c:f>
              <c:strCache>
                <c:ptCount val="1"/>
                <c:pt idx="0">
                  <c:v>2022-2023</c:v>
                </c:pt>
              </c:strCache>
            </c:strRef>
          </c:tx>
          <c:spPr>
            <a:solidFill>
              <a:schemeClr val="accent2"/>
            </a:solidFill>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 '!$A$25:$A$27</c:f>
              <c:strCache>
                <c:ptCount val="3"/>
                <c:pt idx="0">
                  <c:v>Absence d'incident</c:v>
                </c:pt>
                <c:pt idx="1">
                  <c:v>1 incident </c:v>
                </c:pt>
                <c:pt idx="2">
                  <c:v>2 incidents et plus </c:v>
                </c:pt>
              </c:strCache>
            </c:strRef>
          </c:cat>
          <c:val>
            <c:numRef>
              <c:f>'Figure 4 '!$C$25:$C$27</c:f>
              <c:numCache>
                <c:formatCode>0.0</c:formatCode>
                <c:ptCount val="3"/>
                <c:pt idx="0">
                  <c:v>78.730025978691302</c:v>
                </c:pt>
                <c:pt idx="1">
                  <c:v>10.743461026785576</c:v>
                </c:pt>
                <c:pt idx="2">
                  <c:v>10.526512994523152</c:v>
                </c:pt>
              </c:numCache>
            </c:numRef>
          </c:val>
          <c:extLst>
            <c:ext xmlns:c16="http://schemas.microsoft.com/office/drawing/2014/chart" uri="{C3380CC4-5D6E-409C-BE32-E72D297353CC}">
              <c16:uniqueId val="{00000001-073B-4CD3-924E-252131748A07}"/>
            </c:ext>
          </c:extLst>
        </c:ser>
        <c:dLbls>
          <c:showLegendKey val="0"/>
          <c:showVal val="0"/>
          <c:showCatName val="0"/>
          <c:showSerName val="0"/>
          <c:showPercent val="0"/>
          <c:showBubbleSize val="0"/>
        </c:dLbls>
        <c:gapWidth val="150"/>
        <c:axId val="121660928"/>
        <c:axId val="121662464"/>
      </c:barChart>
      <c:catAx>
        <c:axId val="121660928"/>
        <c:scaling>
          <c:orientation val="minMax"/>
        </c:scaling>
        <c:delete val="0"/>
        <c:axPos val="b"/>
        <c:numFmt formatCode="General" sourceLinked="0"/>
        <c:majorTickMark val="out"/>
        <c:minorTickMark val="none"/>
        <c:tickLblPos val="nextTo"/>
        <c:txPr>
          <a:bodyPr/>
          <a:lstStyle/>
          <a:p>
            <a:pPr>
              <a:defRPr baseline="0">
                <a:latin typeface="Arial" panose="020B0604020202020204" pitchFamily="34" charset="0"/>
              </a:defRPr>
            </a:pPr>
            <a:endParaRPr lang="fr-FR"/>
          </a:p>
        </c:txPr>
        <c:crossAx val="121662464"/>
        <c:crosses val="autoZero"/>
        <c:auto val="1"/>
        <c:lblAlgn val="ctr"/>
        <c:lblOffset val="100"/>
        <c:noMultiLvlLbl val="0"/>
      </c:catAx>
      <c:valAx>
        <c:axId val="121662464"/>
        <c:scaling>
          <c:orientation val="minMax"/>
        </c:scaling>
        <c:delete val="0"/>
        <c:axPos val="l"/>
        <c:numFmt formatCode="0" sourceLinked="0"/>
        <c:majorTickMark val="out"/>
        <c:minorTickMark val="none"/>
        <c:tickLblPos val="nextTo"/>
        <c:txPr>
          <a:bodyPr/>
          <a:lstStyle/>
          <a:p>
            <a:pPr>
              <a:defRPr baseline="0">
                <a:latin typeface="Arial" panose="020B0604020202020204" pitchFamily="34" charset="0"/>
              </a:defRPr>
            </a:pPr>
            <a:endParaRPr lang="fr-FR"/>
          </a:p>
        </c:txPr>
        <c:crossAx val="121660928"/>
        <c:crosses val="autoZero"/>
        <c:crossBetween val="between"/>
      </c:valAx>
      <c:spPr>
        <a:noFill/>
      </c:spPr>
    </c:plotArea>
    <c:legend>
      <c:legendPos val="r"/>
      <c:layout>
        <c:manualLayout>
          <c:xMode val="edge"/>
          <c:yMode val="edge"/>
          <c:x val="0.81443445845781448"/>
          <c:y val="0.3021851056496726"/>
          <c:w val="0.16723613593862433"/>
          <c:h val="0.15320519278524528"/>
        </c:manualLayout>
      </c:layout>
      <c:overlay val="0"/>
      <c:spPr>
        <a:solidFill>
          <a:schemeClr val="bg1"/>
        </a:solidFill>
      </c:spPr>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5 '!$B$40</c:f>
              <c:strCache>
                <c:ptCount val="1"/>
                <c:pt idx="0">
                  <c:v>Violences verbales</c:v>
                </c:pt>
              </c:strCache>
            </c:strRef>
          </c:tx>
          <c:spPr>
            <a:solidFill>
              <a:schemeClr val="tx2">
                <a:lumMod val="60000"/>
                <a:lumOff val="4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'!$C$40:$D$40</c:f>
              <c:numCache>
                <c:formatCode>0.0</c:formatCode>
                <c:ptCount val="2"/>
                <c:pt idx="0">
                  <c:v>42.883454900904198</c:v>
                </c:pt>
                <c:pt idx="1">
                  <c:v>43.331692568734226</c:v>
                </c:pt>
              </c:numCache>
            </c:numRef>
          </c:val>
          <c:extLst>
            <c:ext xmlns:c16="http://schemas.microsoft.com/office/drawing/2014/chart" uri="{C3380CC4-5D6E-409C-BE32-E72D297353CC}">
              <c16:uniqueId val="{00000000-A277-4035-A5F2-3895158AD93F}"/>
            </c:ext>
          </c:extLst>
        </c:ser>
        <c:ser>
          <c:idx val="1"/>
          <c:order val="1"/>
          <c:tx>
            <c:strRef>
              <c:f>'Figure 5 '!$B$41</c:f>
              <c:strCache>
                <c:ptCount val="1"/>
                <c:pt idx="0">
                  <c:v>Violences physiques </c:v>
                </c:pt>
              </c:strCache>
            </c:strRef>
          </c:tx>
          <c:spPr>
            <a:solidFill>
              <a:schemeClr val="tx2">
                <a:lumMod val="40000"/>
                <a:lumOff val="60000"/>
              </a:schemeClr>
            </a:solidFill>
            <a:ln>
              <a:no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'!$C$41:$D$41</c:f>
              <c:numCache>
                <c:formatCode>0.0</c:formatCode>
                <c:ptCount val="2"/>
                <c:pt idx="0">
                  <c:v>40.269359870417617</c:v>
                </c:pt>
                <c:pt idx="1">
                  <c:v>24.290775817632625</c:v>
                </c:pt>
              </c:numCache>
            </c:numRef>
          </c:val>
          <c:extLst>
            <c:ext xmlns:c16="http://schemas.microsoft.com/office/drawing/2014/chart" uri="{C3380CC4-5D6E-409C-BE32-E72D297353CC}">
              <c16:uniqueId val="{00000001-A277-4035-A5F2-3895158AD93F}"/>
            </c:ext>
          </c:extLst>
        </c:ser>
        <c:ser>
          <c:idx val="2"/>
          <c:order val="2"/>
          <c:tx>
            <c:strRef>
              <c:f>'Figure 5 '!$B$42</c:f>
              <c:strCache>
                <c:ptCount val="1"/>
                <c:pt idx="0">
                  <c:v>Autres 1</c:v>
                </c:pt>
              </c:strCache>
            </c:strRef>
          </c:tx>
          <c:spPr>
            <a:solidFill>
              <a:schemeClr val="accent5">
                <a:lumMod val="20000"/>
                <a:lumOff val="80000"/>
              </a:schemeClr>
            </a:solidFill>
            <a:ln>
              <a:noFill/>
            </a:ln>
          </c:spPr>
          <c:invertIfNegative val="0"/>
          <c:dLbls>
            <c:numFmt formatCode="#,##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'!$C$42:$D$42</c:f>
              <c:numCache>
                <c:formatCode>0.0</c:formatCode>
                <c:ptCount val="2"/>
                <c:pt idx="0">
                  <c:v>5.9148778185774011</c:v>
                </c:pt>
                <c:pt idx="1">
                  <c:v>8.8613607159501004</c:v>
                </c:pt>
              </c:numCache>
            </c:numRef>
          </c:val>
          <c:extLst>
            <c:ext xmlns:c16="http://schemas.microsoft.com/office/drawing/2014/chart" uri="{C3380CC4-5D6E-409C-BE32-E72D297353CC}">
              <c16:uniqueId val="{00000002-A277-4035-A5F2-3895158AD93F}"/>
            </c:ext>
          </c:extLst>
        </c:ser>
        <c:ser>
          <c:idx val="3"/>
          <c:order val="3"/>
          <c:tx>
            <c:strRef>
              <c:f>'Figure 5 '!$B$43</c:f>
              <c:strCache>
                <c:ptCount val="1"/>
              </c:strCache>
            </c:strRef>
          </c:tx>
          <c:spPr>
            <a:solidFill>
              <a:schemeClr val="accent6"/>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'!$C$43:$D$43</c:f>
              <c:numCache>
                <c:formatCode>0.0</c:formatCode>
                <c:ptCount val="2"/>
              </c:numCache>
            </c:numRef>
          </c:val>
          <c:extLst>
            <c:ext xmlns:c16="http://schemas.microsoft.com/office/drawing/2014/chart" uri="{C3380CC4-5D6E-409C-BE32-E72D297353CC}">
              <c16:uniqueId val="{00000003-A277-4035-A5F2-3895158AD93F}"/>
            </c:ext>
          </c:extLst>
        </c:ser>
        <c:ser>
          <c:idx val="4"/>
          <c:order val="4"/>
          <c:tx>
            <c:strRef>
              <c:f>'Figure 5 '!$B$44</c:f>
              <c:strCache>
                <c:ptCount val="1"/>
                <c:pt idx="0">
                  <c:v>Atteintes aux biens 2</c:v>
                </c:pt>
              </c:strCache>
            </c:strRef>
          </c:tx>
          <c:spPr>
            <a:solidFill>
              <a:schemeClr val="accent6"/>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'!$C$44:$D$44</c:f>
              <c:numCache>
                <c:formatCode>0.0</c:formatCode>
                <c:ptCount val="2"/>
                <c:pt idx="0">
                  <c:v>3.4094631457702587</c:v>
                </c:pt>
                <c:pt idx="1">
                  <c:v>5.2698076769027287</c:v>
                </c:pt>
              </c:numCache>
            </c:numRef>
          </c:val>
          <c:extLst>
            <c:ext xmlns:c16="http://schemas.microsoft.com/office/drawing/2014/chart" uri="{C3380CC4-5D6E-409C-BE32-E72D297353CC}">
              <c16:uniqueId val="{00000004-A277-4035-A5F2-3895158AD93F}"/>
            </c:ext>
          </c:extLst>
        </c:ser>
        <c:ser>
          <c:idx val="5"/>
          <c:order val="5"/>
          <c:tx>
            <c:strRef>
              <c:f>'Figure 5 '!$B$45</c:f>
              <c:strCache>
                <c:ptCount val="1"/>
              </c:strCache>
            </c:strRef>
          </c:tx>
          <c:spPr>
            <a:solidFill>
              <a:schemeClr val="accent3">
                <a:lumMod val="75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'!$C$45:$D$45</c:f>
              <c:numCache>
                <c:formatCode>0.0</c:formatCode>
                <c:ptCount val="2"/>
              </c:numCache>
            </c:numRef>
          </c:val>
          <c:extLst>
            <c:ext xmlns:c16="http://schemas.microsoft.com/office/drawing/2014/chart" uri="{C3380CC4-5D6E-409C-BE32-E72D297353CC}">
              <c16:uniqueId val="{00000005-A277-4035-A5F2-3895158AD93F}"/>
            </c:ext>
          </c:extLst>
        </c:ser>
        <c:ser>
          <c:idx val="6"/>
          <c:order val="6"/>
          <c:tx>
            <c:strRef>
              <c:f>'Figure 5 '!$B$46</c:f>
              <c:strCache>
                <c:ptCount val="1"/>
                <c:pt idx="0">
                  <c:v>Consommation ou port d'alcool/ consommation ou trafic de stupéfiants</c:v>
                </c:pt>
              </c:strCache>
            </c:strRef>
          </c:tx>
          <c:spPr>
            <a:solidFill>
              <a:schemeClr val="accent3">
                <a:lumMod val="75000"/>
              </a:schemeClr>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'!$C$46:$D$46</c:f>
              <c:numCache>
                <c:formatCode>0.0</c:formatCode>
                <c:ptCount val="2"/>
                <c:pt idx="0">
                  <c:v>0.43419834901468124</c:v>
                </c:pt>
                <c:pt idx="1">
                  <c:v>2.45988301793551</c:v>
                </c:pt>
              </c:numCache>
            </c:numRef>
          </c:val>
          <c:extLst>
            <c:ext xmlns:c16="http://schemas.microsoft.com/office/drawing/2014/chart" uri="{C3380CC4-5D6E-409C-BE32-E72D297353CC}">
              <c16:uniqueId val="{00000000-857A-4892-9B18-689FE02E70E3}"/>
            </c:ext>
          </c:extLst>
        </c:ser>
        <c:ser>
          <c:idx val="7"/>
          <c:order val="7"/>
          <c:tx>
            <c:strRef>
              <c:f>'Figure 5 '!$B$47</c:f>
              <c:strCache>
                <c:ptCount val="1"/>
                <c:pt idx="0">
                  <c:v>Port d'arme blanche ou objet dangereux (sans violence)</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'!$C$47:$D$47</c:f>
              <c:numCache>
                <c:formatCode>0.0</c:formatCode>
                <c:ptCount val="2"/>
                <c:pt idx="0">
                  <c:v>1.2683188895640691</c:v>
                </c:pt>
                <c:pt idx="1">
                  <c:v>4.1495257148952422</c:v>
                </c:pt>
              </c:numCache>
            </c:numRef>
          </c:val>
          <c:extLst>
            <c:ext xmlns:c16="http://schemas.microsoft.com/office/drawing/2014/chart" uri="{C3380CC4-5D6E-409C-BE32-E72D297353CC}">
              <c16:uniqueId val="{00000001-857A-4892-9B18-689FE02E70E3}"/>
            </c:ext>
          </c:extLst>
        </c:ser>
        <c:ser>
          <c:idx val="8"/>
          <c:order val="8"/>
          <c:tx>
            <c:strRef>
              <c:f>'Figure 5 '!$B$48</c:f>
              <c:strCache>
                <c:ptCount val="1"/>
                <c:pt idx="0">
                  <c:v>Intrusion sans violence</c:v>
                </c:pt>
              </c:strCache>
            </c:strRef>
          </c:tx>
          <c:spPr>
            <a:solidFill>
              <a:schemeClr val="accent3">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 '!$C$39:$D$39</c:f>
              <c:strCache>
                <c:ptCount val="2"/>
                <c:pt idx="0">
                  <c:v>Écoles publiques </c:v>
                </c:pt>
                <c:pt idx="1">
                  <c:v>Collèges et lycées</c:v>
                </c:pt>
              </c:strCache>
            </c:strRef>
          </c:cat>
          <c:val>
            <c:numRef>
              <c:f>'Figure 5 '!$C$48:$D$48</c:f>
              <c:numCache>
                <c:formatCode>0.0</c:formatCode>
                <c:ptCount val="2"/>
                <c:pt idx="0">
                  <c:v>1.802187729734567</c:v>
                </c:pt>
                <c:pt idx="1">
                  <c:v>1.5841590948356454</c:v>
                </c:pt>
              </c:numCache>
            </c:numRef>
          </c:val>
          <c:extLst>
            <c:ext xmlns:c16="http://schemas.microsoft.com/office/drawing/2014/chart" uri="{C3380CC4-5D6E-409C-BE32-E72D297353CC}">
              <c16:uniqueId val="{00000002-857A-4892-9B18-689FE02E70E3}"/>
            </c:ext>
          </c:extLst>
        </c:ser>
        <c:ser>
          <c:idx val="9"/>
          <c:order val="9"/>
          <c:tx>
            <c:strRef>
              <c:f>'Figure 5 '!$B$49</c:f>
              <c:strCache>
                <c:ptCount val="1"/>
                <c:pt idx="0">
                  <c:v>Atteinte à la laïcité</c:v>
                </c:pt>
              </c:strCache>
            </c:strRef>
          </c:tx>
          <c:spPr>
            <a:solidFill>
              <a:schemeClr val="accent3">
                <a:lumMod val="40000"/>
                <a:lumOff val="6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 '!$C$39:$D$39</c:f>
              <c:strCache>
                <c:ptCount val="2"/>
                <c:pt idx="0">
                  <c:v>Écoles publiques </c:v>
                </c:pt>
                <c:pt idx="1">
                  <c:v>Collèges et lycées</c:v>
                </c:pt>
              </c:strCache>
            </c:strRef>
          </c:cat>
          <c:val>
            <c:numRef>
              <c:f>'Figure 5 '!$C$49:$D$49</c:f>
              <c:numCache>
                <c:formatCode>0.0</c:formatCode>
                <c:ptCount val="2"/>
                <c:pt idx="0">
                  <c:v>2.5819483858915913</c:v>
                </c:pt>
                <c:pt idx="1">
                  <c:v>2.5731092244266724</c:v>
                </c:pt>
              </c:numCache>
            </c:numRef>
          </c:val>
          <c:extLst>
            <c:ext xmlns:c16="http://schemas.microsoft.com/office/drawing/2014/chart" uri="{C3380CC4-5D6E-409C-BE32-E72D297353CC}">
              <c16:uniqueId val="{00000000-93E9-40E4-9889-7ADB623D0474}"/>
            </c:ext>
          </c:extLst>
        </c:ser>
        <c:ser>
          <c:idx val="10"/>
          <c:order val="10"/>
          <c:tx>
            <c:strRef>
              <c:f>'Figure 5 '!$B$50</c:f>
              <c:strCache>
                <c:ptCount val="1"/>
                <c:pt idx="0">
                  <c:v>Autres atteintes 3</c:v>
                </c:pt>
              </c:strCache>
            </c:strRef>
          </c:tx>
          <c:spPr>
            <a:solidFill>
              <a:schemeClr val="accent3">
                <a:lumMod val="20000"/>
                <a:lumOff val="8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 '!$C$39:$D$39</c:f>
              <c:strCache>
                <c:ptCount val="2"/>
                <c:pt idx="0">
                  <c:v>Écoles publiques </c:v>
                </c:pt>
                <c:pt idx="1">
                  <c:v>Collèges et lycées</c:v>
                </c:pt>
              </c:strCache>
            </c:strRef>
          </c:cat>
          <c:val>
            <c:numRef>
              <c:f>'Figure 5 '!$C$50:$D$50</c:f>
              <c:numCache>
                <c:formatCode>0.0</c:formatCode>
                <c:ptCount val="2"/>
                <c:pt idx="0">
                  <c:v>1.4361909101256169</c:v>
                </c:pt>
                <c:pt idx="1">
                  <c:v>7.4796861686872864</c:v>
                </c:pt>
              </c:numCache>
            </c:numRef>
          </c:val>
          <c:extLst>
            <c:ext xmlns:c16="http://schemas.microsoft.com/office/drawing/2014/chart" uri="{C3380CC4-5D6E-409C-BE32-E72D297353CC}">
              <c16:uniqueId val="{00000001-93E9-40E4-9889-7ADB623D0474}"/>
            </c:ext>
          </c:extLst>
        </c:ser>
        <c:dLbls>
          <c:showLegendKey val="0"/>
          <c:showVal val="0"/>
          <c:showCatName val="0"/>
          <c:showSerName val="0"/>
          <c:showPercent val="0"/>
          <c:showBubbleSize val="0"/>
        </c:dLbls>
        <c:gapWidth val="150"/>
        <c:axId val="121938304"/>
        <c:axId val="121939840"/>
      </c:barChart>
      <c:catAx>
        <c:axId val="121938304"/>
        <c:scaling>
          <c:orientation val="minMax"/>
        </c:scaling>
        <c:delete val="0"/>
        <c:axPos val="b"/>
        <c:numFmt formatCode="General" sourceLinked="1"/>
        <c:majorTickMark val="in"/>
        <c:minorTickMark val="in"/>
        <c:tickLblPos val="low"/>
        <c:txPr>
          <a:bodyPr/>
          <a:lstStyle/>
          <a:p>
            <a:pPr>
              <a:defRPr sz="900"/>
            </a:pPr>
            <a:endParaRPr lang="fr-FR"/>
          </a:p>
        </c:txPr>
        <c:crossAx val="121939840"/>
        <c:crosses val="autoZero"/>
        <c:auto val="1"/>
        <c:lblAlgn val="ctr"/>
        <c:lblOffset val="100"/>
        <c:noMultiLvlLbl val="0"/>
      </c:catAx>
      <c:valAx>
        <c:axId val="121939840"/>
        <c:scaling>
          <c:orientation val="minMax"/>
          <c:max val="50"/>
          <c:min val="0"/>
        </c:scaling>
        <c:delete val="0"/>
        <c:axPos val="l"/>
        <c:numFmt formatCode="0" sourceLinked="0"/>
        <c:majorTickMark val="out"/>
        <c:minorTickMark val="none"/>
        <c:tickLblPos val="nextTo"/>
        <c:crossAx val="121938304"/>
        <c:crosses val="autoZero"/>
        <c:crossBetween val="between"/>
        <c:majorUnit val="5"/>
      </c:valAx>
      <c:spPr>
        <a:ln>
          <a:noFill/>
        </a:ln>
      </c:spPr>
    </c:plotArea>
    <c:legend>
      <c:legendPos val="r"/>
      <c:legendEntry>
        <c:idx val="3"/>
        <c:delete val="1"/>
      </c:legendEntry>
      <c:legendEntry>
        <c:idx val="5"/>
        <c:delete val="1"/>
      </c:legendEntry>
      <c:layout>
        <c:manualLayout>
          <c:xMode val="edge"/>
          <c:yMode val="edge"/>
          <c:x val="0.66236502531195784"/>
          <c:y val="9.7871078280706944E-2"/>
          <c:w val="0.33763497468804199"/>
          <c:h val="0.67721303247113929"/>
        </c:manualLayout>
      </c:layout>
      <c:overlay val="0"/>
      <c:txPr>
        <a:bodyPr/>
        <a:lstStyle/>
        <a:p>
          <a:pPr>
            <a:defRPr sz="8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8'!$B$28</c:f>
              <c:strCache>
                <c:ptCount val="1"/>
                <c:pt idx="0">
                  <c:v>2021-2022</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8'!$A$29:$A$30</c:f>
              <c:strCache>
                <c:ptCount val="2"/>
                <c:pt idx="0">
                  <c:v>Écoles publiques</c:v>
                </c:pt>
                <c:pt idx="1">
                  <c:v>Collèges et lycées</c:v>
                </c:pt>
              </c:strCache>
            </c:strRef>
          </c:cat>
          <c:val>
            <c:numRef>
              <c:f>'Figure 8'!$B$29:$B$30</c:f>
              <c:numCache>
                <c:formatCode>0.0</c:formatCode>
                <c:ptCount val="2"/>
                <c:pt idx="0">
                  <c:v>2.3582999999999998</c:v>
                </c:pt>
                <c:pt idx="1">
                  <c:v>3.5360999999999998</c:v>
                </c:pt>
              </c:numCache>
            </c:numRef>
          </c:val>
          <c:extLst>
            <c:ext xmlns:c16="http://schemas.microsoft.com/office/drawing/2014/chart" uri="{C3380CC4-5D6E-409C-BE32-E72D297353CC}">
              <c16:uniqueId val="{00000000-803C-4D55-A7D2-2FBE43B4EAEF}"/>
            </c:ext>
          </c:extLst>
        </c:ser>
        <c:ser>
          <c:idx val="1"/>
          <c:order val="1"/>
          <c:tx>
            <c:strRef>
              <c:f>'Figure 8'!$C$28</c:f>
              <c:strCache>
                <c:ptCount val="1"/>
                <c:pt idx="0">
                  <c:v>2022-2023</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8'!$A$29:$A$30</c:f>
              <c:strCache>
                <c:ptCount val="2"/>
                <c:pt idx="0">
                  <c:v>Écoles publiques</c:v>
                </c:pt>
                <c:pt idx="1">
                  <c:v>Collèges et lycées</c:v>
                </c:pt>
              </c:strCache>
            </c:strRef>
          </c:cat>
          <c:val>
            <c:numRef>
              <c:f>'Figure 8'!$C$29:$C$30</c:f>
              <c:numCache>
                <c:formatCode>0.0</c:formatCode>
                <c:ptCount val="2"/>
                <c:pt idx="0">
                  <c:v>2.8</c:v>
                </c:pt>
                <c:pt idx="1">
                  <c:v>7.8</c:v>
                </c:pt>
              </c:numCache>
            </c:numRef>
          </c:val>
          <c:extLst>
            <c:ext xmlns:c16="http://schemas.microsoft.com/office/drawing/2014/chart" uri="{C3380CC4-5D6E-409C-BE32-E72D297353CC}">
              <c16:uniqueId val="{00000001-803C-4D55-A7D2-2FBE43B4EAEF}"/>
            </c:ext>
          </c:extLst>
        </c:ser>
        <c:dLbls>
          <c:showLegendKey val="0"/>
          <c:showVal val="0"/>
          <c:showCatName val="0"/>
          <c:showSerName val="0"/>
          <c:showPercent val="0"/>
          <c:showBubbleSize val="0"/>
        </c:dLbls>
        <c:gapWidth val="219"/>
        <c:overlap val="-27"/>
        <c:axId val="449177480"/>
        <c:axId val="449178792"/>
      </c:barChart>
      <c:catAx>
        <c:axId val="44917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8792"/>
        <c:crosses val="autoZero"/>
        <c:auto val="1"/>
        <c:lblAlgn val="ctr"/>
        <c:lblOffset val="100"/>
        <c:noMultiLvlLbl val="0"/>
      </c:catAx>
      <c:valAx>
        <c:axId val="449178792"/>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9177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9'!$A$28</c:f>
              <c:strCache>
                <c:ptCount val="1"/>
                <c:pt idx="0">
                  <c:v>Élèves ou groupes d'élèves</c:v>
                </c:pt>
              </c:strCache>
            </c:strRef>
          </c:tx>
          <c:spPr>
            <a:solidFill>
              <a:schemeClr val="tx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9'!$B$27:$C$27</c:f>
              <c:strCache>
                <c:ptCount val="2"/>
                <c:pt idx="0">
                  <c:v>Écoles publiques </c:v>
                </c:pt>
                <c:pt idx="1">
                  <c:v>Collèges et lycées</c:v>
                </c:pt>
              </c:strCache>
            </c:strRef>
          </c:cat>
          <c:val>
            <c:numRef>
              <c:f>'Figure 9'!$B$28:$C$28</c:f>
              <c:numCache>
                <c:formatCode>0.0</c:formatCode>
                <c:ptCount val="2"/>
                <c:pt idx="0">
                  <c:v>61.15319865319865</c:v>
                </c:pt>
                <c:pt idx="1">
                  <c:v>92.686567164179095</c:v>
                </c:pt>
              </c:numCache>
            </c:numRef>
          </c:val>
          <c:extLst>
            <c:ext xmlns:c16="http://schemas.microsoft.com/office/drawing/2014/chart" uri="{C3380CC4-5D6E-409C-BE32-E72D297353CC}">
              <c16:uniqueId val="{00000000-53E7-47B1-8AB8-3FED85E96B7F}"/>
            </c:ext>
          </c:extLst>
        </c:ser>
        <c:ser>
          <c:idx val="1"/>
          <c:order val="1"/>
          <c:tx>
            <c:strRef>
              <c:f>'Figure 9'!$A$29</c:f>
              <c:strCache>
                <c:ptCount val="1"/>
                <c:pt idx="0">
                  <c:v>Personnels enseignants et non enseignants</c:v>
                </c:pt>
              </c:strCache>
            </c:strRef>
          </c:tx>
          <c:spPr>
            <a:solidFill>
              <a:schemeClr val="accent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9'!$B$27:$C$27</c:f>
              <c:strCache>
                <c:ptCount val="2"/>
                <c:pt idx="0">
                  <c:v>Écoles publiques </c:v>
                </c:pt>
                <c:pt idx="1">
                  <c:v>Collèges et lycées</c:v>
                </c:pt>
              </c:strCache>
            </c:strRef>
          </c:cat>
          <c:val>
            <c:numRef>
              <c:f>'Figure 9'!$B$29:$C$29</c:f>
              <c:numCache>
                <c:formatCode>0.0</c:formatCode>
                <c:ptCount val="2"/>
                <c:pt idx="0">
                  <c:v>1.936026936026936</c:v>
                </c:pt>
                <c:pt idx="1">
                  <c:v>0.63432835820895517</c:v>
                </c:pt>
              </c:numCache>
            </c:numRef>
          </c:val>
          <c:extLst>
            <c:ext xmlns:c16="http://schemas.microsoft.com/office/drawing/2014/chart" uri="{C3380CC4-5D6E-409C-BE32-E72D297353CC}">
              <c16:uniqueId val="{00000001-53E7-47B1-8AB8-3FED85E96B7F}"/>
            </c:ext>
          </c:extLst>
        </c:ser>
        <c:ser>
          <c:idx val="2"/>
          <c:order val="2"/>
          <c:tx>
            <c:strRef>
              <c:f>'Figure 9'!$A$30</c:f>
              <c:strCache>
                <c:ptCount val="1"/>
                <c:pt idx="0">
                  <c:v>Famille d'élèves</c:v>
                </c:pt>
              </c:strCache>
            </c:strRef>
          </c:tx>
          <c:spPr>
            <a:solidFill>
              <a:schemeClr val="accent3">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9'!$B$27:$C$27</c:f>
              <c:strCache>
                <c:ptCount val="2"/>
                <c:pt idx="0">
                  <c:v>Écoles publiques </c:v>
                </c:pt>
                <c:pt idx="1">
                  <c:v>Collèges et lycées</c:v>
                </c:pt>
              </c:strCache>
            </c:strRef>
          </c:cat>
          <c:val>
            <c:numRef>
              <c:f>'Figure 9'!$B$30:$C$30</c:f>
              <c:numCache>
                <c:formatCode>0.0</c:formatCode>
                <c:ptCount val="2"/>
                <c:pt idx="0">
                  <c:v>29.966329966329969</c:v>
                </c:pt>
                <c:pt idx="1">
                  <c:v>2.9104477611940296</c:v>
                </c:pt>
              </c:numCache>
            </c:numRef>
          </c:val>
          <c:extLst>
            <c:ext xmlns:c16="http://schemas.microsoft.com/office/drawing/2014/chart" uri="{C3380CC4-5D6E-409C-BE32-E72D297353CC}">
              <c16:uniqueId val="{00000002-53E7-47B1-8AB8-3FED85E96B7F}"/>
            </c:ext>
          </c:extLst>
        </c:ser>
        <c:ser>
          <c:idx val="3"/>
          <c:order val="3"/>
          <c:tx>
            <c:strRef>
              <c:f>'Figure 9'!$A$31</c:f>
              <c:strCache>
                <c:ptCount val="1"/>
                <c:pt idx="0">
                  <c:v>Inconnu et personnes extérieures</c:v>
                </c:pt>
              </c:strCache>
            </c:strRef>
          </c:tx>
          <c:spPr>
            <a:solidFill>
              <a:schemeClr val="accent4">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9'!$B$27:$C$27</c:f>
              <c:strCache>
                <c:ptCount val="2"/>
                <c:pt idx="0">
                  <c:v>Écoles publiques </c:v>
                </c:pt>
                <c:pt idx="1">
                  <c:v>Collèges et lycées</c:v>
                </c:pt>
              </c:strCache>
            </c:strRef>
          </c:cat>
          <c:val>
            <c:numRef>
              <c:f>'Figure 9'!$B$31:$C$31</c:f>
              <c:numCache>
                <c:formatCode>0.0</c:formatCode>
                <c:ptCount val="2"/>
                <c:pt idx="0">
                  <c:v>6.9444444444444446</c:v>
                </c:pt>
                <c:pt idx="1">
                  <c:v>3.7686567164179103</c:v>
                </c:pt>
              </c:numCache>
            </c:numRef>
          </c:val>
          <c:extLst>
            <c:ext xmlns:c16="http://schemas.microsoft.com/office/drawing/2014/chart" uri="{C3380CC4-5D6E-409C-BE32-E72D297353CC}">
              <c16:uniqueId val="{00000003-53E7-47B1-8AB8-3FED85E96B7F}"/>
            </c:ext>
          </c:extLst>
        </c:ser>
        <c:dLbls>
          <c:showLegendKey val="0"/>
          <c:showVal val="0"/>
          <c:showCatName val="0"/>
          <c:showSerName val="0"/>
          <c:showPercent val="0"/>
          <c:showBubbleSize val="0"/>
        </c:dLbls>
        <c:gapWidth val="219"/>
        <c:overlap val="-27"/>
        <c:axId val="587030008"/>
        <c:axId val="587023776"/>
      </c:barChart>
      <c:catAx>
        <c:axId val="587030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023776"/>
        <c:crosses val="autoZero"/>
        <c:auto val="1"/>
        <c:lblAlgn val="ctr"/>
        <c:lblOffset val="100"/>
        <c:noMultiLvlLbl val="0"/>
      </c:catAx>
      <c:valAx>
        <c:axId val="5870237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030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10'!$A$29</c:f>
              <c:strCache>
                <c:ptCount val="1"/>
                <c:pt idx="0">
                  <c:v>Élèves ou groupes d'élèves</c:v>
                </c:pt>
              </c:strCache>
            </c:strRef>
          </c:tx>
          <c:spPr>
            <a:solidFill>
              <a:schemeClr val="tx2">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10'!$B$28:$C$28</c:f>
              <c:strCache>
                <c:ptCount val="2"/>
                <c:pt idx="0">
                  <c:v>Écoles publiques </c:v>
                </c:pt>
                <c:pt idx="1">
                  <c:v>Collèges et lycées</c:v>
                </c:pt>
              </c:strCache>
            </c:strRef>
          </c:cat>
          <c:val>
            <c:numRef>
              <c:f>'Figure 10'!$B$29:$C$29</c:f>
              <c:numCache>
                <c:formatCode>0.0</c:formatCode>
                <c:ptCount val="2"/>
                <c:pt idx="0">
                  <c:v>27.146464646464647</c:v>
                </c:pt>
                <c:pt idx="1">
                  <c:v>42.555970149253731</c:v>
                </c:pt>
              </c:numCache>
            </c:numRef>
          </c:val>
          <c:extLst>
            <c:ext xmlns:c16="http://schemas.microsoft.com/office/drawing/2014/chart" uri="{C3380CC4-5D6E-409C-BE32-E72D297353CC}">
              <c16:uniqueId val="{00000000-787B-43C0-9736-491634FAA37F}"/>
            </c:ext>
          </c:extLst>
        </c:ser>
        <c:ser>
          <c:idx val="1"/>
          <c:order val="1"/>
          <c:tx>
            <c:strRef>
              <c:f>'Figure 10'!$A$30</c:f>
              <c:strCache>
                <c:ptCount val="1"/>
                <c:pt idx="0">
                  <c:v>Personnels enseignants</c:v>
                </c:pt>
              </c:strCache>
            </c:strRef>
          </c:tx>
          <c:spPr>
            <a:solidFill>
              <a:schemeClr val="accent2">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10'!$B$28:$C$28</c:f>
              <c:strCache>
                <c:ptCount val="2"/>
                <c:pt idx="0">
                  <c:v>Écoles publiques </c:v>
                </c:pt>
                <c:pt idx="1">
                  <c:v>Collèges et lycées</c:v>
                </c:pt>
              </c:strCache>
            </c:strRef>
          </c:cat>
          <c:val>
            <c:numRef>
              <c:f>'Figure 10'!$B$30:$C$30</c:f>
              <c:numCache>
                <c:formatCode>0.0</c:formatCode>
                <c:ptCount val="2"/>
                <c:pt idx="0">
                  <c:v>51.809764309764304</c:v>
                </c:pt>
                <c:pt idx="1">
                  <c:v>27.201492537313431</c:v>
                </c:pt>
              </c:numCache>
            </c:numRef>
          </c:val>
          <c:extLst>
            <c:ext xmlns:c16="http://schemas.microsoft.com/office/drawing/2014/chart" uri="{C3380CC4-5D6E-409C-BE32-E72D297353CC}">
              <c16:uniqueId val="{00000001-787B-43C0-9736-491634FAA37F}"/>
            </c:ext>
          </c:extLst>
        </c:ser>
        <c:ser>
          <c:idx val="2"/>
          <c:order val="2"/>
          <c:tx>
            <c:strRef>
              <c:f>'Figure 10'!$A$31</c:f>
              <c:strCache>
                <c:ptCount val="1"/>
                <c:pt idx="0">
                  <c:v>Personnels non enseignants</c:v>
                </c:pt>
              </c:strCache>
            </c:strRef>
          </c:tx>
          <c:spPr>
            <a:solidFill>
              <a:schemeClr val="accent3">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10'!$B$28:$C$28</c:f>
              <c:strCache>
                <c:ptCount val="2"/>
                <c:pt idx="0">
                  <c:v>Écoles publiques </c:v>
                </c:pt>
                <c:pt idx="1">
                  <c:v>Collèges et lycées</c:v>
                </c:pt>
              </c:strCache>
            </c:strRef>
          </c:cat>
          <c:val>
            <c:numRef>
              <c:f>'Figure 10'!$B$31:$C$31</c:f>
              <c:numCache>
                <c:formatCode>0.0</c:formatCode>
                <c:ptCount val="2"/>
                <c:pt idx="0">
                  <c:v>9.0488215488215484</c:v>
                </c:pt>
                <c:pt idx="1">
                  <c:v>13.600746268656716</c:v>
                </c:pt>
              </c:numCache>
            </c:numRef>
          </c:val>
          <c:extLst>
            <c:ext xmlns:c16="http://schemas.microsoft.com/office/drawing/2014/chart" uri="{C3380CC4-5D6E-409C-BE32-E72D297353CC}">
              <c16:uniqueId val="{00000002-787B-43C0-9736-491634FAA37F}"/>
            </c:ext>
          </c:extLst>
        </c:ser>
        <c:ser>
          <c:idx val="3"/>
          <c:order val="3"/>
          <c:tx>
            <c:strRef>
              <c:f>'Figure 10'!$A$32</c:f>
              <c:strCache>
                <c:ptCount val="1"/>
                <c:pt idx="0">
                  <c:v>Collectivités ou sans objet</c:v>
                </c:pt>
              </c:strCache>
            </c:strRef>
          </c:tx>
          <c:spPr>
            <a:solidFill>
              <a:schemeClr val="accent4">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10'!$B$28:$C$28</c:f>
              <c:strCache>
                <c:ptCount val="2"/>
                <c:pt idx="0">
                  <c:v>Écoles publiques </c:v>
                </c:pt>
                <c:pt idx="1">
                  <c:v>Collèges et lycées</c:v>
                </c:pt>
              </c:strCache>
            </c:strRef>
          </c:cat>
          <c:val>
            <c:numRef>
              <c:f>'Figure 10'!$B$32:$C$32</c:f>
              <c:numCache>
                <c:formatCode>0.0</c:formatCode>
                <c:ptCount val="2"/>
                <c:pt idx="0">
                  <c:v>7.2811447811447811</c:v>
                </c:pt>
                <c:pt idx="1">
                  <c:v>14.608208955223882</c:v>
                </c:pt>
              </c:numCache>
            </c:numRef>
          </c:val>
          <c:extLst>
            <c:ext xmlns:c16="http://schemas.microsoft.com/office/drawing/2014/chart" uri="{C3380CC4-5D6E-409C-BE32-E72D297353CC}">
              <c16:uniqueId val="{00000003-787B-43C0-9736-491634FAA37F}"/>
            </c:ext>
          </c:extLst>
        </c:ser>
        <c:ser>
          <c:idx val="4"/>
          <c:order val="4"/>
          <c:tx>
            <c:strRef>
              <c:f>'Figure 10'!$A$33</c:f>
              <c:strCache>
                <c:ptCount val="1"/>
                <c:pt idx="0">
                  <c:v>Inconnus ou personnes extérieures</c:v>
                </c:pt>
              </c:strCache>
            </c:strRef>
          </c:tx>
          <c:spPr>
            <a:solidFill>
              <a:schemeClr val="accent5">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10'!$B$28:$C$28</c:f>
              <c:strCache>
                <c:ptCount val="2"/>
                <c:pt idx="0">
                  <c:v>Écoles publiques </c:v>
                </c:pt>
                <c:pt idx="1">
                  <c:v>Collèges et lycées</c:v>
                </c:pt>
              </c:strCache>
            </c:strRef>
          </c:cat>
          <c:val>
            <c:numRef>
              <c:f>'Figure 10'!$B$33:$C$33</c:f>
              <c:numCache>
                <c:formatCode>0.0</c:formatCode>
                <c:ptCount val="2"/>
                <c:pt idx="0">
                  <c:v>4.7138047138047137</c:v>
                </c:pt>
                <c:pt idx="1">
                  <c:v>2.0335820895522385</c:v>
                </c:pt>
              </c:numCache>
            </c:numRef>
          </c:val>
          <c:extLst>
            <c:ext xmlns:c16="http://schemas.microsoft.com/office/drawing/2014/chart" uri="{C3380CC4-5D6E-409C-BE32-E72D297353CC}">
              <c16:uniqueId val="{00000004-787B-43C0-9736-491634FAA37F}"/>
            </c:ext>
          </c:extLst>
        </c:ser>
        <c:dLbls>
          <c:showLegendKey val="0"/>
          <c:showVal val="0"/>
          <c:showCatName val="0"/>
          <c:showSerName val="0"/>
          <c:showPercent val="0"/>
          <c:showBubbleSize val="0"/>
        </c:dLbls>
        <c:gapWidth val="219"/>
        <c:overlap val="-27"/>
        <c:axId val="587033944"/>
        <c:axId val="587041816"/>
      </c:barChart>
      <c:catAx>
        <c:axId val="58703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041816"/>
        <c:crosses val="autoZero"/>
        <c:auto val="1"/>
        <c:lblAlgn val="ctr"/>
        <c:lblOffset val="100"/>
        <c:noMultiLvlLbl val="0"/>
      </c:catAx>
      <c:valAx>
        <c:axId val="587041816"/>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70339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0</xdr:rowOff>
    </xdr:from>
    <xdr:to>
      <xdr:col>7</xdr:col>
      <xdr:colOff>723900</xdr:colOff>
      <xdr:row>23</xdr:row>
      <xdr:rowOff>104775</xdr:rowOff>
    </xdr:to>
    <xdr:graphicFrame macro="">
      <xdr:nvGraphicFramePr>
        <xdr:cNvPr id="10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0.04654</cdr:x>
      <cdr:y>0.90556</cdr:y>
    </cdr:from>
    <cdr:to>
      <cdr:x>0.42763</cdr:x>
      <cdr:y>0.98556</cdr:y>
    </cdr:to>
    <cdr:sp macro="" textlink="">
      <cdr:nvSpPr>
        <cdr:cNvPr id="6" name="ZoneTexte 1"/>
        <cdr:cNvSpPr txBox="1"/>
      </cdr:nvSpPr>
      <cdr:spPr>
        <a:xfrm xmlns:a="http://schemas.openxmlformats.org/drawingml/2006/main">
          <a:off x="197727" y="2389251"/>
          <a:ext cx="1618928" cy="211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a:latin typeface="Arial" panose="020B0604020202020204" pitchFamily="34" charset="0"/>
              <a:cs typeface="Arial" panose="020B0604020202020204" pitchFamily="34" charset="0"/>
            </a:rPr>
            <a:t>Nombre d'incidents </a:t>
          </a:r>
        </a:p>
      </cdr:txBody>
    </cdr:sp>
  </cdr:relSizeAnchor>
  <cdr:relSizeAnchor xmlns:cdr="http://schemas.openxmlformats.org/drawingml/2006/chartDrawing">
    <cdr:from>
      <cdr:x>0.53846</cdr:x>
      <cdr:y>0.00267</cdr:y>
    </cdr:from>
    <cdr:to>
      <cdr:x>0.53846</cdr:x>
      <cdr:y>1</cdr:y>
    </cdr:to>
    <cdr:cxnSp macro="">
      <cdr:nvCxnSpPr>
        <cdr:cNvPr id="9" name="Connecteur droit 8"/>
        <cdr:cNvCxnSpPr/>
      </cdr:nvCxnSpPr>
      <cdr:spPr>
        <a:xfrm xmlns:a="http://schemas.openxmlformats.org/drawingml/2006/main">
          <a:off x="3400425" y="9525"/>
          <a:ext cx="0" cy="355282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102871</xdr:colOff>
      <xdr:row>2</xdr:row>
      <xdr:rowOff>9525</xdr:rowOff>
    </xdr:from>
    <xdr:to>
      <xdr:col>7</xdr:col>
      <xdr:colOff>114301</xdr:colOff>
      <xdr:row>16</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1</xdr:row>
      <xdr:rowOff>135253</xdr:rowOff>
    </xdr:from>
    <xdr:to>
      <xdr:col>8</xdr:col>
      <xdr:colOff>123825</xdr:colOff>
      <xdr:row>26</xdr:row>
      <xdr:rowOff>114300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0.65872</cdr:x>
      <cdr:y>0.04354</cdr:y>
    </cdr:from>
    <cdr:to>
      <cdr:x>0.94716</cdr:x>
      <cdr:y>0.3092</cdr:y>
    </cdr:to>
    <cdr:sp macro="" textlink="">
      <cdr:nvSpPr>
        <cdr:cNvPr id="2" name="ZoneTexte 5"/>
        <cdr:cNvSpPr txBox="1"/>
      </cdr:nvSpPr>
      <cdr:spPr>
        <a:xfrm xmlns:a="http://schemas.openxmlformats.org/drawingml/2006/main">
          <a:off x="4749644" y="174111"/>
          <a:ext cx="2079782" cy="1062236"/>
        </a:xfrm>
        <a:prstGeom xmlns:a="http://schemas.openxmlformats.org/drawingml/2006/main" prst="rect">
          <a:avLst/>
        </a:prstGeom>
        <a:solidFill xmlns:a="http://schemas.openxmlformats.org/drawingml/2006/main">
          <a:schemeClr val="accent1">
            <a:alpha val="9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aux personnes </a:t>
          </a:r>
        </a:p>
      </cdr:txBody>
    </cdr:sp>
  </cdr:relSizeAnchor>
  <cdr:relSizeAnchor xmlns:cdr="http://schemas.openxmlformats.org/drawingml/2006/chartDrawing">
    <cdr:from>
      <cdr:x>0.6539</cdr:x>
      <cdr:y>0.3616</cdr:y>
    </cdr:from>
    <cdr:to>
      <cdr:x>0.99207</cdr:x>
      <cdr:y>0.74035</cdr:y>
    </cdr:to>
    <cdr:sp macro="" textlink="">
      <cdr:nvSpPr>
        <cdr:cNvPr id="3" name="ZoneTexte 5"/>
        <cdr:cNvSpPr txBox="1"/>
      </cdr:nvSpPr>
      <cdr:spPr>
        <a:xfrm xmlns:a="http://schemas.openxmlformats.org/drawingml/2006/main">
          <a:off x="4714876" y="1445896"/>
          <a:ext cx="2438400" cy="1514475"/>
        </a:xfrm>
        <a:prstGeom xmlns:a="http://schemas.openxmlformats.org/drawingml/2006/main" prst="rect">
          <a:avLst/>
        </a:prstGeom>
        <a:solidFill xmlns:a="http://schemas.openxmlformats.org/drawingml/2006/main">
          <a:srgbClr val="92D050">
            <a:alpha val="9000"/>
          </a:srgb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b="0">
              <a:latin typeface="Arial" panose="020B0604020202020204" pitchFamily="34" charset="0"/>
              <a:cs typeface="Arial" panose="020B0604020202020204" pitchFamily="34" charset="0"/>
            </a:rPr>
            <a:t>Atteintes à la sécurité</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142875</xdr:colOff>
      <xdr:row>2</xdr:row>
      <xdr:rowOff>1</xdr:rowOff>
    </xdr:from>
    <xdr:to>
      <xdr:col>4</xdr:col>
      <xdr:colOff>733425</xdr:colOff>
      <xdr:row>18</xdr:row>
      <xdr:rowOff>133351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1</xdr:row>
      <xdr:rowOff>152400</xdr:rowOff>
    </xdr:from>
    <xdr:to>
      <xdr:col>3</xdr:col>
      <xdr:colOff>190500</xdr:colOff>
      <xdr:row>18</xdr:row>
      <xdr:rowOff>142875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138112</xdr:colOff>
      <xdr:row>2</xdr:row>
      <xdr:rowOff>0</xdr:rowOff>
    </xdr:from>
    <xdr:to>
      <xdr:col>4</xdr:col>
      <xdr:colOff>280987</xdr:colOff>
      <xdr:row>18</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3/SIVIS/Sivis%202021-2022/4-NI/DEPP_NI_SIVIS_2021_2022-donnee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Méthodologie"/>
      <sheetName val="Définitions"/>
      <sheetName val="Figure 1"/>
      <sheetName val="Figure2"/>
      <sheetName val="Figure3 web "/>
      <sheetName val="Figure 4 "/>
      <sheetName val="Figure 5 "/>
      <sheetName val="Figure 6 web  "/>
      <sheetName val="Figure 7 web "/>
      <sheetName val="1D"/>
      <sheetName val="2D"/>
      <sheetName val="Figure 8  "/>
      <sheetName val="Figure 9"/>
      <sheetName val="Figure 10"/>
      <sheetName val="xxFigure 9 web "/>
      <sheetName val="xxFigure 10 "/>
      <sheetName val="xxFigure 11 web"/>
      <sheetName val="Figure 12"/>
      <sheetName val="Figure 13 web "/>
    </sheetNames>
    <sheetDataSet>
      <sheetData sheetId="0"/>
      <sheetData sheetId="1"/>
      <sheetData sheetId="2"/>
      <sheetData sheetId="3"/>
      <sheetData sheetId="4"/>
      <sheetData sheetId="5"/>
      <sheetData sheetId="6"/>
      <sheetData sheetId="7"/>
      <sheetData sheetId="8"/>
      <sheetData sheetId="9">
        <row r="1">
          <cell r="A1" t="str">
            <v>type_aut</v>
          </cell>
          <cell r="B1" t="str">
            <v>type_vict</v>
          </cell>
          <cell r="C1" t="str">
            <v>_TYPE_</v>
          </cell>
          <cell r="D1" t="str">
            <v>_FREQ_</v>
          </cell>
          <cell r="E1" t="str">
            <v>id</v>
          </cell>
          <cell r="F1" t="str">
            <v>nb</v>
          </cell>
          <cell r="G1" t="str">
            <v>tot</v>
          </cell>
          <cell r="H1" t="str">
            <v>freq</v>
          </cell>
        </row>
        <row r="2">
          <cell r="A2" t="str">
            <v>1 eleves ou groupe</v>
          </cell>
          <cell r="B2" t="str">
            <v/>
          </cell>
          <cell r="C2">
            <v>1</v>
          </cell>
          <cell r="D2">
            <v>969</v>
          </cell>
          <cell r="E2">
            <v>1</v>
          </cell>
          <cell r="F2">
            <v>9202.5492378860417</v>
          </cell>
          <cell r="G2">
            <v>15942.535219127571</v>
          </cell>
          <cell r="H2">
            <v>57.723248601295097</v>
          </cell>
        </row>
        <row r="3">
          <cell r="A3" t="str">
            <v>2 Perso Enseignant et non E</v>
          </cell>
          <cell r="B3" t="str">
            <v/>
          </cell>
          <cell r="C3">
            <v>1</v>
          </cell>
          <cell r="D3">
            <v>20</v>
          </cell>
          <cell r="E3">
            <v>1</v>
          </cell>
          <cell r="F3">
            <v>165.69149287607834</v>
          </cell>
          <cell r="G3">
            <v>15942.535219127571</v>
          </cell>
          <cell r="H3">
            <v>1.0393045434661146</v>
          </cell>
        </row>
        <row r="4">
          <cell r="A4" t="str">
            <v>3 Famille eleve</v>
          </cell>
          <cell r="B4" t="str">
            <v/>
          </cell>
          <cell r="C4">
            <v>1</v>
          </cell>
          <cell r="D4">
            <v>559</v>
          </cell>
          <cell r="E4">
            <v>1</v>
          </cell>
          <cell r="F4">
            <v>5262.3627165550561</v>
          </cell>
          <cell r="G4">
            <v>15942.535219127571</v>
          </cell>
          <cell r="H4">
            <v>33.008317963389956</v>
          </cell>
        </row>
        <row r="5">
          <cell r="A5" t="str">
            <v>4 Inconnu-pers exte</v>
          </cell>
          <cell r="B5" t="str">
            <v/>
          </cell>
          <cell r="C5">
            <v>1</v>
          </cell>
          <cell r="D5">
            <v>138</v>
          </cell>
          <cell r="E5">
            <v>1</v>
          </cell>
          <cell r="F5">
            <v>1311.9317718103953</v>
          </cell>
          <cell r="G5">
            <v>15942.535219127571</v>
          </cell>
          <cell r="H5">
            <v>8.2291288918487879</v>
          </cell>
        </row>
        <row r="6">
          <cell r="A6" t="str">
            <v/>
          </cell>
          <cell r="B6" t="str">
            <v>1 eleves ou groupe</v>
          </cell>
          <cell r="C6">
            <v>2</v>
          </cell>
          <cell r="D6">
            <v>456</v>
          </cell>
          <cell r="E6">
            <v>1</v>
          </cell>
          <cell r="F6">
            <v>4218.0868348007152</v>
          </cell>
          <cell r="G6">
            <v>15942.535219127571</v>
          </cell>
          <cell r="H6">
            <v>26.45806816057668</v>
          </cell>
        </row>
        <row r="7">
          <cell r="A7" t="str">
            <v/>
          </cell>
          <cell r="B7" t="str">
            <v>2 Personnel Enseignants</v>
          </cell>
          <cell r="C7">
            <v>2</v>
          </cell>
          <cell r="D7">
            <v>914</v>
          </cell>
          <cell r="E7">
            <v>1</v>
          </cell>
          <cell r="F7">
            <v>8652.453693133959</v>
          </cell>
          <cell r="G7">
            <v>15942.535219127571</v>
          </cell>
          <cell r="H7">
            <v>54.272758844232619</v>
          </cell>
        </row>
        <row r="8">
          <cell r="A8" t="str">
            <v/>
          </cell>
          <cell r="B8" t="str">
            <v>3 Personnel non enseignant</v>
          </cell>
          <cell r="C8">
            <v>2</v>
          </cell>
          <cell r="D8">
            <v>129</v>
          </cell>
          <cell r="E8">
            <v>1</v>
          </cell>
          <cell r="F8">
            <v>1243.6574095193578</v>
          </cell>
          <cell r="G8">
            <v>15942.535219127571</v>
          </cell>
          <cell r="H8">
            <v>7.8008760364991367</v>
          </cell>
        </row>
        <row r="9">
          <cell r="A9" t="str">
            <v/>
          </cell>
          <cell r="B9" t="str">
            <v>4 coll ou s/o</v>
          </cell>
          <cell r="C9">
            <v>2</v>
          </cell>
          <cell r="D9">
            <v>123</v>
          </cell>
          <cell r="E9">
            <v>1</v>
          </cell>
          <cell r="F9">
            <v>1220.0884009763054</v>
          </cell>
          <cell r="G9">
            <v>15942.535219127571</v>
          </cell>
          <cell r="H9">
            <v>7.653038768341343</v>
          </cell>
        </row>
        <row r="10">
          <cell r="A10" t="str">
            <v/>
          </cell>
          <cell r="B10" t="str">
            <v>5 Inconnu-pers exte</v>
          </cell>
          <cell r="C10">
            <v>2</v>
          </cell>
          <cell r="D10">
            <v>64</v>
          </cell>
          <cell r="E10">
            <v>1</v>
          </cell>
          <cell r="F10">
            <v>608.24888069723454</v>
          </cell>
          <cell r="G10">
            <v>15942.535219127571</v>
          </cell>
          <cell r="H10">
            <v>3.8152581903502294</v>
          </cell>
        </row>
        <row r="11">
          <cell r="A11" t="str">
            <v>1 eleves ou groupe</v>
          </cell>
          <cell r="B11" t="str">
            <v>1 eleves ou groupe</v>
          </cell>
          <cell r="C11">
            <v>23.545513805173101</v>
          </cell>
          <cell r="D11">
            <v>404</v>
          </cell>
          <cell r="E11">
            <v>1</v>
          </cell>
          <cell r="F11">
            <v>3753.7518309142597</v>
          </cell>
          <cell r="G11">
            <v>15942.535219127571</v>
          </cell>
          <cell r="H11">
            <v>23.545513805173101</v>
          </cell>
        </row>
        <row r="12">
          <cell r="A12" t="str">
            <v>1 eleves ou groupe</v>
          </cell>
          <cell r="B12" t="str">
            <v>2 Personnel Enseignants</v>
          </cell>
          <cell r="C12">
            <v>23.43578518583795</v>
          </cell>
          <cell r="D12">
            <v>390</v>
          </cell>
          <cell r="E12">
            <v>1</v>
          </cell>
          <cell r="F12">
            <v>3736.2583071312974</v>
          </cell>
          <cell r="G12">
            <v>15942.535219127571</v>
          </cell>
          <cell r="H12">
            <v>23.43578518583795</v>
          </cell>
        </row>
        <row r="13">
          <cell r="A13" t="str">
            <v>1 eleves ou groupe</v>
          </cell>
          <cell r="B13" t="str">
            <v>3 Personnel non enseignant</v>
          </cell>
          <cell r="C13">
            <v>6.8882312855860688</v>
          </cell>
          <cell r="D13">
            <v>113</v>
          </cell>
          <cell r="E13">
            <v>1</v>
          </cell>
          <cell r="F13">
            <v>1098.1586986795228</v>
          </cell>
          <cell r="G13">
            <v>15942.535219127571</v>
          </cell>
          <cell r="H13">
            <v>6.8882312855860688</v>
          </cell>
        </row>
        <row r="14">
          <cell r="A14" t="str">
            <v>1 eleves ou groupe</v>
          </cell>
          <cell r="B14" t="str">
            <v>4 coll ou s/o</v>
          </cell>
          <cell r="C14">
            <v>2.752352416235293</v>
          </cell>
          <cell r="D14">
            <v>46</v>
          </cell>
          <cell r="E14">
            <v>1</v>
          </cell>
          <cell r="F14">
            <v>438.79475331282026</v>
          </cell>
          <cell r="G14">
            <v>15942.535219127571</v>
          </cell>
          <cell r="H14">
            <v>2.752352416235293</v>
          </cell>
        </row>
        <row r="15">
          <cell r="A15" t="str">
            <v>1 eleves ou groupe</v>
          </cell>
          <cell r="B15" t="str">
            <v>5 Inconnu-pers exte</v>
          </cell>
          <cell r="C15">
            <v>1.101365908462776</v>
          </cell>
          <cell r="D15">
            <v>16</v>
          </cell>
          <cell r="E15">
            <v>1</v>
          </cell>
          <cell r="F15">
            <v>175.5856478481424</v>
          </cell>
          <cell r="G15">
            <v>15942.535219127571</v>
          </cell>
          <cell r="H15">
            <v>1.101365908462776</v>
          </cell>
        </row>
        <row r="16">
          <cell r="A16" t="str">
            <v>2 Perso Enseignant et non E</v>
          </cell>
          <cell r="B16" t="str">
            <v>1 eleves ou groupe</v>
          </cell>
          <cell r="C16">
            <v>0.35854935662756338</v>
          </cell>
          <cell r="D16">
            <v>7</v>
          </cell>
          <cell r="E16">
            <v>1</v>
          </cell>
          <cell r="F16">
            <v>57.161857458304603</v>
          </cell>
          <cell r="G16">
            <v>15942.535219127571</v>
          </cell>
          <cell r="H16">
            <v>0.35854935662756338</v>
          </cell>
        </row>
        <row r="17">
          <cell r="A17" t="str">
            <v>2 Perso Enseignant et non E</v>
          </cell>
          <cell r="B17" t="str">
            <v>2 Personnel Enseignants</v>
          </cell>
          <cell r="C17">
            <v>0.68075518683855141</v>
          </cell>
          <cell r="D17">
            <v>13</v>
          </cell>
          <cell r="E17">
            <v>1</v>
          </cell>
          <cell r="F17">
            <v>108.52963541777375</v>
          </cell>
          <cell r="G17">
            <v>15942.535219127571</v>
          </cell>
          <cell r="H17">
            <v>0.68075518683855141</v>
          </cell>
        </row>
        <row r="18">
          <cell r="A18" t="str">
            <v>3 Famille eleve</v>
          </cell>
          <cell r="B18" t="str">
            <v>1 eleves ou groupe</v>
          </cell>
          <cell r="C18">
            <v>1.1952771485864306</v>
          </cell>
          <cell r="D18">
            <v>21</v>
          </cell>
          <cell r="E18">
            <v>1</v>
          </cell>
          <cell r="F18">
            <v>190.55748037957551</v>
          </cell>
          <cell r="G18">
            <v>15942.535219127571</v>
          </cell>
          <cell r="H18">
            <v>1.1952771485864306</v>
          </cell>
        </row>
        <row r="19">
          <cell r="A19" t="str">
            <v>3 Famille eleve</v>
          </cell>
          <cell r="B19" t="str">
            <v>2 Personnel Enseignants</v>
          </cell>
          <cell r="C19">
            <v>28.224121818930943</v>
          </cell>
          <cell r="D19">
            <v>477</v>
          </cell>
          <cell r="E19">
            <v>1</v>
          </cell>
          <cell r="F19">
            <v>4499.6405612725348</v>
          </cell>
          <cell r="G19">
            <v>15942.535219127571</v>
          </cell>
          <cell r="H19">
            <v>28.224121818930943</v>
          </cell>
        </row>
        <row r="20">
          <cell r="A20" t="str">
            <v>3 Famille eleve</v>
          </cell>
          <cell r="B20" t="str">
            <v>3 Personnel non enseignant</v>
          </cell>
          <cell r="C20">
            <v>0.84472334677199701</v>
          </cell>
          <cell r="D20">
            <v>15</v>
          </cell>
          <cell r="E20">
            <v>1</v>
          </cell>
          <cell r="F20">
            <v>134.67031706331875</v>
          </cell>
          <cell r="G20">
            <v>15942.535219127571</v>
          </cell>
          <cell r="H20">
            <v>0.84472334677199701</v>
          </cell>
        </row>
        <row r="21">
          <cell r="A21" t="str">
            <v>3 Famille eleve</v>
          </cell>
          <cell r="B21" t="str">
            <v>4 coll ou s/o</v>
          </cell>
          <cell r="C21">
            <v>1.3524198308068094</v>
          </cell>
          <cell r="D21">
            <v>22</v>
          </cell>
          <cell r="E21">
            <v>1</v>
          </cell>
          <cell r="F21">
            <v>215.61000783684111</v>
          </cell>
          <cell r="G21">
            <v>15942.535219127571</v>
          </cell>
          <cell r="H21">
            <v>1.3524198308068094</v>
          </cell>
        </row>
        <row r="22">
          <cell r="A22" t="str">
            <v>3 Famille eleve</v>
          </cell>
          <cell r="B22" t="str">
            <v>5 Inconnu-pers exte</v>
          </cell>
          <cell r="C22">
            <v>1.3917758182937741</v>
          </cell>
          <cell r="D22">
            <v>24</v>
          </cell>
          <cell r="E22">
            <v>1</v>
          </cell>
          <cell r="F22">
            <v>221.88435000278588</v>
          </cell>
          <cell r="G22">
            <v>15942.535219127571</v>
          </cell>
          <cell r="H22">
            <v>1.3917758182937741</v>
          </cell>
        </row>
        <row r="23">
          <cell r="A23" t="str">
            <v>4 Inconnu-pers exte</v>
          </cell>
          <cell r="B23" t="str">
            <v>1 eleves ou groupe</v>
          </cell>
          <cell r="C23">
            <v>1.3587278501896247</v>
          </cell>
          <cell r="D23">
            <v>24</v>
          </cell>
          <cell r="E23">
            <v>1</v>
          </cell>
          <cell r="F23">
            <v>216.6156660485758</v>
          </cell>
          <cell r="G23">
            <v>15942.535219127571</v>
          </cell>
          <cell r="H23">
            <v>1.3587278501896247</v>
          </cell>
        </row>
        <row r="24">
          <cell r="A24" t="str">
            <v>4 Inconnu-pers exte</v>
          </cell>
          <cell r="B24" t="str">
            <v>2 Personnel Enseignants</v>
          </cell>
          <cell r="C24">
            <v>1.9320966526251715</v>
          </cell>
          <cell r="D24">
            <v>34</v>
          </cell>
          <cell r="E24">
            <v>1</v>
          </cell>
          <cell r="F24">
            <v>308.02518931235284</v>
          </cell>
          <cell r="G24">
            <v>15942.535219127571</v>
          </cell>
          <cell r="H24">
            <v>1.9320966526251715</v>
          </cell>
        </row>
        <row r="25">
          <cell r="A25" t="str">
            <v>4 Inconnu-pers exte</v>
          </cell>
          <cell r="B25" t="str">
            <v>3 Personnel non enseignant</v>
          </cell>
          <cell r="C25">
            <v>6.7921404141071229E-2</v>
          </cell>
          <cell r="D25">
            <v>1</v>
          </cell>
          <cell r="E25">
            <v>1</v>
          </cell>
          <cell r="F25">
            <v>10.828393776516252</v>
          </cell>
          <cell r="G25">
            <v>15942.535219127571</v>
          </cell>
          <cell r="H25">
            <v>6.7921404141071229E-2</v>
          </cell>
        </row>
        <row r="26">
          <cell r="A26" t="str">
            <v>4 Inconnu-pers exte</v>
          </cell>
          <cell r="B26" t="str">
            <v>4 coll ou s/o</v>
          </cell>
          <cell r="C26">
            <v>3.5482665212992397</v>
          </cell>
          <cell r="D26">
            <v>55</v>
          </cell>
          <cell r="E26">
            <v>1</v>
          </cell>
          <cell r="F26">
            <v>565.68363982664403</v>
          </cell>
          <cell r="G26">
            <v>15942.535219127571</v>
          </cell>
          <cell r="H26">
            <v>3.5482665212992397</v>
          </cell>
        </row>
        <row r="27">
          <cell r="A27" t="str">
            <v>4 Inconnu-pers exte</v>
          </cell>
          <cell r="B27" t="str">
            <v>5 Inconnu-pers exte</v>
          </cell>
          <cell r="C27">
            <v>1.3221164635936795</v>
          </cell>
          <cell r="D27">
            <v>24</v>
          </cell>
          <cell r="E27">
            <v>1</v>
          </cell>
          <cell r="F27">
            <v>210.77888284630629</v>
          </cell>
          <cell r="G27">
            <v>15942.535219127571</v>
          </cell>
          <cell r="H27">
            <v>1.3221164635936795</v>
          </cell>
        </row>
      </sheetData>
      <sheetData sheetId="10">
        <row r="1">
          <cell r="B1" t="str">
            <v>type_vict</v>
          </cell>
          <cell r="C1" t="str">
            <v>_TYPE_</v>
          </cell>
          <cell r="D1" t="str">
            <v>_FREQ_</v>
          </cell>
          <cell r="E1" t="str">
            <v>id</v>
          </cell>
          <cell r="F1" t="str">
            <v>nb</v>
          </cell>
          <cell r="G1" t="str">
            <v>tot</v>
          </cell>
          <cell r="H1" t="str">
            <v>freq</v>
          </cell>
        </row>
        <row r="2">
          <cell r="B2" t="str">
            <v/>
          </cell>
          <cell r="C2">
            <v>1</v>
          </cell>
          <cell r="D2">
            <v>3850</v>
          </cell>
          <cell r="E2">
            <v>1</v>
          </cell>
          <cell r="F2">
            <v>51338.04134116479</v>
          </cell>
          <cell r="G2">
            <v>55145.94451193024</v>
          </cell>
          <cell r="H2">
            <v>93.094862723873305</v>
          </cell>
        </row>
        <row r="3">
          <cell r="B3" t="str">
            <v/>
          </cell>
          <cell r="C3">
            <v>1</v>
          </cell>
          <cell r="D3">
            <v>20</v>
          </cell>
          <cell r="E3">
            <v>1</v>
          </cell>
          <cell r="F3">
            <v>240.84143858174232</v>
          </cell>
          <cell r="G3">
            <v>55145.94451193024</v>
          </cell>
          <cell r="H3">
            <v>0.43673463336844082</v>
          </cell>
        </row>
        <row r="4">
          <cell r="B4" t="str">
            <v/>
          </cell>
          <cell r="C4">
            <v>1</v>
          </cell>
          <cell r="D4">
            <v>115</v>
          </cell>
          <cell r="E4">
            <v>1</v>
          </cell>
          <cell r="F4">
            <v>1542.1379773285939</v>
          </cell>
          <cell r="G4">
            <v>55145.94451193024</v>
          </cell>
          <cell r="H4">
            <v>2.7964667048090339</v>
          </cell>
        </row>
        <row r="5">
          <cell r="B5" t="str">
            <v/>
          </cell>
          <cell r="C5">
            <v>1</v>
          </cell>
          <cell r="D5">
            <v>148</v>
          </cell>
          <cell r="E5">
            <v>1</v>
          </cell>
          <cell r="F5">
            <v>2024.9237548551112</v>
          </cell>
          <cell r="G5">
            <v>55145.94451193024</v>
          </cell>
          <cell r="H5">
            <v>3.6719359379492365</v>
          </cell>
        </row>
        <row r="6">
          <cell r="B6" t="str">
            <v>1 eleves ou groupe</v>
          </cell>
          <cell r="C6">
            <v>2</v>
          </cell>
          <cell r="D6">
            <v>1619</v>
          </cell>
          <cell r="E6">
            <v>1</v>
          </cell>
          <cell r="F6">
            <v>21546.44620364103</v>
          </cell>
          <cell r="G6">
            <v>55145.94451193024</v>
          </cell>
          <cell r="H6">
            <v>39.071678605449733</v>
          </cell>
        </row>
        <row r="7">
          <cell r="B7" t="str">
            <v>2 Personnel Enseignants</v>
          </cell>
          <cell r="C7">
            <v>2</v>
          </cell>
          <cell r="D7">
            <v>1149</v>
          </cell>
          <cell r="E7">
            <v>1</v>
          </cell>
          <cell r="F7">
            <v>15554.645007907453</v>
          </cell>
          <cell r="G7">
            <v>55145.94451193024</v>
          </cell>
          <cell r="H7">
            <v>28.206326223213694</v>
          </cell>
        </row>
        <row r="8">
          <cell r="B8" t="str">
            <v>3 Personnel non enseignant</v>
          </cell>
          <cell r="C8">
            <v>2</v>
          </cell>
          <cell r="D8">
            <v>616</v>
          </cell>
          <cell r="E8">
            <v>1</v>
          </cell>
          <cell r="F8">
            <v>8230.8594107541467</v>
          </cell>
          <cell r="G8">
            <v>55145.94451193024</v>
          </cell>
          <cell r="H8">
            <v>14.9255933207808</v>
          </cell>
        </row>
        <row r="9">
          <cell r="B9" t="str">
            <v>4 coll ou s/o</v>
          </cell>
          <cell r="C9">
            <v>2</v>
          </cell>
          <cell r="D9">
            <v>652</v>
          </cell>
          <cell r="E9">
            <v>1</v>
          </cell>
          <cell r="F9">
            <v>8545.608999912989</v>
          </cell>
          <cell r="G9">
            <v>55145.94451193024</v>
          </cell>
          <cell r="H9">
            <v>15.496350775285457</v>
          </cell>
        </row>
        <row r="10">
          <cell r="B10" t="str">
            <v>5 Inconnu-pers exte</v>
          </cell>
          <cell r="C10">
            <v>2</v>
          </cell>
          <cell r="D10">
            <v>97</v>
          </cell>
          <cell r="E10">
            <v>1</v>
          </cell>
          <cell r="F10">
            <v>1268.3848897146249</v>
          </cell>
          <cell r="G10">
            <v>55145.94451193024</v>
          </cell>
          <cell r="H10">
            <v>2.3000510752703187</v>
          </cell>
        </row>
        <row r="11">
          <cell r="B11" t="str">
            <v>1 eleves ou groupe</v>
          </cell>
          <cell r="C11">
            <v>3</v>
          </cell>
          <cell r="D11">
            <v>1495</v>
          </cell>
          <cell r="E11">
            <v>1</v>
          </cell>
          <cell r="F11">
            <v>19857.52682511507</v>
          </cell>
          <cell r="G11">
            <v>55145.94451193024</v>
          </cell>
          <cell r="H11">
            <v>36.009042914876702</v>
          </cell>
        </row>
        <row r="12">
          <cell r="B12" t="str">
            <v>2 Personnel Enseignants</v>
          </cell>
          <cell r="C12">
            <v>3</v>
          </cell>
          <cell r="D12">
            <v>1128</v>
          </cell>
          <cell r="E12">
            <v>1</v>
          </cell>
          <cell r="F12">
            <v>15288.516743956032</v>
          </cell>
          <cell r="G12">
            <v>55145.94451193024</v>
          </cell>
          <cell r="H12">
            <v>27.723737219966416</v>
          </cell>
        </row>
        <row r="13">
          <cell r="B13" t="str">
            <v>3 Personnel non enseignant</v>
          </cell>
          <cell r="C13">
            <v>3</v>
          </cell>
          <cell r="D13">
            <v>544</v>
          </cell>
          <cell r="E13">
            <v>1</v>
          </cell>
          <cell r="F13">
            <v>7271.9722819262861</v>
          </cell>
          <cell r="G13">
            <v>55145.94451193024</v>
          </cell>
          <cell r="H13">
            <v>13.186776192314689</v>
          </cell>
        </row>
        <row r="14">
          <cell r="B14" t="str">
            <v>4 coll ou s/o</v>
          </cell>
          <cell r="C14">
            <v>3</v>
          </cell>
          <cell r="D14">
            <v>597</v>
          </cell>
          <cell r="E14">
            <v>1</v>
          </cell>
          <cell r="F14">
            <v>7769.7960382922156</v>
          </cell>
          <cell r="G14">
            <v>55145.94451193024</v>
          </cell>
          <cell r="H14">
            <v>14.089514844761254</v>
          </cell>
        </row>
        <row r="15">
          <cell r="B15" t="str">
            <v>5 Inconnu-pers exte</v>
          </cell>
          <cell r="C15">
            <v>3</v>
          </cell>
          <cell r="D15">
            <v>86</v>
          </cell>
          <cell r="E15">
            <v>1</v>
          </cell>
          <cell r="F15">
            <v>1150.229451875191</v>
          </cell>
          <cell r="G15">
            <v>55145.94451193024</v>
          </cell>
          <cell r="H15">
            <v>2.0857915519541987</v>
          </cell>
        </row>
        <row r="16">
          <cell r="B16" t="str">
            <v>1 eleves ou groupe</v>
          </cell>
          <cell r="C16">
            <v>3</v>
          </cell>
          <cell r="D16">
            <v>13</v>
          </cell>
          <cell r="E16">
            <v>1</v>
          </cell>
          <cell r="F16">
            <v>164.26814588191405</v>
          </cell>
          <cell r="G16">
            <v>55145.94451193024</v>
          </cell>
          <cell r="H16">
            <v>0.29787892352877626</v>
          </cell>
        </row>
        <row r="17">
          <cell r="B17" t="str">
            <v>2 Personnel Enseignants</v>
          </cell>
          <cell r="C17">
            <v>3</v>
          </cell>
          <cell r="D17">
            <v>1</v>
          </cell>
          <cell r="E17">
            <v>1</v>
          </cell>
          <cell r="F17">
            <v>18.918154162212105</v>
          </cell>
          <cell r="G17">
            <v>55145.94451193024</v>
          </cell>
          <cell r="H17">
            <v>3.4305612732989571E-2</v>
          </cell>
        </row>
        <row r="18">
          <cell r="B18" t="str">
            <v>3 Personnel non enseignant</v>
          </cell>
          <cell r="C18">
            <v>3</v>
          </cell>
          <cell r="D18">
            <v>4</v>
          </cell>
          <cell r="E18">
            <v>1</v>
          </cell>
          <cell r="F18">
            <v>38.637113101198814</v>
          </cell>
          <cell r="G18">
            <v>55145.94451193024</v>
          </cell>
          <cell r="H18">
            <v>7.0063380803714562E-2</v>
          </cell>
        </row>
        <row r="19">
          <cell r="B19" t="str">
            <v>4 coll ou s/o</v>
          </cell>
          <cell r="C19">
            <v>3</v>
          </cell>
          <cell r="D19">
            <v>1</v>
          </cell>
          <cell r="E19">
            <v>1</v>
          </cell>
          <cell r="F19">
            <v>10.879505075963376</v>
          </cell>
          <cell r="G19">
            <v>55145.94451193024</v>
          </cell>
          <cell r="H19">
            <v>1.9728567843478879E-2</v>
          </cell>
        </row>
        <row r="20">
          <cell r="B20" t="str">
            <v>5 Inconnu-pers exte</v>
          </cell>
          <cell r="C20">
            <v>3</v>
          </cell>
          <cell r="D20">
            <v>1</v>
          </cell>
          <cell r="E20">
            <v>1</v>
          </cell>
          <cell r="F20">
            <v>8.13852036045399</v>
          </cell>
          <cell r="G20">
            <v>55145.94451193024</v>
          </cell>
          <cell r="H20">
            <v>1.4758148459481563E-2</v>
          </cell>
        </row>
        <row r="21">
          <cell r="B21" t="str">
            <v>1 eleves ou groupe</v>
          </cell>
          <cell r="C21">
            <v>3</v>
          </cell>
          <cell r="D21">
            <v>33</v>
          </cell>
          <cell r="E21">
            <v>1</v>
          </cell>
          <cell r="F21">
            <v>454.57796096769374</v>
          </cell>
          <cell r="G21">
            <v>55145.94451193024</v>
          </cell>
          <cell r="H21">
            <v>0.82431802554284039</v>
          </cell>
        </row>
        <row r="22">
          <cell r="B22" t="str">
            <v>2 Personnel Enseignants</v>
          </cell>
          <cell r="C22">
            <v>3</v>
          </cell>
          <cell r="D22">
            <v>17</v>
          </cell>
          <cell r="E22">
            <v>1</v>
          </cell>
          <cell r="F22">
            <v>221.51403835237048</v>
          </cell>
          <cell r="G22">
            <v>55145.94451193024</v>
          </cell>
          <cell r="H22">
            <v>0.40168690610503238</v>
          </cell>
        </row>
        <row r="23">
          <cell r="B23" t="str">
            <v>3 Personnel non enseignant</v>
          </cell>
          <cell r="C23">
            <v>3</v>
          </cell>
          <cell r="D23">
            <v>47</v>
          </cell>
          <cell r="E23">
            <v>1</v>
          </cell>
          <cell r="F23">
            <v>641.58727764698403</v>
          </cell>
          <cell r="G23">
            <v>55145.94451193024</v>
          </cell>
          <cell r="H23">
            <v>1.1634351053832861</v>
          </cell>
        </row>
        <row r="24">
          <cell r="B24" t="str">
            <v>4 coll ou s/o</v>
          </cell>
          <cell r="C24">
            <v>3</v>
          </cell>
          <cell r="D24">
            <v>13</v>
          </cell>
          <cell r="E24">
            <v>1</v>
          </cell>
          <cell r="F24">
            <v>162.64057882800699</v>
          </cell>
          <cell r="G24">
            <v>55145.94451193024</v>
          </cell>
          <cell r="H24">
            <v>0.29492754230154028</v>
          </cell>
        </row>
        <row r="25">
          <cell r="B25" t="str">
            <v>5 Inconnu-pers exte</v>
          </cell>
          <cell r="C25">
            <v>3</v>
          </cell>
          <cell r="D25">
            <v>5</v>
          </cell>
          <cell r="E25">
            <v>1</v>
          </cell>
          <cell r="F25">
            <v>61.818121533538665</v>
          </cell>
          <cell r="G25">
            <v>55145.94451193024</v>
          </cell>
          <cell r="H25">
            <v>0.11209912547633484</v>
          </cell>
        </row>
        <row r="26">
          <cell r="B26" t="str">
            <v>1 eleves ou groupe</v>
          </cell>
          <cell r="C26">
            <v>3</v>
          </cell>
          <cell r="D26">
            <v>78</v>
          </cell>
          <cell r="E26">
            <v>1</v>
          </cell>
          <cell r="F26">
            <v>1070.0732716763512</v>
          </cell>
          <cell r="G26">
            <v>55145.94451193024</v>
          </cell>
          <cell r="H26">
            <v>1.9404387415013848</v>
          </cell>
        </row>
        <row r="27">
          <cell r="B27" t="str">
            <v>2 Personnel Enseignants</v>
          </cell>
          <cell r="C27">
            <v>3</v>
          </cell>
          <cell r="D27">
            <v>3</v>
          </cell>
          <cell r="E27">
            <v>1</v>
          </cell>
          <cell r="F27">
            <v>25.69607143683865</v>
          </cell>
          <cell r="G27">
            <v>55145.94451193024</v>
          </cell>
          <cell r="H27">
            <v>4.6596484409256206E-2</v>
          </cell>
        </row>
        <row r="28">
          <cell r="B28" t="str">
            <v>3 Personnel non enseignant</v>
          </cell>
          <cell r="C28">
            <v>3</v>
          </cell>
          <cell r="D28">
            <v>21</v>
          </cell>
          <cell r="E28">
            <v>1</v>
          </cell>
          <cell r="F28">
            <v>278.66273807967787</v>
          </cell>
          <cell r="G28">
            <v>55145.94451193024</v>
          </cell>
          <cell r="H28">
            <v>0.50531864227911116</v>
          </cell>
        </row>
        <row r="29">
          <cell r="B29" t="str">
            <v>4 coll ou s/o</v>
          </cell>
          <cell r="C29">
            <v>3</v>
          </cell>
          <cell r="D29">
            <v>41</v>
          </cell>
          <cell r="E29">
            <v>1</v>
          </cell>
          <cell r="F29">
            <v>602.29287771680231</v>
          </cell>
          <cell r="G29">
            <v>55145.94451193024</v>
          </cell>
          <cell r="H29">
            <v>1.0921798203791806</v>
          </cell>
        </row>
        <row r="30">
          <cell r="B30" t="str">
            <v>5 Inconnu-pers exte</v>
          </cell>
          <cell r="C30">
            <v>3</v>
          </cell>
          <cell r="D30">
            <v>5</v>
          </cell>
          <cell r="E30">
            <v>1</v>
          </cell>
          <cell r="F30">
            <v>48.198795945441162</v>
          </cell>
          <cell r="G30">
            <v>55145.94451193024</v>
          </cell>
          <cell r="H30">
            <v>8.7402249380303679E-2</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ducation.gouv.fr/resultats-de-la-premiere-enquete-de-climat-scolaire-et-victimation-aupres-des-eleves-de-cm1-cm2-924-340622" TargetMode="External"/><Relationship Id="rId7" Type="http://schemas.openxmlformats.org/officeDocument/2006/relationships/hyperlink" Target="https://www.education.gouv.fr/resultats-de-l-enquete-sivis-2021-2022-aupres-des-ecoles-publiques-et-des-colleges-et-lycees-publics-344362" TargetMode="External"/><Relationship Id="rId2" Type="http://schemas.openxmlformats.org/officeDocument/2006/relationships/hyperlink" Target="https://www.education.gouv.fr/resultats-de-l-enquete-sivis-2020-2021-aupres-des-ecoles-publiques-et-des-colleges-et-lycees-publics-326311" TargetMode="External"/><Relationship Id="rId1" Type="http://schemas.openxmlformats.org/officeDocument/2006/relationships/hyperlink" Target="https://www.insee.fr/fr/statistiques/5763631?sommaire=5763633" TargetMode="External"/><Relationship Id="rId6" Type="http://schemas.openxmlformats.org/officeDocument/2006/relationships/hyperlink" Target="https://www.education.gouv.fr/93-des-eleves-declarent-se-sentir-bien-ou-tout-fait-bien-dans-leur-college-357623" TargetMode="External"/><Relationship Id="rId5" Type="http://schemas.openxmlformats.org/officeDocument/2006/relationships/hyperlink" Target="https://www.education.gouv.fr/enquete-nationale-2018-de-climat-scolaire-et-de-victimation-aupres-des-lyceens-le-point-de-vue-des-303798" TargetMode="External"/><Relationship Id="rId4" Type="http://schemas.openxmlformats.org/officeDocument/2006/relationships/hyperlink" Target="https://education.gouv.fr/media/113556/downloa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rchives-statistiques-depp.education.gouv.fr/Default/doc/SYRACUSE/9936/education-formations-n-90-avril-2016-chap-1-construction-d-un-indice-de-position-sociale-des-elev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100-@somme(D15:D2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2"/>
  <sheetViews>
    <sheetView zoomScaleNormal="100" workbookViewId="0">
      <selection activeCell="A33" sqref="A33"/>
    </sheetView>
  </sheetViews>
  <sheetFormatPr baseColWidth="10" defaultColWidth="11.42578125" defaultRowHeight="12.75" x14ac:dyDescent="0.2"/>
  <cols>
    <col min="1" max="1" width="176.28515625" style="20" customWidth="1"/>
    <col min="2" max="16384" width="11.42578125" style="20"/>
  </cols>
  <sheetData>
    <row r="1" spans="1:1" x14ac:dyDescent="0.2">
      <c r="A1" s="22" t="s">
        <v>64</v>
      </c>
    </row>
    <row r="2" spans="1:1" ht="21" customHeight="1" x14ac:dyDescent="0.2">
      <c r="A2" s="23" t="s">
        <v>37</v>
      </c>
    </row>
    <row r="3" spans="1:1" ht="21.75" customHeight="1" x14ac:dyDescent="0.2">
      <c r="A3" s="22" t="s">
        <v>31</v>
      </c>
    </row>
    <row r="4" spans="1:1" ht="33.75" customHeight="1" x14ac:dyDescent="0.2">
      <c r="A4" s="23" t="s">
        <v>117</v>
      </c>
    </row>
    <row r="5" spans="1:1" ht="21.6" customHeight="1" x14ac:dyDescent="0.2">
      <c r="A5" s="22" t="s">
        <v>32</v>
      </c>
    </row>
    <row r="6" spans="1:1" ht="65.45" customHeight="1" x14ac:dyDescent="0.2">
      <c r="A6" s="73" t="s">
        <v>139</v>
      </c>
    </row>
    <row r="7" spans="1:1" x14ac:dyDescent="0.2">
      <c r="A7" s="23" t="s">
        <v>66</v>
      </c>
    </row>
    <row r="8" spans="1:1" x14ac:dyDescent="0.2">
      <c r="A8" s="23"/>
    </row>
    <row r="9" spans="1:1" x14ac:dyDescent="0.2">
      <c r="A9" s="22" t="s">
        <v>116</v>
      </c>
    </row>
    <row r="10" spans="1:1" ht="65.25" customHeight="1" x14ac:dyDescent="0.2">
      <c r="A10" s="73" t="s">
        <v>138</v>
      </c>
    </row>
    <row r="11" spans="1:1" x14ac:dyDescent="0.2">
      <c r="A11" s="22"/>
    </row>
    <row r="12" spans="1:1" ht="15.6" customHeight="1" x14ac:dyDescent="0.2">
      <c r="A12" s="22" t="s">
        <v>56</v>
      </c>
    </row>
    <row r="13" spans="1:1" ht="82.9" customHeight="1" x14ac:dyDescent="0.2">
      <c r="A13" s="73" t="s">
        <v>163</v>
      </c>
    </row>
    <row r="14" spans="1:1" ht="20.45" customHeight="1" x14ac:dyDescent="0.2">
      <c r="A14" s="74" t="s">
        <v>57</v>
      </c>
    </row>
    <row r="15" spans="1:1" ht="43.9" customHeight="1" x14ac:dyDescent="0.2">
      <c r="A15" s="73" t="s">
        <v>164</v>
      </c>
    </row>
    <row r="16" spans="1:1" ht="26.25" customHeight="1" x14ac:dyDescent="0.2">
      <c r="A16" s="23"/>
    </row>
    <row r="17" spans="1:7" ht="15" x14ac:dyDescent="0.2">
      <c r="A17" s="162" t="s">
        <v>78</v>
      </c>
      <c r="B17" s="21"/>
      <c r="C17" s="21"/>
      <c r="D17" s="21"/>
      <c r="E17" s="21"/>
      <c r="F17" s="21"/>
      <c r="G17" s="21"/>
    </row>
    <row r="18" spans="1:7" x14ac:dyDescent="0.2">
      <c r="A18" s="130"/>
      <c r="B18" s="21"/>
      <c r="C18" s="21"/>
      <c r="D18" s="21"/>
      <c r="E18" s="21"/>
      <c r="F18" s="21"/>
      <c r="G18" s="21"/>
    </row>
    <row r="19" spans="1:7" x14ac:dyDescent="0.2">
      <c r="A19" s="165" t="s">
        <v>148</v>
      </c>
      <c r="B19" s="21"/>
      <c r="C19" s="21"/>
      <c r="D19" s="21"/>
      <c r="E19" s="21"/>
      <c r="F19" s="21"/>
      <c r="G19" s="21"/>
    </row>
    <row r="20" spans="1:7" x14ac:dyDescent="0.2">
      <c r="A20" s="164" t="s">
        <v>149</v>
      </c>
      <c r="B20" s="21"/>
      <c r="C20" s="21"/>
      <c r="D20" s="21"/>
      <c r="E20" s="21"/>
      <c r="F20" s="21"/>
      <c r="G20" s="21"/>
    </row>
    <row r="21" spans="1:7" x14ac:dyDescent="0.2">
      <c r="A21" s="166" t="s">
        <v>82</v>
      </c>
      <c r="B21" s="21"/>
      <c r="C21" s="21"/>
      <c r="D21" s="21"/>
      <c r="E21" s="21"/>
      <c r="F21" s="21"/>
      <c r="G21" s="21"/>
    </row>
    <row r="22" spans="1:7" x14ac:dyDescent="0.2">
      <c r="A22" s="163" t="s">
        <v>83</v>
      </c>
      <c r="B22" s="21"/>
      <c r="C22" s="21"/>
      <c r="D22" s="21"/>
      <c r="E22" s="21"/>
      <c r="F22" s="21"/>
      <c r="G22" s="21"/>
    </row>
    <row r="23" spans="1:7" x14ac:dyDescent="0.2">
      <c r="A23" s="167" t="s">
        <v>79</v>
      </c>
      <c r="B23" s="21"/>
      <c r="C23" s="21"/>
      <c r="D23" s="21"/>
      <c r="E23" s="21"/>
      <c r="F23" s="21"/>
      <c r="G23" s="21"/>
    </row>
    <row r="24" spans="1:7" x14ac:dyDescent="0.2">
      <c r="A24" s="167" t="s">
        <v>80</v>
      </c>
      <c r="B24" s="21"/>
      <c r="C24" s="21"/>
      <c r="D24" s="21"/>
      <c r="E24" s="21"/>
      <c r="F24" s="21"/>
      <c r="G24" s="21"/>
    </row>
    <row r="25" spans="1:7" x14ac:dyDescent="0.2">
      <c r="A25" s="167" t="s">
        <v>81</v>
      </c>
      <c r="B25" s="21"/>
      <c r="C25" s="21"/>
      <c r="D25" s="21"/>
      <c r="E25" s="21"/>
      <c r="F25" s="21"/>
      <c r="G25" s="21"/>
    </row>
    <row r="26" spans="1:7" x14ac:dyDescent="0.2">
      <c r="A26" s="166"/>
      <c r="B26" s="21"/>
      <c r="C26" s="21"/>
      <c r="D26" s="21"/>
      <c r="E26" s="21"/>
      <c r="F26" s="21"/>
      <c r="G26" s="21"/>
    </row>
    <row r="27" spans="1:7" x14ac:dyDescent="0.2">
      <c r="A27" s="24" t="s">
        <v>146</v>
      </c>
      <c r="B27" s="21"/>
      <c r="C27" s="21"/>
      <c r="D27" s="21"/>
      <c r="E27" s="21"/>
      <c r="F27" s="21"/>
      <c r="G27" s="21"/>
    </row>
    <row r="28" spans="1:7" x14ac:dyDescent="0.2">
      <c r="A28" s="24" t="s">
        <v>147</v>
      </c>
      <c r="B28" s="21"/>
      <c r="C28" s="21"/>
      <c r="D28" s="21"/>
      <c r="E28" s="21"/>
      <c r="F28" s="21"/>
      <c r="G28" s="21"/>
    </row>
    <row r="29" spans="1:7" x14ac:dyDescent="0.2">
      <c r="A29" s="21"/>
      <c r="B29" s="21"/>
      <c r="C29" s="21"/>
      <c r="D29" s="21"/>
      <c r="E29" s="21"/>
      <c r="F29" s="21"/>
      <c r="G29" s="21"/>
    </row>
    <row r="30" spans="1:7" x14ac:dyDescent="0.2">
      <c r="A30" s="185" t="s">
        <v>135</v>
      </c>
      <c r="B30" s="185"/>
      <c r="C30" s="185"/>
      <c r="D30" s="21"/>
      <c r="E30" s="21"/>
      <c r="F30" s="21"/>
      <c r="G30" s="21"/>
    </row>
    <row r="31" spans="1:7" x14ac:dyDescent="0.2">
      <c r="A31" s="21"/>
      <c r="B31" s="21"/>
      <c r="C31" s="21"/>
      <c r="D31" s="21"/>
      <c r="E31" s="21"/>
      <c r="F31" s="21"/>
      <c r="G31" s="21"/>
    </row>
    <row r="32" spans="1:7" x14ac:dyDescent="0.2">
      <c r="A32" s="21"/>
      <c r="B32" s="21"/>
      <c r="C32" s="21"/>
      <c r="D32" s="21"/>
      <c r="E32" s="21"/>
      <c r="F32" s="21"/>
      <c r="G32" s="21"/>
    </row>
  </sheetData>
  <mergeCells count="1">
    <mergeCell ref="A30:C30"/>
  </mergeCells>
  <hyperlinks>
    <hyperlink ref="A25" r:id="rId1" display="https://www.insee.fr/fr/statistiques/5763631?sommaire=5763633"/>
    <hyperlink ref="A23" r:id="rId2" display="https://www.education.gouv.fr/resultats-de-l-enquete-sivis-2020-2021-aupres-des-ecoles-publiques-et-des-colleges-et-lycees-publics-326311"/>
    <hyperlink ref="A21" r:id="rId3" display="https://education.gouv.fr/resultats-de-la-premiere-enquete-de-climat-scolaire-et-victimation-aupres-des-eleves-de-cm1-cm2-924-340622"/>
    <hyperlink ref="A22" r:id="rId4" display="https://education.gouv.fr/media/113556/download"/>
    <hyperlink ref="A24" r:id="rId5" display="https://www.education.gouv.fr/enquete-nationale-2018-de-climat-scolaire-et-de-victimation-aupres-des-lyceens-le-point-de-vue-des-303798"/>
    <hyperlink ref="A19" r:id="rId6"/>
    <hyperlink ref="A20" r:id="rId7"/>
  </hyperlinks>
  <pageMargins left="0.7" right="0.7" top="0.75" bottom="0.75" header="0.3" footer="0.3"/>
  <pageSetup paperSize="9" scale="76"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31"/>
  <sheetViews>
    <sheetView workbookViewId="0">
      <selection activeCell="A24" sqref="A24:I24"/>
    </sheetView>
  </sheetViews>
  <sheetFormatPr baseColWidth="10" defaultRowHeight="12.75" x14ac:dyDescent="0.2"/>
  <cols>
    <col min="1" max="1" width="25.42578125" style="123" customWidth="1"/>
    <col min="2" max="16384" width="11.42578125" style="123"/>
  </cols>
  <sheetData>
    <row r="1" spans="1:12" ht="12.75" customHeight="1" x14ac:dyDescent="0.2">
      <c r="A1" s="229" t="s">
        <v>166</v>
      </c>
      <c r="B1" s="230"/>
      <c r="C1" s="230"/>
      <c r="D1" s="230"/>
      <c r="E1" s="230"/>
      <c r="F1" s="230"/>
      <c r="G1" s="230"/>
      <c r="H1" s="230"/>
      <c r="I1" s="230"/>
      <c r="J1" s="230"/>
      <c r="K1" s="230"/>
      <c r="L1" s="231"/>
    </row>
    <row r="2" spans="1:12" x14ac:dyDescent="0.2">
      <c r="K2" s="131"/>
    </row>
    <row r="3" spans="1:12" x14ac:dyDescent="0.2">
      <c r="K3" s="131"/>
    </row>
    <row r="4" spans="1:12" x14ac:dyDescent="0.2">
      <c r="K4" s="131"/>
    </row>
    <row r="5" spans="1:12" x14ac:dyDescent="0.2">
      <c r="K5" s="131"/>
    </row>
    <row r="6" spans="1:12" x14ac:dyDescent="0.2">
      <c r="K6" s="131"/>
    </row>
    <row r="7" spans="1:12" x14ac:dyDescent="0.2">
      <c r="K7" s="131"/>
    </row>
    <row r="8" spans="1:12" x14ac:dyDescent="0.2">
      <c r="K8" s="131"/>
    </row>
    <row r="9" spans="1:12" x14ac:dyDescent="0.2">
      <c r="K9" s="131"/>
    </row>
    <row r="10" spans="1:12" x14ac:dyDescent="0.2">
      <c r="K10" s="131"/>
    </row>
    <row r="11" spans="1:12" x14ac:dyDescent="0.2">
      <c r="K11" s="131"/>
    </row>
    <row r="12" spans="1:12" x14ac:dyDescent="0.2">
      <c r="K12" s="131"/>
    </row>
    <row r="13" spans="1:12" x14ac:dyDescent="0.2">
      <c r="K13" s="131"/>
    </row>
    <row r="14" spans="1:12" x14ac:dyDescent="0.2">
      <c r="K14" s="131"/>
    </row>
    <row r="15" spans="1:12" x14ac:dyDescent="0.2">
      <c r="K15" s="131"/>
    </row>
    <row r="16" spans="1:12" x14ac:dyDescent="0.2">
      <c r="K16" s="131"/>
    </row>
    <row r="17" spans="1:11" x14ac:dyDescent="0.2">
      <c r="K17" s="131"/>
    </row>
    <row r="18" spans="1:11" x14ac:dyDescent="0.2">
      <c r="K18" s="131"/>
    </row>
    <row r="19" spans="1:11" x14ac:dyDescent="0.2">
      <c r="K19" s="131"/>
    </row>
    <row r="20" spans="1:11" ht="27" customHeight="1" x14ac:dyDescent="0.2">
      <c r="A20" s="235"/>
      <c r="B20" s="236"/>
      <c r="C20" s="236"/>
      <c r="D20" s="236"/>
      <c r="E20" s="237"/>
      <c r="F20" s="159"/>
      <c r="K20" s="131"/>
    </row>
    <row r="21" spans="1:11" ht="27.75" customHeight="1" x14ac:dyDescent="0.2">
      <c r="A21" s="235" t="s">
        <v>183</v>
      </c>
      <c r="B21" s="236"/>
      <c r="C21" s="236"/>
      <c r="D21" s="236"/>
      <c r="E21" s="236"/>
      <c r="F21" s="159"/>
      <c r="G21" s="160"/>
      <c r="H21" s="159"/>
      <c r="K21" s="131"/>
    </row>
    <row r="22" spans="1:11" ht="27" customHeight="1" x14ac:dyDescent="0.2">
      <c r="A22" s="238" t="s">
        <v>184</v>
      </c>
      <c r="B22" s="239"/>
      <c r="C22" s="239"/>
      <c r="D22" s="239"/>
      <c r="E22" s="239"/>
      <c r="F22" s="147"/>
      <c r="G22" s="147"/>
      <c r="H22" s="148"/>
      <c r="K22" s="131"/>
    </row>
    <row r="23" spans="1:11" x14ac:dyDescent="0.2">
      <c r="A23" s="232" t="s">
        <v>185</v>
      </c>
      <c r="B23" s="233"/>
      <c r="C23" s="233"/>
      <c r="D23" s="233"/>
      <c r="E23" s="233"/>
      <c r="F23" s="233"/>
      <c r="G23" s="233"/>
      <c r="H23" s="234"/>
      <c r="K23" s="131"/>
    </row>
    <row r="24" spans="1:11" x14ac:dyDescent="0.2">
      <c r="A24" s="186" t="s">
        <v>202</v>
      </c>
      <c r="B24" s="186"/>
      <c r="C24" s="186"/>
      <c r="D24" s="186"/>
      <c r="E24" s="186"/>
      <c r="F24" s="186"/>
      <c r="G24" s="186"/>
      <c r="H24" s="186"/>
      <c r="I24" s="186"/>
      <c r="K24" s="131"/>
    </row>
    <row r="25" spans="1:11" x14ac:dyDescent="0.2">
      <c r="D25" s="130"/>
      <c r="E25" s="130"/>
      <c r="F25" s="130"/>
      <c r="G25" s="130"/>
      <c r="H25" s="130"/>
      <c r="I25" s="130"/>
      <c r="J25" s="130"/>
      <c r="K25" s="141"/>
    </row>
    <row r="26" spans="1:11" x14ac:dyDescent="0.2">
      <c r="A26" s="131"/>
      <c r="C26" s="131"/>
      <c r="K26" s="131"/>
    </row>
    <row r="27" spans="1:11" x14ac:dyDescent="0.2">
      <c r="A27" s="145" t="s">
        <v>120</v>
      </c>
      <c r="B27" s="130"/>
      <c r="C27" s="141"/>
      <c r="K27" s="131"/>
    </row>
    <row r="28" spans="1:11" ht="25.5" x14ac:dyDescent="0.2">
      <c r="A28" s="119" t="s">
        <v>125</v>
      </c>
      <c r="B28" s="120" t="s">
        <v>101</v>
      </c>
      <c r="C28" s="120" t="s">
        <v>102</v>
      </c>
      <c r="D28" s="127"/>
      <c r="K28" s="131"/>
    </row>
    <row r="29" spans="1:11" x14ac:dyDescent="0.2">
      <c r="A29" s="84" t="s">
        <v>182</v>
      </c>
      <c r="B29" s="118">
        <v>2.3582999999999998</v>
      </c>
      <c r="C29" s="118">
        <v>2.8</v>
      </c>
      <c r="D29" s="127"/>
      <c r="K29" s="131"/>
    </row>
    <row r="30" spans="1:11" s="130" customFormat="1" x14ac:dyDescent="0.2">
      <c r="A30" s="84" t="s">
        <v>52</v>
      </c>
      <c r="B30" s="118">
        <v>3.5360999999999998</v>
      </c>
      <c r="C30" s="118">
        <v>7.8</v>
      </c>
      <c r="D30" s="137"/>
      <c r="K30" s="141"/>
    </row>
    <row r="31" spans="1:11" x14ac:dyDescent="0.2">
      <c r="A31" s="138"/>
      <c r="B31" s="138"/>
      <c r="C31" s="138"/>
    </row>
  </sheetData>
  <mergeCells count="6">
    <mergeCell ref="A24:I24"/>
    <mergeCell ref="A1:L1"/>
    <mergeCell ref="A23:H23"/>
    <mergeCell ref="A20:E20"/>
    <mergeCell ref="A21:E21"/>
    <mergeCell ref="A22:E2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41"/>
  <sheetViews>
    <sheetView workbookViewId="0">
      <selection activeCell="A23" sqref="A23:I23"/>
    </sheetView>
  </sheetViews>
  <sheetFormatPr baseColWidth="10" defaultRowHeight="12.75" x14ac:dyDescent="0.2"/>
  <cols>
    <col min="1" max="1" width="38.7109375" style="123" bestFit="1" customWidth="1"/>
    <col min="2" max="2" width="16.42578125" style="123" bestFit="1" customWidth="1"/>
    <col min="3" max="3" width="17" style="123" bestFit="1" customWidth="1"/>
    <col min="4" max="4" width="11.42578125" style="123"/>
    <col min="5" max="5" width="25.140625" style="123" bestFit="1" customWidth="1"/>
    <col min="6" max="6" width="16.42578125" style="123" bestFit="1" customWidth="1"/>
    <col min="7" max="7" width="17" style="123" bestFit="1" customWidth="1"/>
    <col min="8" max="16384" width="11.42578125" style="123"/>
  </cols>
  <sheetData>
    <row r="1" spans="1:11" ht="12.75" customHeight="1" x14ac:dyDescent="0.2">
      <c r="A1" s="241" t="s">
        <v>123</v>
      </c>
      <c r="B1" s="241"/>
      <c r="C1" s="241"/>
      <c r="D1" s="241"/>
      <c r="E1" s="241"/>
      <c r="F1" s="134"/>
      <c r="G1" s="134"/>
      <c r="H1" s="134"/>
      <c r="I1" s="134"/>
      <c r="J1" s="134"/>
      <c r="K1" s="134"/>
    </row>
    <row r="2" spans="1:11" x14ac:dyDescent="0.2">
      <c r="E2" s="131"/>
    </row>
    <row r="3" spans="1:11" x14ac:dyDescent="0.2">
      <c r="E3" s="131"/>
    </row>
    <row r="4" spans="1:11" x14ac:dyDescent="0.2">
      <c r="E4" s="131"/>
    </row>
    <row r="5" spans="1:11" x14ac:dyDescent="0.2">
      <c r="E5" s="131"/>
    </row>
    <row r="6" spans="1:11" x14ac:dyDescent="0.2">
      <c r="E6" s="131"/>
    </row>
    <row r="7" spans="1:11" x14ac:dyDescent="0.2">
      <c r="E7" s="131"/>
    </row>
    <row r="8" spans="1:11" x14ac:dyDescent="0.2">
      <c r="E8" s="131"/>
    </row>
    <row r="9" spans="1:11" x14ac:dyDescent="0.2">
      <c r="E9" s="131"/>
    </row>
    <row r="10" spans="1:11" x14ac:dyDescent="0.2">
      <c r="E10" s="131"/>
    </row>
    <row r="11" spans="1:11" x14ac:dyDescent="0.2">
      <c r="E11" s="131"/>
    </row>
    <row r="12" spans="1:11" x14ac:dyDescent="0.2">
      <c r="E12" s="131"/>
    </row>
    <row r="13" spans="1:11" x14ac:dyDescent="0.2">
      <c r="E13" s="131"/>
    </row>
    <row r="14" spans="1:11" x14ac:dyDescent="0.2">
      <c r="E14" s="131"/>
    </row>
    <row r="15" spans="1:11" x14ac:dyDescent="0.2">
      <c r="E15" s="131"/>
    </row>
    <row r="16" spans="1:11" x14ac:dyDescent="0.2">
      <c r="E16" s="131"/>
    </row>
    <row r="17" spans="1:9" x14ac:dyDescent="0.2">
      <c r="E17" s="131"/>
    </row>
    <row r="18" spans="1:9" x14ac:dyDescent="0.2">
      <c r="E18" s="131"/>
    </row>
    <row r="19" spans="1:9" x14ac:dyDescent="0.2">
      <c r="E19" s="131"/>
    </row>
    <row r="20" spans="1:9" ht="27.75" customHeight="1" x14ac:dyDescent="0.2">
      <c r="A20" s="238" t="s">
        <v>187</v>
      </c>
      <c r="B20" s="239"/>
      <c r="C20" s="239"/>
      <c r="D20" s="147"/>
      <c r="E20" s="148"/>
    </row>
    <row r="21" spans="1:9" ht="26.25" customHeight="1" x14ac:dyDescent="0.2">
      <c r="A21" s="242" t="s">
        <v>184</v>
      </c>
      <c r="B21" s="243"/>
      <c r="C21" s="243"/>
      <c r="D21" s="148"/>
      <c r="E21" s="131"/>
    </row>
    <row r="22" spans="1:9" x14ac:dyDescent="0.2">
      <c r="A22" s="232" t="s">
        <v>186</v>
      </c>
      <c r="B22" s="233"/>
      <c r="C22" s="233"/>
      <c r="D22" s="234"/>
      <c r="E22" s="131"/>
    </row>
    <row r="23" spans="1:9" x14ac:dyDescent="0.2">
      <c r="A23" s="186" t="s">
        <v>202</v>
      </c>
      <c r="B23" s="186"/>
      <c r="C23" s="186"/>
      <c r="D23" s="186"/>
      <c r="E23" s="186"/>
      <c r="F23" s="186"/>
      <c r="G23" s="186"/>
      <c r="H23" s="186"/>
      <c r="I23" s="186"/>
    </row>
    <row r="24" spans="1:9" x14ac:dyDescent="0.2">
      <c r="E24" s="131"/>
    </row>
    <row r="25" spans="1:9" x14ac:dyDescent="0.2">
      <c r="E25" s="131"/>
      <c r="G25" s="135"/>
    </row>
    <row r="26" spans="1:9" x14ac:dyDescent="0.2">
      <c r="A26" s="240" t="s">
        <v>120</v>
      </c>
      <c r="B26" s="194"/>
      <c r="C26" s="194"/>
      <c r="D26" s="116"/>
      <c r="E26"/>
      <c r="G26" s="135"/>
    </row>
    <row r="27" spans="1:9" ht="29.25" customHeight="1" x14ac:dyDescent="0.2">
      <c r="A27" s="100" t="s">
        <v>121</v>
      </c>
      <c r="B27" s="49" t="s">
        <v>167</v>
      </c>
      <c r="C27" s="49" t="s">
        <v>52</v>
      </c>
      <c r="D27" s="127"/>
      <c r="E27" s="131"/>
      <c r="G27" s="135"/>
    </row>
    <row r="28" spans="1:9" x14ac:dyDescent="0.2">
      <c r="A28" s="117" t="s">
        <v>189</v>
      </c>
      <c r="B28" s="153">
        <v>61.15319865319865</v>
      </c>
      <c r="C28" s="153">
        <v>92.686567164179095</v>
      </c>
      <c r="D28" s="127"/>
      <c r="E28" s="131"/>
    </row>
    <row r="29" spans="1:9" x14ac:dyDescent="0.2">
      <c r="A29" s="117" t="s">
        <v>95</v>
      </c>
      <c r="B29" s="153">
        <v>1.936026936026936</v>
      </c>
      <c r="C29" s="153">
        <v>0.63432835820895517</v>
      </c>
      <c r="D29" s="136"/>
      <c r="E29" s="132"/>
      <c r="F29" s="128"/>
      <c r="G29" s="128"/>
    </row>
    <row r="30" spans="1:9" x14ac:dyDescent="0.2">
      <c r="A30" s="117" t="s">
        <v>96</v>
      </c>
      <c r="B30" s="153">
        <v>29.966329966329969</v>
      </c>
      <c r="C30" s="153">
        <v>2.9104477611940296</v>
      </c>
      <c r="D30" s="127"/>
      <c r="E30" s="131"/>
    </row>
    <row r="31" spans="1:9" x14ac:dyDescent="0.2">
      <c r="A31" s="117" t="s">
        <v>97</v>
      </c>
      <c r="B31" s="153">
        <v>6.9444444444444446</v>
      </c>
      <c r="C31" s="153">
        <v>3.7686567164179103</v>
      </c>
      <c r="D31" s="137"/>
      <c r="E31" s="131"/>
      <c r="F31" s="129"/>
      <c r="G31" s="129"/>
    </row>
    <row r="32" spans="1:9" x14ac:dyDescent="0.2">
      <c r="A32" s="138"/>
      <c r="B32" s="138"/>
      <c r="C32" s="138"/>
      <c r="E32" s="133"/>
      <c r="F32" s="129"/>
      <c r="G32" s="129"/>
    </row>
    <row r="33" spans="1:7" x14ac:dyDescent="0.2">
      <c r="E33" s="133"/>
      <c r="F33" s="129"/>
      <c r="G33" s="129"/>
    </row>
    <row r="34" spans="1:7" x14ac:dyDescent="0.2">
      <c r="E34" s="133"/>
      <c r="F34" s="129"/>
      <c r="G34" s="129"/>
    </row>
    <row r="35" spans="1:7" x14ac:dyDescent="0.2">
      <c r="E35" s="133"/>
      <c r="F35" s="129"/>
      <c r="G35" s="129"/>
    </row>
    <row r="36" spans="1:7" x14ac:dyDescent="0.2">
      <c r="E36" s="133"/>
    </row>
    <row r="37" spans="1:7" x14ac:dyDescent="0.2">
      <c r="E37" s="133"/>
    </row>
    <row r="38" spans="1:7" x14ac:dyDescent="0.2">
      <c r="E38" s="133"/>
    </row>
    <row r="39" spans="1:7" x14ac:dyDescent="0.2">
      <c r="E39" s="133"/>
    </row>
    <row r="40" spans="1:7" x14ac:dyDescent="0.2">
      <c r="E40" s="133"/>
    </row>
    <row r="41" spans="1:7" x14ac:dyDescent="0.2">
      <c r="A41" s="130"/>
      <c r="B41" s="130"/>
      <c r="C41" s="130"/>
      <c r="D41" s="130"/>
      <c r="E41"/>
    </row>
  </sheetData>
  <mergeCells count="6">
    <mergeCell ref="A26:C26"/>
    <mergeCell ref="A1:E1"/>
    <mergeCell ref="A22:D22"/>
    <mergeCell ref="A20:C20"/>
    <mergeCell ref="A21:C21"/>
    <mergeCell ref="A23:I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I38"/>
  <sheetViews>
    <sheetView workbookViewId="0">
      <selection activeCell="A23" sqref="A23:I23"/>
    </sheetView>
  </sheetViews>
  <sheetFormatPr baseColWidth="10" defaultRowHeight="12.75" x14ac:dyDescent="0.2"/>
  <cols>
    <col min="1" max="1" width="31.5703125" style="123" customWidth="1"/>
    <col min="2" max="2" width="16.42578125" style="123" customWidth="1"/>
    <col min="3" max="3" width="17" style="123" bestFit="1" customWidth="1"/>
    <col min="4" max="4" width="11.42578125" style="123"/>
    <col min="5" max="5" width="11.7109375" style="123" customWidth="1"/>
    <col min="6" max="16384" width="11.42578125" style="123"/>
  </cols>
  <sheetData>
    <row r="1" spans="1:8" ht="12.75" customHeight="1" x14ac:dyDescent="0.2">
      <c r="A1" s="245" t="s">
        <v>124</v>
      </c>
      <c r="B1" s="245"/>
      <c r="C1" s="245"/>
      <c r="D1" s="245"/>
      <c r="E1" s="245"/>
      <c r="F1" s="246"/>
      <c r="G1" s="134"/>
      <c r="H1" s="134"/>
    </row>
    <row r="2" spans="1:8" x14ac:dyDescent="0.2">
      <c r="F2" s="131"/>
    </row>
    <row r="3" spans="1:8" x14ac:dyDescent="0.2">
      <c r="F3" s="131"/>
    </row>
    <row r="4" spans="1:8" x14ac:dyDescent="0.2">
      <c r="F4" s="131"/>
    </row>
    <row r="5" spans="1:8" x14ac:dyDescent="0.2">
      <c r="F5" s="131"/>
    </row>
    <row r="6" spans="1:8" x14ac:dyDescent="0.2">
      <c r="F6" s="131"/>
    </row>
    <row r="7" spans="1:8" x14ac:dyDescent="0.2">
      <c r="F7" s="131"/>
    </row>
    <row r="8" spans="1:8" x14ac:dyDescent="0.2">
      <c r="F8" s="131"/>
    </row>
    <row r="9" spans="1:8" x14ac:dyDescent="0.2">
      <c r="F9" s="131"/>
    </row>
    <row r="10" spans="1:8" x14ac:dyDescent="0.2">
      <c r="F10" s="131"/>
    </row>
    <row r="11" spans="1:8" x14ac:dyDescent="0.2">
      <c r="F11" s="131"/>
    </row>
    <row r="12" spans="1:8" x14ac:dyDescent="0.2">
      <c r="F12" s="131"/>
    </row>
    <row r="13" spans="1:8" x14ac:dyDescent="0.2">
      <c r="F13" s="131"/>
    </row>
    <row r="14" spans="1:8" x14ac:dyDescent="0.2">
      <c r="F14" s="131"/>
    </row>
    <row r="15" spans="1:8" x14ac:dyDescent="0.2">
      <c r="F15" s="131"/>
    </row>
    <row r="16" spans="1:8" x14ac:dyDescent="0.2">
      <c r="F16" s="131"/>
    </row>
    <row r="17" spans="1:9" x14ac:dyDescent="0.2">
      <c r="F17" s="131"/>
    </row>
    <row r="18" spans="1:9" x14ac:dyDescent="0.2">
      <c r="F18" s="131"/>
    </row>
    <row r="19" spans="1:9" x14ac:dyDescent="0.2">
      <c r="F19" s="131"/>
    </row>
    <row r="20" spans="1:9" ht="27" customHeight="1" x14ac:dyDescent="0.2">
      <c r="A20" s="238" t="s">
        <v>191</v>
      </c>
      <c r="B20" s="239"/>
      <c r="C20" s="239"/>
      <c r="D20" s="239"/>
      <c r="E20" s="157"/>
      <c r="F20" s="158"/>
    </row>
    <row r="21" spans="1:9" ht="27" customHeight="1" x14ac:dyDescent="0.2">
      <c r="A21" s="238" t="s">
        <v>192</v>
      </c>
      <c r="B21" s="239"/>
      <c r="C21" s="239"/>
      <c r="D21" s="239"/>
      <c r="E21" s="155"/>
      <c r="F21" s="156"/>
    </row>
    <row r="22" spans="1:9" x14ac:dyDescent="0.2">
      <c r="A22" s="244" t="s">
        <v>176</v>
      </c>
      <c r="B22" s="244"/>
      <c r="C22" s="244"/>
      <c r="D22" s="244"/>
      <c r="F22" s="131"/>
    </row>
    <row r="23" spans="1:9" x14ac:dyDescent="0.2">
      <c r="A23" s="186" t="s">
        <v>202</v>
      </c>
      <c r="B23" s="186"/>
      <c r="C23" s="186"/>
      <c r="D23" s="186"/>
      <c r="E23" s="186"/>
      <c r="F23" s="186"/>
      <c r="G23" s="186"/>
      <c r="H23" s="186"/>
      <c r="I23" s="186"/>
    </row>
    <row r="24" spans="1:9" x14ac:dyDescent="0.2">
      <c r="F24" s="131"/>
      <c r="G24" s="135"/>
    </row>
    <row r="25" spans="1:9" x14ac:dyDescent="0.2">
      <c r="F25" s="131"/>
      <c r="G25" s="135"/>
    </row>
    <row r="26" spans="1:9" x14ac:dyDescent="0.2">
      <c r="F26" s="131"/>
      <c r="G26" s="135"/>
    </row>
    <row r="27" spans="1:9" x14ac:dyDescent="0.2">
      <c r="A27" s="143" t="s">
        <v>120</v>
      </c>
      <c r="B27" s="130"/>
      <c r="C27" s="130"/>
      <c r="D27" s="130"/>
      <c r="E27" s="130"/>
      <c r="F27" s="141"/>
      <c r="G27" s="135"/>
    </row>
    <row r="28" spans="1:9" ht="28.5" customHeight="1" x14ac:dyDescent="0.2">
      <c r="A28" s="100" t="s">
        <v>122</v>
      </c>
      <c r="B28" s="49" t="s">
        <v>167</v>
      </c>
      <c r="C28" s="49" t="s">
        <v>52</v>
      </c>
      <c r="D28" s="127"/>
      <c r="F28" s="131"/>
      <c r="G28" s="135"/>
    </row>
    <row r="29" spans="1:9" x14ac:dyDescent="0.2">
      <c r="A29" s="117" t="s">
        <v>189</v>
      </c>
      <c r="B29" s="153">
        <v>27.146464646464647</v>
      </c>
      <c r="C29" s="153">
        <v>42.555970149253731</v>
      </c>
      <c r="D29" s="127"/>
      <c r="F29" s="131"/>
      <c r="G29" s="135"/>
    </row>
    <row r="30" spans="1:9" x14ac:dyDescent="0.2">
      <c r="A30" s="117" t="s">
        <v>98</v>
      </c>
      <c r="B30" s="153">
        <v>51.809764309764304</v>
      </c>
      <c r="C30" s="153">
        <v>27.201492537313431</v>
      </c>
      <c r="D30" s="127"/>
      <c r="F30" s="131"/>
    </row>
    <row r="31" spans="1:9" x14ac:dyDescent="0.2">
      <c r="A31" s="117" t="s">
        <v>99</v>
      </c>
      <c r="B31" s="153">
        <v>9.0488215488215484</v>
      </c>
      <c r="C31" s="153">
        <v>13.600746268656716</v>
      </c>
      <c r="D31" s="127"/>
      <c r="F31" s="131"/>
    </row>
    <row r="32" spans="1:9" x14ac:dyDescent="0.2">
      <c r="A32" s="117" t="s">
        <v>160</v>
      </c>
      <c r="B32" s="153">
        <v>7.2811447811447811</v>
      </c>
      <c r="C32" s="153">
        <v>14.608208955223882</v>
      </c>
      <c r="D32" s="127"/>
      <c r="F32" s="131"/>
    </row>
    <row r="33" spans="1:6" x14ac:dyDescent="0.2">
      <c r="A33" s="117" t="s">
        <v>100</v>
      </c>
      <c r="B33" s="153">
        <v>4.7138047138047137</v>
      </c>
      <c r="C33" s="153">
        <v>2.0335820895522385</v>
      </c>
      <c r="D33" s="127"/>
      <c r="F33" s="131"/>
    </row>
    <row r="34" spans="1:6" x14ac:dyDescent="0.2">
      <c r="A34" s="138"/>
      <c r="B34" s="144"/>
      <c r="C34" s="144"/>
      <c r="D34" s="127"/>
      <c r="F34" s="131"/>
    </row>
    <row r="35" spans="1:6" s="139" customFormat="1" x14ac:dyDescent="0.2">
      <c r="A35" s="123"/>
      <c r="B35" s="123"/>
      <c r="C35" s="123"/>
      <c r="D35" s="140"/>
      <c r="F35" s="142"/>
    </row>
    <row r="36" spans="1:6" x14ac:dyDescent="0.2">
      <c r="D36" s="127"/>
      <c r="F36" s="131"/>
    </row>
    <row r="37" spans="1:6" x14ac:dyDescent="0.2">
      <c r="D37" s="127"/>
      <c r="F37" s="131"/>
    </row>
    <row r="38" spans="1:6" x14ac:dyDescent="0.2">
      <c r="D38" s="127"/>
      <c r="F38" s="131"/>
    </row>
  </sheetData>
  <mergeCells count="5">
    <mergeCell ref="A20:D20"/>
    <mergeCell ref="A22:D22"/>
    <mergeCell ref="A21:D21"/>
    <mergeCell ref="A1:F1"/>
    <mergeCell ref="A23:I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42"/>
  <sheetViews>
    <sheetView workbookViewId="0">
      <selection activeCell="A23" sqref="A23:I23"/>
    </sheetView>
  </sheetViews>
  <sheetFormatPr baseColWidth="10" defaultRowHeight="12.75" x14ac:dyDescent="0.2"/>
  <cols>
    <col min="1" max="1" width="40.42578125" style="123" customWidth="1"/>
    <col min="2" max="2" width="15.85546875" style="123" bestFit="1" customWidth="1"/>
    <col min="3" max="3" width="17" style="123" bestFit="1" customWidth="1"/>
    <col min="4" max="16384" width="11.42578125" style="123"/>
  </cols>
  <sheetData>
    <row r="1" spans="1:9" customFormat="1" x14ac:dyDescent="0.2">
      <c r="A1" s="248" t="s">
        <v>159</v>
      </c>
      <c r="B1" s="248"/>
      <c r="C1" s="248"/>
      <c r="D1" s="248"/>
      <c r="E1" s="248"/>
      <c r="F1" s="248"/>
      <c r="G1" s="248"/>
      <c r="H1" s="248"/>
      <c r="I1" s="248"/>
    </row>
    <row r="2" spans="1:9" ht="36" customHeight="1" x14ac:dyDescent="0.2">
      <c r="A2" s="100" t="s">
        <v>119</v>
      </c>
      <c r="B2" s="100" t="s">
        <v>54</v>
      </c>
      <c r="C2" s="100" t="s">
        <v>52</v>
      </c>
      <c r="D2" s="127"/>
    </row>
    <row r="3" spans="1:9" x14ac:dyDescent="0.2">
      <c r="A3" s="99" t="s">
        <v>114</v>
      </c>
      <c r="B3" s="15">
        <f>SUM(B4:B12)</f>
        <v>73.145200000000017</v>
      </c>
      <c r="C3" s="15">
        <f>SUM(C4:C12)</f>
        <v>80.5565</v>
      </c>
      <c r="D3" s="127"/>
    </row>
    <row r="4" spans="1:9" x14ac:dyDescent="0.2">
      <c r="A4" s="100" t="s">
        <v>111</v>
      </c>
      <c r="B4" s="16">
        <v>30.402000000000001</v>
      </c>
      <c r="C4" s="16">
        <v>32.728900000000003</v>
      </c>
      <c r="D4" s="127"/>
    </row>
    <row r="5" spans="1:9" x14ac:dyDescent="0.2">
      <c r="A5" s="100" t="s">
        <v>68</v>
      </c>
      <c r="B5" s="16">
        <v>23.628299999999999</v>
      </c>
      <c r="C5" s="16">
        <v>20.399999999999999</v>
      </c>
      <c r="D5" s="127"/>
    </row>
    <row r="6" spans="1:9" x14ac:dyDescent="0.2">
      <c r="A6" s="100" t="s">
        <v>105</v>
      </c>
      <c r="B6" s="16">
        <v>9.7372999999999994</v>
      </c>
      <c r="C6" s="16">
        <v>12.7</v>
      </c>
      <c r="D6" s="127"/>
    </row>
    <row r="7" spans="1:9" x14ac:dyDescent="0.2">
      <c r="A7" s="100" t="s">
        <v>112</v>
      </c>
      <c r="B7" s="16">
        <v>1.5529999999999999</v>
      </c>
      <c r="C7" s="16">
        <v>2.2059000000000002</v>
      </c>
      <c r="D7" s="127"/>
    </row>
    <row r="8" spans="1:9" x14ac:dyDescent="0.2">
      <c r="A8" s="100" t="s">
        <v>196</v>
      </c>
      <c r="B8" s="16">
        <v>0.70389999999999997</v>
      </c>
      <c r="C8" s="16">
        <v>3.5615999999999999</v>
      </c>
      <c r="D8" s="127"/>
    </row>
    <row r="9" spans="1:9" x14ac:dyDescent="0.2">
      <c r="A9" s="100" t="s">
        <v>108</v>
      </c>
      <c r="B9" s="16">
        <v>5.3524000000000003</v>
      </c>
      <c r="C9" s="16">
        <v>3.0217999999999998</v>
      </c>
      <c r="D9" s="127"/>
    </row>
    <row r="10" spans="1:9" x14ac:dyDescent="0.2">
      <c r="A10" s="100" t="s">
        <v>107</v>
      </c>
      <c r="B10" s="16">
        <v>3.6999999999999998E-2</v>
      </c>
      <c r="C10" s="16">
        <v>1.6758999999999999</v>
      </c>
      <c r="D10" s="127"/>
    </row>
    <row r="11" spans="1:9" x14ac:dyDescent="0.2">
      <c r="A11" s="100" t="s">
        <v>198</v>
      </c>
      <c r="B11" s="16">
        <v>0.68079999999999996</v>
      </c>
      <c r="C11" s="16">
        <v>2.5564999999999998</v>
      </c>
      <c r="D11" s="127"/>
    </row>
    <row r="12" spans="1:9" x14ac:dyDescent="0.2">
      <c r="A12" s="100" t="s">
        <v>110</v>
      </c>
      <c r="B12" s="16">
        <v>1.0505</v>
      </c>
      <c r="C12" s="16">
        <v>1.7059</v>
      </c>
      <c r="D12" s="127"/>
    </row>
    <row r="13" spans="1:9" x14ac:dyDescent="0.2">
      <c r="A13" s="99" t="s">
        <v>115</v>
      </c>
      <c r="B13" s="15">
        <f>SUM(B14:B17)</f>
        <v>19.213700000000003</v>
      </c>
      <c r="C13" s="15">
        <f>SUM(C14:C17)</f>
        <v>10.0205</v>
      </c>
      <c r="D13" s="127"/>
    </row>
    <row r="14" spans="1:9" x14ac:dyDescent="0.2">
      <c r="A14" s="100" t="s">
        <v>106</v>
      </c>
      <c r="B14" s="16">
        <v>1.4004000000000001</v>
      </c>
      <c r="C14" s="16">
        <v>1.3701000000000001</v>
      </c>
      <c r="D14" s="127"/>
    </row>
    <row r="15" spans="1:9" x14ac:dyDescent="0.2">
      <c r="A15" s="100" t="s">
        <v>103</v>
      </c>
      <c r="B15" s="16">
        <v>16.990500000000001</v>
      </c>
      <c r="C15" s="16">
        <v>7.1703000000000001</v>
      </c>
      <c r="D15" s="127"/>
    </row>
    <row r="16" spans="1:9" x14ac:dyDescent="0.2">
      <c r="A16" s="100" t="s">
        <v>109</v>
      </c>
      <c r="B16" s="16">
        <v>0.46610000000000001</v>
      </c>
      <c r="C16" s="16">
        <v>0.67910000000000004</v>
      </c>
      <c r="D16" s="127"/>
    </row>
    <row r="17" spans="1:10" x14ac:dyDescent="0.2">
      <c r="A17" s="100" t="s">
        <v>113</v>
      </c>
      <c r="B17" s="16">
        <v>0.35670000000000002</v>
      </c>
      <c r="C17" s="16">
        <v>0.80100000000000005</v>
      </c>
      <c r="D17" s="127"/>
    </row>
    <row r="18" spans="1:10" x14ac:dyDescent="0.2">
      <c r="A18" s="99" t="s">
        <v>104</v>
      </c>
      <c r="B18" s="15">
        <v>7.6412000000000004</v>
      </c>
      <c r="C18" s="15">
        <v>9.4305000000000003</v>
      </c>
      <c r="D18" s="127"/>
    </row>
    <row r="19" spans="1:10" x14ac:dyDescent="0.2">
      <c r="A19" s="99" t="s">
        <v>6</v>
      </c>
      <c r="B19" s="15">
        <f>B3+B13+B18</f>
        <v>100.00010000000002</v>
      </c>
      <c r="C19" s="15">
        <f>C3+C13+C18</f>
        <v>100.00749999999999</v>
      </c>
      <c r="D19" s="127"/>
    </row>
    <row r="20" spans="1:10" ht="28.5" customHeight="1" x14ac:dyDescent="0.2">
      <c r="A20" s="247" t="s">
        <v>134</v>
      </c>
      <c r="B20" s="247"/>
      <c r="C20" s="247"/>
      <c r="D20" s="127"/>
    </row>
    <row r="21" spans="1:10" ht="27" customHeight="1" x14ac:dyDescent="0.2">
      <c r="A21" s="238" t="s">
        <v>127</v>
      </c>
      <c r="B21" s="239"/>
      <c r="C21" s="239"/>
      <c r="D21" s="155"/>
      <c r="E21" s="155"/>
      <c r="F21" s="124"/>
      <c r="G21" s="124"/>
      <c r="H21" s="124"/>
      <c r="I21" s="124"/>
      <c r="J21" s="124"/>
    </row>
    <row r="22" spans="1:10" x14ac:dyDescent="0.2">
      <c r="A22" s="186" t="s">
        <v>93</v>
      </c>
      <c r="B22" s="186"/>
      <c r="C22" s="186"/>
      <c r="D22" s="125"/>
      <c r="E22" s="125"/>
      <c r="F22" s="125"/>
      <c r="G22" s="125"/>
      <c r="H22" s="125"/>
      <c r="I22" s="125"/>
      <c r="J22" s="125"/>
    </row>
    <row r="23" spans="1:10" x14ac:dyDescent="0.2">
      <c r="A23" s="186" t="s">
        <v>202</v>
      </c>
      <c r="B23" s="186"/>
      <c r="C23" s="186"/>
      <c r="D23" s="186"/>
      <c r="E23" s="186"/>
      <c r="F23" s="186"/>
      <c r="G23" s="186"/>
      <c r="H23" s="186"/>
      <c r="I23" s="186"/>
      <c r="J23" s="126"/>
    </row>
    <row r="40" ht="13.5" customHeight="1" x14ac:dyDescent="0.2"/>
    <row r="41" ht="12.75" customHeight="1" x14ac:dyDescent="0.2"/>
    <row r="42" ht="13.5" customHeight="1" x14ac:dyDescent="0.2"/>
  </sheetData>
  <mergeCells count="5">
    <mergeCell ref="A21:C21"/>
    <mergeCell ref="A22:C22"/>
    <mergeCell ref="A20:C20"/>
    <mergeCell ref="A1:I1"/>
    <mergeCell ref="A23:I2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21"/>
  <sheetViews>
    <sheetView workbookViewId="0">
      <selection activeCell="A15" sqref="A15:I15"/>
    </sheetView>
  </sheetViews>
  <sheetFormatPr baseColWidth="10" defaultRowHeight="12.75" x14ac:dyDescent="0.2"/>
  <cols>
    <col min="1" max="1" width="32.140625" style="123" customWidth="1"/>
    <col min="2" max="2" width="15.85546875" style="123" bestFit="1" customWidth="1"/>
    <col min="3" max="3" width="15.85546875" style="123" customWidth="1"/>
    <col min="4" max="4" width="17" style="123" bestFit="1" customWidth="1"/>
    <col min="5" max="5" width="17" style="123" customWidth="1"/>
    <col min="6" max="16384" width="11.42578125" style="123"/>
  </cols>
  <sheetData>
    <row r="1" spans="1:11" x14ac:dyDescent="0.2">
      <c r="A1" s="249" t="s">
        <v>199</v>
      </c>
      <c r="B1" s="241"/>
      <c r="C1" s="241"/>
      <c r="D1" s="241"/>
      <c r="E1" s="241"/>
      <c r="F1" s="241"/>
      <c r="G1" s="241"/>
      <c r="H1" s="241"/>
      <c r="I1" s="241"/>
      <c r="J1" s="241"/>
      <c r="K1" s="241"/>
    </row>
    <row r="2" spans="1:11" x14ac:dyDescent="0.2">
      <c r="A2" s="254" t="s">
        <v>128</v>
      </c>
      <c r="B2" s="252" t="s">
        <v>54</v>
      </c>
      <c r="C2" s="253"/>
      <c r="D2" s="252" t="s">
        <v>52</v>
      </c>
      <c r="E2" s="253"/>
      <c r="F2" s="127"/>
    </row>
    <row r="3" spans="1:11" ht="51" x14ac:dyDescent="0.2">
      <c r="A3" s="255"/>
      <c r="B3" s="173" t="s">
        <v>156</v>
      </c>
      <c r="C3" s="176" t="s">
        <v>157</v>
      </c>
      <c r="D3" s="173" t="s">
        <v>156</v>
      </c>
      <c r="E3" s="176" t="s">
        <v>157</v>
      </c>
      <c r="F3" s="137"/>
      <c r="G3" s="130"/>
      <c r="H3" s="130"/>
      <c r="I3" s="130"/>
    </row>
    <row r="4" spans="1:11" ht="24" x14ac:dyDescent="0.2">
      <c r="A4" s="168" t="s">
        <v>150</v>
      </c>
      <c r="B4" s="80">
        <v>67.400000000000006</v>
      </c>
      <c r="C4" s="177">
        <v>67.400000000000006</v>
      </c>
      <c r="D4" s="80">
        <v>39.200000000000003</v>
      </c>
      <c r="E4" s="177">
        <v>39.200000000000003</v>
      </c>
      <c r="F4" s="183"/>
      <c r="G4" s="184"/>
      <c r="H4" s="183"/>
      <c r="I4" s="184"/>
      <c r="J4" s="127"/>
    </row>
    <row r="5" spans="1:11" x14ac:dyDescent="0.2">
      <c r="A5" s="169" t="s">
        <v>151</v>
      </c>
      <c r="B5" s="80">
        <v>3.1</v>
      </c>
      <c r="C5" s="177">
        <v>5.0999999999999996</v>
      </c>
      <c r="D5" s="80">
        <v>63.6</v>
      </c>
      <c r="E5" s="177">
        <v>68.8</v>
      </c>
      <c r="F5" s="183"/>
      <c r="G5" s="184"/>
      <c r="H5" s="183"/>
      <c r="I5" s="184"/>
      <c r="J5" s="127"/>
    </row>
    <row r="6" spans="1:11" x14ac:dyDescent="0.2">
      <c r="A6" s="169" t="s">
        <v>152</v>
      </c>
      <c r="B6" s="80">
        <v>0.3</v>
      </c>
      <c r="C6" s="177">
        <v>0.5</v>
      </c>
      <c r="D6" s="80">
        <v>18.5</v>
      </c>
      <c r="E6" s="177">
        <v>20.100000000000001</v>
      </c>
      <c r="F6" s="183"/>
      <c r="G6" s="184"/>
      <c r="H6" s="183"/>
      <c r="I6" s="184"/>
      <c r="J6" s="127"/>
    </row>
    <row r="7" spans="1:11" x14ac:dyDescent="0.2">
      <c r="A7" s="169" t="s">
        <v>153</v>
      </c>
      <c r="B7" s="80">
        <v>53</v>
      </c>
      <c r="C7" s="177">
        <v>49.3</v>
      </c>
      <c r="D7" s="80">
        <v>28.4</v>
      </c>
      <c r="E7" s="177">
        <v>24</v>
      </c>
      <c r="F7" s="183"/>
      <c r="G7" s="184"/>
      <c r="H7" s="183"/>
      <c r="I7" s="184"/>
      <c r="J7" s="127"/>
    </row>
    <row r="8" spans="1:11" x14ac:dyDescent="0.2">
      <c r="A8" s="169" t="s">
        <v>154</v>
      </c>
      <c r="B8" s="80">
        <v>11.9</v>
      </c>
      <c r="C8" s="177">
        <v>7.9</v>
      </c>
      <c r="D8" s="80">
        <v>14</v>
      </c>
      <c r="E8" s="177">
        <v>10.9</v>
      </c>
      <c r="F8" s="180"/>
      <c r="G8" s="181"/>
      <c r="H8" s="180"/>
      <c r="I8" s="181"/>
      <c r="J8" s="127"/>
    </row>
    <row r="9" spans="1:11" x14ac:dyDescent="0.2">
      <c r="A9" s="179"/>
      <c r="B9" s="180"/>
      <c r="C9" s="181"/>
      <c r="D9" s="180"/>
      <c r="E9" s="181"/>
      <c r="F9" s="182"/>
      <c r="G9" s="138"/>
      <c r="H9" s="138"/>
      <c r="I9" s="138"/>
    </row>
    <row r="10" spans="1:11" ht="27.75" customHeight="1" x14ac:dyDescent="0.2">
      <c r="A10" s="250" t="s">
        <v>195</v>
      </c>
      <c r="B10" s="250"/>
      <c r="C10" s="250"/>
      <c r="D10" s="250"/>
      <c r="E10" s="174"/>
    </row>
    <row r="11" spans="1:11" ht="26.25" customHeight="1" x14ac:dyDescent="0.2">
      <c r="A11" s="251" t="s">
        <v>155</v>
      </c>
      <c r="B11" s="251"/>
      <c r="C11" s="251"/>
      <c r="D11" s="251"/>
      <c r="E11" s="175"/>
      <c r="F11" s="170"/>
      <c r="G11" s="170"/>
      <c r="H11" s="170"/>
      <c r="I11" s="170"/>
      <c r="J11" s="170"/>
      <c r="K11" s="170"/>
    </row>
    <row r="12" spans="1:11" ht="33" customHeight="1" x14ac:dyDescent="0.2">
      <c r="A12" s="238" t="s">
        <v>165</v>
      </c>
      <c r="B12" s="239"/>
      <c r="C12" s="239"/>
      <c r="D12" s="239"/>
      <c r="E12" s="239"/>
      <c r="F12" s="155"/>
      <c r="G12" s="147"/>
      <c r="H12" s="147"/>
      <c r="I12" s="147"/>
      <c r="J12" s="148"/>
    </row>
    <row r="13" spans="1:11" ht="18" customHeight="1" x14ac:dyDescent="0.2">
      <c r="A13" s="238" t="s">
        <v>162</v>
      </c>
      <c r="B13" s="239"/>
      <c r="C13" s="239"/>
      <c r="D13" s="239"/>
      <c r="E13" s="239"/>
      <c r="F13" s="239"/>
      <c r="G13" s="147"/>
      <c r="H13" s="147"/>
      <c r="I13" s="147"/>
      <c r="J13" s="148"/>
    </row>
    <row r="14" spans="1:11" x14ac:dyDescent="0.2">
      <c r="A14" s="232" t="s">
        <v>93</v>
      </c>
      <c r="B14" s="233"/>
      <c r="C14" s="233"/>
      <c r="D14" s="233"/>
      <c r="E14" s="233"/>
      <c r="F14" s="233"/>
      <c r="G14" s="171"/>
      <c r="H14" s="171"/>
      <c r="I14" s="171"/>
      <c r="J14" s="172"/>
    </row>
    <row r="15" spans="1:11" x14ac:dyDescent="0.2">
      <c r="A15" s="186" t="s">
        <v>202</v>
      </c>
      <c r="B15" s="186"/>
      <c r="C15" s="186"/>
      <c r="D15" s="186"/>
      <c r="E15" s="186"/>
      <c r="F15" s="186"/>
      <c r="G15" s="186"/>
      <c r="H15" s="186"/>
      <c r="I15" s="186"/>
    </row>
    <row r="19" spans="1:1" x14ac:dyDescent="0.2">
      <c r="A19" s="127"/>
    </row>
    <row r="20" spans="1:1" x14ac:dyDescent="0.2">
      <c r="A20" s="127"/>
    </row>
    <row r="21" spans="1:1" s="130" customFormat="1" x14ac:dyDescent="0.2">
      <c r="A21" s="137"/>
    </row>
  </sheetData>
  <mergeCells count="10">
    <mergeCell ref="A15:I15"/>
    <mergeCell ref="A1:K1"/>
    <mergeCell ref="A13:F13"/>
    <mergeCell ref="A10:D10"/>
    <mergeCell ref="A11:D11"/>
    <mergeCell ref="A14:F14"/>
    <mergeCell ref="B2:C2"/>
    <mergeCell ref="D2:E2"/>
    <mergeCell ref="A2:A3"/>
    <mergeCell ref="A12:E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zoomScaleNormal="100" workbookViewId="0">
      <selection activeCell="A5" sqref="A5"/>
    </sheetView>
  </sheetViews>
  <sheetFormatPr baseColWidth="10" defaultColWidth="11.42578125" defaultRowHeight="12.75" x14ac:dyDescent="0.2"/>
  <cols>
    <col min="1" max="1" width="105.7109375" style="7" customWidth="1"/>
    <col min="2" max="2" width="86.140625" style="7" customWidth="1"/>
    <col min="3" max="16384" width="11.42578125" style="7"/>
  </cols>
  <sheetData>
    <row r="1" spans="1:3" ht="28.5" customHeight="1" x14ac:dyDescent="0.2">
      <c r="A1" s="54" t="s">
        <v>33</v>
      </c>
    </row>
    <row r="2" spans="1:3" x14ac:dyDescent="0.2">
      <c r="A2" s="22" t="s">
        <v>34</v>
      </c>
    </row>
    <row r="3" spans="1:3" ht="57" customHeight="1" x14ac:dyDescent="0.2">
      <c r="A3" s="23" t="s">
        <v>58</v>
      </c>
      <c r="B3" s="86"/>
    </row>
    <row r="4" spans="1:3" ht="114.75" x14ac:dyDescent="0.2">
      <c r="A4" s="23" t="s">
        <v>69</v>
      </c>
      <c r="B4" s="23"/>
    </row>
    <row r="5" spans="1:3" ht="33.75" customHeight="1" x14ac:dyDescent="0.2">
      <c r="A5" s="51" t="s">
        <v>36</v>
      </c>
    </row>
    <row r="6" spans="1:3" ht="51.75" customHeight="1" x14ac:dyDescent="0.2">
      <c r="A6" s="23" t="s">
        <v>143</v>
      </c>
    </row>
    <row r="7" spans="1:3" ht="33.6" customHeight="1" x14ac:dyDescent="0.2">
      <c r="A7" s="23" t="s">
        <v>144</v>
      </c>
    </row>
    <row r="8" spans="1:3" ht="21" customHeight="1" x14ac:dyDescent="0.2">
      <c r="A8" s="51" t="s">
        <v>35</v>
      </c>
    </row>
    <row r="9" spans="1:3" ht="87.75" customHeight="1" x14ac:dyDescent="0.2">
      <c r="A9" s="23" t="s">
        <v>140</v>
      </c>
    </row>
    <row r="10" spans="1:3" x14ac:dyDescent="0.2">
      <c r="A10" s="85" t="s">
        <v>142</v>
      </c>
    </row>
    <row r="11" spans="1:3" x14ac:dyDescent="0.2">
      <c r="A11" s="24" t="s">
        <v>141</v>
      </c>
    </row>
    <row r="12" spans="1:3" x14ac:dyDescent="0.2">
      <c r="A12" s="24"/>
    </row>
    <row r="13" spans="1:3" s="52" customFormat="1" ht="29.25" customHeight="1" x14ac:dyDescent="0.2">
      <c r="A13" s="51" t="s">
        <v>145</v>
      </c>
    </row>
    <row r="15" spans="1:3" x14ac:dyDescent="0.2">
      <c r="A15" s="185" t="s">
        <v>135</v>
      </c>
      <c r="B15" s="185"/>
      <c r="C15" s="185"/>
    </row>
  </sheetData>
  <mergeCells count="1">
    <mergeCell ref="A15:C15"/>
  </mergeCells>
  <hyperlinks>
    <hyperlink ref="A10" r:id="rId1" display="https://archives-statistiques-depp.education.gouv.fr/Default/doc/SYRACUSE/9936/education-formations-n-90-avril-2016-chap-1-construction-d-un-indice-de-position-sociale-des-eleves-"/>
  </hyperlinks>
  <pageMargins left="0.25" right="0.25" top="0.75" bottom="0.75" header="0.3" footer="0.3"/>
  <pageSetup paperSize="9" scale="7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22"/>
  <sheetViews>
    <sheetView tabSelected="1" zoomScaleNormal="100" workbookViewId="0">
      <selection activeCell="F21" sqref="F21"/>
    </sheetView>
  </sheetViews>
  <sheetFormatPr baseColWidth="10" defaultColWidth="11.42578125" defaultRowHeight="12.75" x14ac:dyDescent="0.2"/>
  <cols>
    <col min="1" max="1" width="20.28515625" style="14" customWidth="1"/>
    <col min="2" max="3" width="10.7109375" style="14" customWidth="1"/>
    <col min="4" max="16384" width="11.42578125" style="14"/>
  </cols>
  <sheetData>
    <row r="1" spans="1:9" s="3" customFormat="1" x14ac:dyDescent="0.2">
      <c r="A1" s="6" t="s">
        <v>201</v>
      </c>
    </row>
    <row r="2" spans="1:9" s="3" customFormat="1" ht="54.75" customHeight="1" x14ac:dyDescent="0.2">
      <c r="A2" s="189"/>
      <c r="B2" s="187" t="s">
        <v>84</v>
      </c>
      <c r="C2" s="188"/>
      <c r="D2" s="187" t="s">
        <v>92</v>
      </c>
      <c r="E2" s="187"/>
    </row>
    <row r="3" spans="1:9" ht="25.15" customHeight="1" x14ac:dyDescent="0.2">
      <c r="A3" s="190"/>
      <c r="B3" s="48" t="s">
        <v>67</v>
      </c>
      <c r="C3" s="48" t="s">
        <v>91</v>
      </c>
      <c r="D3" s="45" t="s">
        <v>47</v>
      </c>
      <c r="E3" s="49" t="s">
        <v>46</v>
      </c>
    </row>
    <row r="4" spans="1:9" s="63" customFormat="1" ht="25.15" customHeight="1" x14ac:dyDescent="0.2">
      <c r="A4" s="68" t="s">
        <v>167</v>
      </c>
      <c r="B4" s="69">
        <v>3</v>
      </c>
      <c r="C4" s="69">
        <v>4.5999999999999996</v>
      </c>
      <c r="D4" s="70">
        <v>100</v>
      </c>
      <c r="E4" s="64">
        <v>100</v>
      </c>
    </row>
    <row r="5" spans="1:9" s="67" customFormat="1" ht="13.15" customHeight="1" x14ac:dyDescent="0.2">
      <c r="A5" s="65" t="s">
        <v>168</v>
      </c>
      <c r="B5" s="66">
        <v>3.7</v>
      </c>
      <c r="C5" s="66">
        <v>5.3</v>
      </c>
      <c r="D5" s="71">
        <v>53.9</v>
      </c>
      <c r="E5" s="55">
        <v>40.632731521758473</v>
      </c>
    </row>
    <row r="6" spans="1:9" s="67" customFormat="1" ht="13.15" customHeight="1" x14ac:dyDescent="0.2">
      <c r="A6" s="65" t="s">
        <v>169</v>
      </c>
      <c r="B6" s="66">
        <v>1.9</v>
      </c>
      <c r="C6" s="66">
        <v>3</v>
      </c>
      <c r="D6" s="71">
        <v>19.399999999999999</v>
      </c>
      <c r="E6" s="55">
        <v>23.200868653064791</v>
      </c>
    </row>
    <row r="7" spans="1:9" s="67" customFormat="1" ht="13.15" customHeight="1" x14ac:dyDescent="0.2">
      <c r="A7" s="65" t="s">
        <v>170</v>
      </c>
      <c r="B7" s="66">
        <v>2.1</v>
      </c>
      <c r="C7" s="66">
        <v>3.1</v>
      </c>
      <c r="D7" s="72">
        <v>26.7</v>
      </c>
      <c r="E7" s="56">
        <v>36.16639982517674</v>
      </c>
    </row>
    <row r="8" spans="1:9" s="1" customFormat="1" x14ac:dyDescent="0.2">
      <c r="A8" s="29" t="s">
        <v>52</v>
      </c>
      <c r="B8" s="30">
        <v>12.3</v>
      </c>
      <c r="C8" s="30">
        <v>13.724880653845192</v>
      </c>
      <c r="D8" s="50">
        <v>100</v>
      </c>
      <c r="E8" s="50">
        <v>100</v>
      </c>
    </row>
    <row r="9" spans="1:9" ht="15" customHeight="1" x14ac:dyDescent="0.2">
      <c r="A9" s="31" t="s">
        <v>3</v>
      </c>
      <c r="B9" s="32">
        <v>13.5</v>
      </c>
      <c r="C9" s="32">
        <v>15.849200732510985</v>
      </c>
      <c r="D9" s="55">
        <v>73.7</v>
      </c>
      <c r="E9" s="55">
        <v>57</v>
      </c>
    </row>
    <row r="10" spans="1:9" ht="15" customHeight="1" x14ac:dyDescent="0.2">
      <c r="A10" s="31" t="s">
        <v>136</v>
      </c>
      <c r="B10" s="32">
        <v>5.0999999999999996</v>
      </c>
      <c r="C10" s="32">
        <v>5.1492737200571836</v>
      </c>
      <c r="D10" s="55">
        <v>14.8</v>
      </c>
      <c r="E10" s="55">
        <v>36</v>
      </c>
    </row>
    <row r="11" spans="1:9" ht="33" customHeight="1" x14ac:dyDescent="0.2">
      <c r="A11" s="33" t="s">
        <v>0</v>
      </c>
      <c r="B11" s="34">
        <v>20.100000000000001</v>
      </c>
      <c r="C11" s="34">
        <v>20.173872697199382</v>
      </c>
      <c r="D11" s="56">
        <v>11.5</v>
      </c>
      <c r="E11" s="56">
        <v>7</v>
      </c>
    </row>
    <row r="12" spans="1:9" s="63" customFormat="1" ht="68.25" customHeight="1" x14ac:dyDescent="0.2">
      <c r="A12" s="192" t="s">
        <v>200</v>
      </c>
      <c r="B12" s="192"/>
      <c r="C12" s="192"/>
      <c r="D12" s="192"/>
      <c r="E12" s="192"/>
      <c r="F12" s="192"/>
      <c r="G12" s="192"/>
      <c r="H12" s="192"/>
    </row>
    <row r="13" spans="1:9" s="3" customFormat="1" x14ac:dyDescent="0.2">
      <c r="A13" s="191" t="s">
        <v>171</v>
      </c>
      <c r="B13" s="191"/>
      <c r="C13" s="191"/>
      <c r="D13" s="191"/>
      <c r="E13" s="191"/>
      <c r="F13" s="191"/>
      <c r="G13" s="191"/>
      <c r="H13" s="12"/>
      <c r="I13" s="12"/>
    </row>
    <row r="14" spans="1:9" s="3" customFormat="1" x14ac:dyDescent="0.2">
      <c r="A14" s="186" t="s">
        <v>188</v>
      </c>
      <c r="B14" s="186"/>
      <c r="C14" s="186"/>
      <c r="D14" s="186"/>
      <c r="E14" s="186"/>
      <c r="F14" s="186"/>
      <c r="G14" s="186"/>
      <c r="H14" s="186"/>
      <c r="I14" s="186"/>
    </row>
    <row r="15" spans="1:9" s="3" customFormat="1" x14ac:dyDescent="0.2">
      <c r="A15" s="186" t="s">
        <v>202</v>
      </c>
      <c r="B15" s="186"/>
      <c r="C15" s="186"/>
      <c r="D15" s="186"/>
      <c r="E15" s="186"/>
      <c r="F15" s="186"/>
      <c r="G15" s="186"/>
      <c r="H15" s="186"/>
      <c r="I15" s="186"/>
    </row>
    <row r="16" spans="1:9" x14ac:dyDescent="0.2">
      <c r="A16" s="35"/>
      <c r="B16" s="36"/>
    </row>
    <row r="19" spans="1:3" x14ac:dyDescent="0.2">
      <c r="A19" s="105"/>
      <c r="B19" s="62"/>
      <c r="C19" s="62"/>
    </row>
    <row r="20" spans="1:3" x14ac:dyDescent="0.2">
      <c r="A20" s="62"/>
      <c r="B20" s="106"/>
      <c r="C20" s="107"/>
    </row>
    <row r="21" spans="1:3" x14ac:dyDescent="0.2">
      <c r="A21" s="97"/>
      <c r="B21" s="108"/>
      <c r="C21" s="108"/>
    </row>
    <row r="22" spans="1:3" x14ac:dyDescent="0.2">
      <c r="A22" s="35"/>
      <c r="B22" s="36"/>
      <c r="C22" s="36"/>
    </row>
  </sheetData>
  <mergeCells count="7">
    <mergeCell ref="A15:I15"/>
    <mergeCell ref="B2:C2"/>
    <mergeCell ref="A2:A3"/>
    <mergeCell ref="D2:E2"/>
    <mergeCell ref="A14:I14"/>
    <mergeCell ref="A13:G13"/>
    <mergeCell ref="A12:H1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0"/>
  <sheetViews>
    <sheetView topLeftCell="A7" zoomScaleNormal="100" workbookViewId="0">
      <selection activeCell="A29" sqref="A29:I29"/>
    </sheetView>
  </sheetViews>
  <sheetFormatPr baseColWidth="10" defaultColWidth="11.42578125" defaultRowHeight="12.75" x14ac:dyDescent="0.2"/>
  <cols>
    <col min="1" max="1" width="11.7109375" style="20" customWidth="1"/>
    <col min="2" max="2" width="11" style="20" customWidth="1"/>
    <col min="3" max="3" width="11.42578125" style="20" customWidth="1"/>
    <col min="4" max="4" width="11.7109375" style="20" customWidth="1"/>
    <col min="5" max="5" width="12.5703125" style="20" customWidth="1"/>
    <col min="6" max="6" width="13.85546875" style="20" customWidth="1"/>
    <col min="7" max="7" width="12.42578125" style="20" customWidth="1"/>
    <col min="8" max="16384" width="11.42578125" style="20"/>
  </cols>
  <sheetData>
    <row r="1" spans="1:13" x14ac:dyDescent="0.2">
      <c r="A1" s="193" t="s">
        <v>85</v>
      </c>
      <c r="B1" s="193"/>
      <c r="C1" s="193"/>
      <c r="D1" s="193"/>
      <c r="E1" s="193"/>
      <c r="F1" s="193"/>
      <c r="G1" s="193"/>
      <c r="H1" s="193"/>
    </row>
    <row r="5" spans="1:13" ht="12" customHeight="1" x14ac:dyDescent="0.2">
      <c r="F5" s="38"/>
      <c r="G5" s="38"/>
    </row>
    <row r="6" spans="1:13" ht="12" customHeight="1" x14ac:dyDescent="0.2"/>
    <row r="7" spans="1:13" ht="12" customHeight="1" x14ac:dyDescent="0.2">
      <c r="H7" s="21"/>
    </row>
    <row r="8" spans="1:13" ht="12" customHeight="1" x14ac:dyDescent="0.2">
      <c r="H8" s="21"/>
    </row>
    <row r="9" spans="1:13" s="47" customFormat="1" x14ac:dyDescent="0.2">
      <c r="H9" s="44"/>
      <c r="K9" s="44"/>
      <c r="L9" s="98"/>
      <c r="M9" s="102"/>
    </row>
    <row r="10" spans="1:13" ht="12.75" customHeight="1" x14ac:dyDescent="0.2">
      <c r="H10" s="21"/>
      <c r="K10" s="103"/>
      <c r="L10" s="2"/>
      <c r="M10" s="2"/>
    </row>
    <row r="11" spans="1:13" x14ac:dyDescent="0.2">
      <c r="H11" s="21"/>
      <c r="K11" s="104"/>
      <c r="L11" s="2"/>
      <c r="M11" s="2"/>
    </row>
    <row r="12" spans="1:13" x14ac:dyDescent="0.2">
      <c r="H12" s="21"/>
    </row>
    <row r="13" spans="1:13" x14ac:dyDescent="0.2">
      <c r="H13" s="21"/>
    </row>
    <row r="14" spans="1:13" ht="12.75" customHeight="1" x14ac:dyDescent="0.2">
      <c r="F14" s="21"/>
      <c r="G14" s="21"/>
      <c r="H14" s="21"/>
    </row>
    <row r="15" spans="1:13" x14ac:dyDescent="0.2">
      <c r="F15" s="21"/>
      <c r="G15" s="25"/>
      <c r="H15" s="25"/>
    </row>
    <row r="16" spans="1:13" x14ac:dyDescent="0.2">
      <c r="F16" s="21"/>
      <c r="G16" s="25"/>
      <c r="H16" s="25"/>
    </row>
    <row r="17" spans="1:9" x14ac:dyDescent="0.2">
      <c r="F17" s="21"/>
      <c r="G17" s="21"/>
      <c r="H17" s="21"/>
    </row>
    <row r="18" spans="1:9" x14ac:dyDescent="0.2">
      <c r="F18" s="21"/>
      <c r="G18" s="21"/>
      <c r="H18" s="21"/>
    </row>
    <row r="25" spans="1:9" ht="12.75" customHeight="1" x14ac:dyDescent="0.2">
      <c r="A25" s="196" t="s">
        <v>172</v>
      </c>
      <c r="B25" s="196"/>
      <c r="C25" s="196"/>
      <c r="D25" s="196"/>
      <c r="E25" s="196"/>
      <c r="F25" s="196"/>
      <c r="G25" s="196"/>
      <c r="H25" s="196"/>
    </row>
    <row r="26" spans="1:9" ht="25.5" customHeight="1" x14ac:dyDescent="0.2">
      <c r="A26" s="195" t="s">
        <v>190</v>
      </c>
      <c r="B26" s="195"/>
      <c r="C26" s="195"/>
      <c r="D26" s="195"/>
      <c r="E26" s="195"/>
      <c r="F26" s="195"/>
      <c r="G26" s="195"/>
      <c r="H26" s="195"/>
    </row>
    <row r="27" spans="1:9" x14ac:dyDescent="0.2">
      <c r="A27" s="196" t="s">
        <v>175</v>
      </c>
      <c r="B27" s="196"/>
      <c r="C27" s="196"/>
      <c r="D27" s="196"/>
      <c r="E27" s="196"/>
      <c r="F27" s="196"/>
      <c r="G27" s="196"/>
      <c r="H27" s="196"/>
    </row>
    <row r="28" spans="1:9" x14ac:dyDescent="0.2">
      <c r="A28" s="196" t="s">
        <v>185</v>
      </c>
      <c r="B28" s="196"/>
      <c r="C28" s="196"/>
      <c r="D28" s="196"/>
      <c r="E28" s="110"/>
      <c r="F28" s="109"/>
      <c r="G28" s="109"/>
      <c r="H28" s="109"/>
    </row>
    <row r="29" spans="1:9" x14ac:dyDescent="0.2">
      <c r="A29" s="186" t="s">
        <v>202</v>
      </c>
      <c r="B29" s="186"/>
      <c r="C29" s="186"/>
      <c r="D29" s="186"/>
      <c r="E29" s="186"/>
      <c r="F29" s="186"/>
      <c r="G29" s="186"/>
      <c r="H29" s="186"/>
      <c r="I29" s="186"/>
    </row>
    <row r="30" spans="1:9" x14ac:dyDescent="0.2">
      <c r="A30" s="46"/>
      <c r="B30" s="12"/>
      <c r="C30" s="111"/>
    </row>
    <row r="31" spans="1:9" x14ac:dyDescent="0.2">
      <c r="A31" s="47"/>
      <c r="B31" s="47"/>
      <c r="C31" s="47"/>
      <c r="D31" s="47"/>
      <c r="E31" s="47"/>
    </row>
    <row r="32" spans="1:9" x14ac:dyDescent="0.2">
      <c r="A32" s="194" t="s">
        <v>118</v>
      </c>
      <c r="B32" s="194"/>
      <c r="C32" s="194"/>
      <c r="D32" s="194"/>
    </row>
    <row r="33" spans="1:5" x14ac:dyDescent="0.2">
      <c r="A33" s="75" t="s">
        <v>8</v>
      </c>
      <c r="B33" s="75" t="s">
        <v>28</v>
      </c>
      <c r="C33" s="76" t="s">
        <v>38</v>
      </c>
    </row>
    <row r="34" spans="1:5" x14ac:dyDescent="0.2">
      <c r="A34" s="77" t="s">
        <v>24</v>
      </c>
      <c r="B34" s="150">
        <v>33</v>
      </c>
      <c r="C34" s="150">
        <v>24.355300859598856</v>
      </c>
    </row>
    <row r="35" spans="1:5" x14ac:dyDescent="0.2">
      <c r="A35" s="77" t="s">
        <v>3</v>
      </c>
      <c r="B35" s="150">
        <v>30</v>
      </c>
      <c r="C35" s="150">
        <v>26</v>
      </c>
    </row>
    <row r="36" spans="1:5" x14ac:dyDescent="0.2">
      <c r="A36" s="77" t="s">
        <v>136</v>
      </c>
      <c r="B36" s="150">
        <v>42</v>
      </c>
      <c r="C36" s="150">
        <v>16</v>
      </c>
    </row>
    <row r="37" spans="1:5" x14ac:dyDescent="0.2">
      <c r="A37" s="77" t="s">
        <v>7</v>
      </c>
      <c r="B37" s="150">
        <v>29</v>
      </c>
      <c r="C37" s="150">
        <v>25</v>
      </c>
    </row>
    <row r="38" spans="1:5" x14ac:dyDescent="0.2">
      <c r="A38" s="3"/>
      <c r="B38" s="79"/>
      <c r="C38" s="79"/>
    </row>
    <row r="39" spans="1:5" ht="14.25" x14ac:dyDescent="0.2">
      <c r="A39" s="81" t="s">
        <v>173</v>
      </c>
      <c r="B39" s="151">
        <v>56.176551580957899</v>
      </c>
      <c r="C39" s="152">
        <v>6.8121050439746158</v>
      </c>
      <c r="D39" s="2"/>
      <c r="E39" s="2"/>
    </row>
    <row r="40" spans="1:5" ht="14.25" x14ac:dyDescent="0.2">
      <c r="A40" s="81" t="s">
        <v>174</v>
      </c>
      <c r="B40" s="151">
        <v>10.902912688935301</v>
      </c>
      <c r="C40" s="150">
        <v>44.76657186772502</v>
      </c>
      <c r="D40" s="25"/>
      <c r="E40" s="2"/>
    </row>
  </sheetData>
  <mergeCells count="7">
    <mergeCell ref="A1:H1"/>
    <mergeCell ref="A32:D32"/>
    <mergeCell ref="A26:H26"/>
    <mergeCell ref="A25:H25"/>
    <mergeCell ref="A27:H27"/>
    <mergeCell ref="A28:D28"/>
    <mergeCell ref="A29:I29"/>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27"/>
  <sheetViews>
    <sheetView zoomScaleNormal="100" workbookViewId="0">
      <selection activeCell="N23" sqref="N23"/>
    </sheetView>
  </sheetViews>
  <sheetFormatPr baseColWidth="10" defaultColWidth="11.5703125" defaultRowHeight="12.75" x14ac:dyDescent="0.2"/>
  <cols>
    <col min="1" max="1" width="4.42578125" style="14" customWidth="1"/>
    <col min="2" max="2" width="26.5703125" style="14" customWidth="1"/>
    <col min="3" max="9" width="5.28515625" style="14" customWidth="1"/>
    <col min="10" max="10" width="5.7109375" style="14" customWidth="1"/>
    <col min="11" max="11" width="5.140625" style="87" customWidth="1"/>
    <col min="12" max="12" width="12.42578125" style="14" customWidth="1"/>
    <col min="13" max="16384" width="11.5703125" style="14"/>
  </cols>
  <sheetData>
    <row r="1" spans="1:18" ht="13.5" thickBot="1" x14ac:dyDescent="0.25">
      <c r="A1" s="197" t="s">
        <v>86</v>
      </c>
      <c r="B1" s="197"/>
      <c r="C1" s="197"/>
      <c r="D1" s="197"/>
      <c r="E1" s="197"/>
      <c r="F1" s="197"/>
      <c r="G1" s="197"/>
      <c r="H1" s="197"/>
      <c r="I1" s="197"/>
      <c r="J1" s="197"/>
      <c r="K1" s="197"/>
      <c r="L1" s="197"/>
      <c r="M1" s="197"/>
      <c r="N1" s="197"/>
    </row>
    <row r="2" spans="1:18" ht="39" thickBot="1" x14ac:dyDescent="0.25">
      <c r="A2" s="201" t="s">
        <v>43</v>
      </c>
      <c r="B2" s="202"/>
      <c r="C2" s="42" t="s">
        <v>63</v>
      </c>
      <c r="D2" s="43" t="s">
        <v>70</v>
      </c>
      <c r="E2" s="43" t="s">
        <v>71</v>
      </c>
      <c r="F2" s="43" t="s">
        <v>72</v>
      </c>
      <c r="G2" s="43" t="s">
        <v>73</v>
      </c>
      <c r="H2" s="43" t="s">
        <v>74</v>
      </c>
      <c r="I2" s="43" t="s">
        <v>75</v>
      </c>
      <c r="J2" s="43" t="s">
        <v>76</v>
      </c>
      <c r="K2" s="91" t="s">
        <v>77</v>
      </c>
    </row>
    <row r="3" spans="1:18" x14ac:dyDescent="0.2">
      <c r="A3" s="198" t="s">
        <v>2</v>
      </c>
      <c r="B3" s="199"/>
      <c r="C3" s="94">
        <v>32.585162974045147</v>
      </c>
      <c r="D3" s="95">
        <v>67.414837025954839</v>
      </c>
      <c r="E3" s="95">
        <v>58.241555036098653</v>
      </c>
      <c r="F3" s="95">
        <v>49.861492716703602</v>
      </c>
      <c r="G3" s="95">
        <v>37.671836458607288</v>
      </c>
      <c r="H3" s="95">
        <v>34.630033165672039</v>
      </c>
      <c r="I3" s="95">
        <v>23.701342516008069</v>
      </c>
      <c r="J3" s="95">
        <v>12.06686706178462</v>
      </c>
      <c r="K3" s="96">
        <v>7.7333121835324512</v>
      </c>
      <c r="L3" s="63"/>
      <c r="M3" s="63"/>
      <c r="N3" s="63"/>
      <c r="O3" s="63"/>
      <c r="P3" s="63"/>
      <c r="Q3" s="63"/>
      <c r="R3" s="63"/>
    </row>
    <row r="4" spans="1:18" ht="15.75" customHeight="1" x14ac:dyDescent="0.2">
      <c r="A4" s="203" t="s">
        <v>8</v>
      </c>
      <c r="B4" s="39" t="s">
        <v>42</v>
      </c>
      <c r="C4" s="88">
        <v>10.902912688935301</v>
      </c>
      <c r="D4" s="88">
        <v>89.097087311064698</v>
      </c>
      <c r="E4" s="88">
        <v>85.50999591723199</v>
      </c>
      <c r="F4" s="88">
        <v>76.515955712442647</v>
      </c>
      <c r="G4" s="88">
        <v>63.505441123108639</v>
      </c>
      <c r="H4" s="88">
        <v>60.454014124327891</v>
      </c>
      <c r="I4" s="88">
        <v>44.76657186772502</v>
      </c>
      <c r="J4" s="88">
        <v>28.58344607273164</v>
      </c>
      <c r="K4" s="88">
        <v>20.364186225621928</v>
      </c>
      <c r="M4" s="63"/>
      <c r="N4" s="63"/>
      <c r="O4" s="63"/>
      <c r="P4" s="63"/>
      <c r="Q4" s="63"/>
      <c r="R4" s="63"/>
    </row>
    <row r="5" spans="1:18" ht="15.75" customHeight="1" x14ac:dyDescent="0.2">
      <c r="A5" s="204"/>
      <c r="B5" s="40" t="s">
        <v>29</v>
      </c>
      <c r="C5" s="89">
        <v>30.97392464825278</v>
      </c>
      <c r="D5" s="89">
        <v>69.026075351747224</v>
      </c>
      <c r="E5" s="89">
        <v>56.054997974900317</v>
      </c>
      <c r="F5" s="89">
        <v>48.595640841454262</v>
      </c>
      <c r="G5" s="89">
        <v>34.98100520922209</v>
      </c>
      <c r="H5" s="89">
        <v>32.121686069181742</v>
      </c>
      <c r="I5" s="89">
        <v>23.338762900792819</v>
      </c>
      <c r="J5" s="89">
        <v>12.09151238968219</v>
      </c>
      <c r="K5" s="89">
        <v>7.1957769072210294</v>
      </c>
      <c r="L5" s="63"/>
      <c r="M5" s="63"/>
      <c r="N5" s="63"/>
      <c r="O5" s="63"/>
      <c r="P5" s="63"/>
      <c r="Q5" s="63"/>
      <c r="R5" s="63"/>
    </row>
    <row r="6" spans="1:18" ht="15.75" customHeight="1" x14ac:dyDescent="0.2">
      <c r="A6" s="204"/>
      <c r="B6" s="40" t="s">
        <v>30</v>
      </c>
      <c r="C6" s="89">
        <v>33.150578616237368</v>
      </c>
      <c r="D6" s="89">
        <v>66.849421383762618</v>
      </c>
      <c r="E6" s="89">
        <v>56.390313623082683</v>
      </c>
      <c r="F6" s="89">
        <v>45.748529102585707</v>
      </c>
      <c r="G6" s="89">
        <v>33.837944215498467</v>
      </c>
      <c r="H6" s="89">
        <v>29.55509972893017</v>
      </c>
      <c r="I6" s="89">
        <v>19.43351067873385</v>
      </c>
      <c r="J6" s="89">
        <v>4.0590786032465243</v>
      </c>
      <c r="K6" s="89">
        <v>1.1741597055005359</v>
      </c>
      <c r="L6" s="63"/>
      <c r="M6" s="63"/>
      <c r="N6" s="63"/>
      <c r="O6" s="63"/>
      <c r="P6" s="63"/>
      <c r="Q6" s="63"/>
      <c r="R6" s="63"/>
    </row>
    <row r="7" spans="1:18" ht="15.75" customHeight="1" thickBot="1" x14ac:dyDescent="0.25">
      <c r="A7" s="205"/>
      <c r="B7" s="41" t="s">
        <v>41</v>
      </c>
      <c r="C7" s="90">
        <v>56.176551580957899</v>
      </c>
      <c r="D7" s="90">
        <v>43.823448419042087</v>
      </c>
      <c r="E7" s="90">
        <v>34.285802817455959</v>
      </c>
      <c r="F7" s="90">
        <v>27.97665312873017</v>
      </c>
      <c r="G7" s="90">
        <v>17.860207100452751</v>
      </c>
      <c r="H7" s="90">
        <v>15.959838085262531</v>
      </c>
      <c r="I7" s="90">
        <v>6.8121050439746158</v>
      </c>
      <c r="J7" s="90">
        <v>3.476200530349336</v>
      </c>
      <c r="K7" s="90">
        <v>2.2225169244164018</v>
      </c>
      <c r="L7" s="63"/>
      <c r="M7" s="63"/>
      <c r="N7" s="63"/>
      <c r="O7" s="63"/>
      <c r="P7" s="63"/>
      <c r="Q7" s="63"/>
      <c r="R7" s="63"/>
    </row>
    <row r="8" spans="1:18" s="63" customFormat="1" ht="19.5" customHeight="1" x14ac:dyDescent="0.2">
      <c r="A8" s="198" t="s">
        <v>3</v>
      </c>
      <c r="B8" s="199"/>
      <c r="C8" s="94">
        <v>29.57644189304872</v>
      </c>
      <c r="D8" s="95">
        <v>70.423558106951276</v>
      </c>
      <c r="E8" s="95">
        <v>62.25487383174795</v>
      </c>
      <c r="F8" s="95">
        <v>53.375209816117923</v>
      </c>
      <c r="G8" s="95">
        <v>41.816848687351488</v>
      </c>
      <c r="H8" s="95">
        <v>38.318063640445708</v>
      </c>
      <c r="I8" s="95">
        <v>26.238451517010368</v>
      </c>
      <c r="J8" s="95">
        <v>13.85375229145988</v>
      </c>
      <c r="K8" s="96">
        <v>8.5761286920407915</v>
      </c>
    </row>
    <row r="9" spans="1:18" s="63" customFormat="1" ht="15.75" customHeight="1" x14ac:dyDescent="0.2">
      <c r="A9" s="203" t="s">
        <v>8</v>
      </c>
      <c r="B9" s="39" t="s">
        <v>42</v>
      </c>
      <c r="C9" s="88">
        <v>11.19777088826258</v>
      </c>
      <c r="D9" s="88">
        <v>88.802229111737418</v>
      </c>
      <c r="E9" s="88">
        <v>86.294039171870068</v>
      </c>
      <c r="F9" s="88">
        <v>77.151395997512111</v>
      </c>
      <c r="G9" s="88">
        <v>64.027830877531727</v>
      </c>
      <c r="H9" s="88">
        <v>61.312349460890978</v>
      </c>
      <c r="I9" s="88">
        <v>47.64075837213916</v>
      </c>
      <c r="J9" s="88">
        <v>31.37749615594922</v>
      </c>
      <c r="K9" s="88">
        <v>21.792729607473611</v>
      </c>
    </row>
    <row r="10" spans="1:18" s="63" customFormat="1" ht="15.75" customHeight="1" x14ac:dyDescent="0.2">
      <c r="A10" s="204"/>
      <c r="B10" s="40" t="s">
        <v>29</v>
      </c>
      <c r="C10" s="89">
        <v>27.745289928813669</v>
      </c>
      <c r="D10" s="89">
        <v>72.254710071186338</v>
      </c>
      <c r="E10" s="89">
        <v>61.168236921328379</v>
      </c>
      <c r="F10" s="89">
        <v>52.305572206649529</v>
      </c>
      <c r="G10" s="89">
        <v>40.423509891165857</v>
      </c>
      <c r="H10" s="89">
        <v>35.787003271713623</v>
      </c>
      <c r="I10" s="89">
        <v>22.32835251655683</v>
      </c>
      <c r="J10" s="89">
        <v>12.03689488606171</v>
      </c>
      <c r="K10" s="89">
        <v>7.6503245572621044</v>
      </c>
    </row>
    <row r="11" spans="1:18" s="63" customFormat="1" ht="15.75" customHeight="1" x14ac:dyDescent="0.2">
      <c r="A11" s="204"/>
      <c r="B11" s="40" t="s">
        <v>30</v>
      </c>
      <c r="C11" s="89">
        <v>32.090168675575541</v>
      </c>
      <c r="D11" s="89">
        <v>67.909831324424459</v>
      </c>
      <c r="E11" s="89">
        <v>60.585722585424392</v>
      </c>
      <c r="F11" s="89">
        <v>51.336988508717639</v>
      </c>
      <c r="G11" s="89">
        <v>39.598712647475658</v>
      </c>
      <c r="H11" s="89">
        <v>35.247512338165492</v>
      </c>
      <c r="I11" s="89">
        <v>23.071987646157659</v>
      </c>
      <c r="J11" s="89">
        <v>6.5186664581522349</v>
      </c>
      <c r="K11" s="89">
        <v>1.6380476774519861</v>
      </c>
    </row>
    <row r="12" spans="1:18" s="63" customFormat="1" ht="15.75" customHeight="1" thickBot="1" x14ac:dyDescent="0.25">
      <c r="A12" s="205"/>
      <c r="B12" s="41" t="s">
        <v>41</v>
      </c>
      <c r="C12" s="90">
        <v>48.504353034663843</v>
      </c>
      <c r="D12" s="90">
        <v>51.495646965336171</v>
      </c>
      <c r="E12" s="90">
        <v>39.160271686702963</v>
      </c>
      <c r="F12" s="90">
        <v>30.99728595947153</v>
      </c>
      <c r="G12" s="90">
        <v>21.702965861111121</v>
      </c>
      <c r="H12" s="90">
        <v>19.566197821211841</v>
      </c>
      <c r="I12" s="90">
        <v>10.77668768384588</v>
      </c>
      <c r="J12" s="90">
        <v>5.4993173475986996</v>
      </c>
      <c r="K12" s="90">
        <v>3.5160013845767879</v>
      </c>
    </row>
    <row r="13" spans="1:18" s="63" customFormat="1" ht="15.75" customHeight="1" x14ac:dyDescent="0.2">
      <c r="A13" s="198" t="s">
        <v>136</v>
      </c>
      <c r="B13" s="199"/>
      <c r="C13" s="94">
        <v>42.270048259087247</v>
      </c>
      <c r="D13" s="95">
        <v>57.729951740912753</v>
      </c>
      <c r="E13" s="95">
        <v>46.773834538287687</v>
      </c>
      <c r="F13" s="95">
        <v>41.006589913332142</v>
      </c>
      <c r="G13" s="95">
        <v>26.212953385273039</v>
      </c>
      <c r="H13" s="95">
        <v>24.961594040921739</v>
      </c>
      <c r="I13" s="95">
        <v>16.38870639025718</v>
      </c>
      <c r="J13" s="95">
        <v>5.6532036366424112</v>
      </c>
      <c r="K13" s="96">
        <v>4.2301711731453082</v>
      </c>
    </row>
    <row r="14" spans="1:18" s="63" customFormat="1" ht="15.75" customHeight="1" x14ac:dyDescent="0.2">
      <c r="A14" s="203" t="s">
        <v>8</v>
      </c>
      <c r="B14" s="39" t="s">
        <v>42</v>
      </c>
      <c r="C14" s="89">
        <v>18.498659264709481</v>
      </c>
      <c r="D14" s="89">
        <v>81.501340735290526</v>
      </c>
      <c r="E14" s="89">
        <v>66.189788911257352</v>
      </c>
      <c r="F14" s="89">
        <v>66.189788911257352</v>
      </c>
      <c r="G14" s="89">
        <v>47.768202687624481</v>
      </c>
      <c r="H14" s="89">
        <v>47.768202687624481</v>
      </c>
      <c r="I14" s="89">
        <v>33.348591917417153</v>
      </c>
      <c r="J14" s="89">
        <v>13.39597032672882</v>
      </c>
      <c r="K14" s="89">
        <v>7.5217517709740083</v>
      </c>
    </row>
    <row r="15" spans="1:18" s="63" customFormat="1" ht="15.75" customHeight="1" x14ac:dyDescent="0.2">
      <c r="A15" s="204"/>
      <c r="B15" s="40" t="s">
        <v>29</v>
      </c>
      <c r="C15" s="89">
        <v>31.978699326036171</v>
      </c>
      <c r="D15" s="89">
        <v>68.021300673963822</v>
      </c>
      <c r="E15" s="89">
        <v>52.411443839525383</v>
      </c>
      <c r="F15" s="89">
        <v>38.352426769808922</v>
      </c>
      <c r="G15" s="89">
        <v>15.715749951216679</v>
      </c>
      <c r="H15" s="89">
        <v>15.715749951216679</v>
      </c>
      <c r="I15" s="89">
        <v>13.171016327839929</v>
      </c>
      <c r="J15" s="89">
        <v>9.0234187731925353</v>
      </c>
      <c r="K15" s="89">
        <v>9.0234187731925353</v>
      </c>
    </row>
    <row r="16" spans="1:18" s="63" customFormat="1" ht="15.75" customHeight="1" x14ac:dyDescent="0.2">
      <c r="A16" s="204"/>
      <c r="B16" s="40" t="s">
        <v>30</v>
      </c>
      <c r="C16" s="89">
        <v>47.807025983444511</v>
      </c>
      <c r="D16" s="89">
        <v>52.192974016555503</v>
      </c>
      <c r="E16" s="89">
        <v>42.958031686143812</v>
      </c>
      <c r="F16" s="89">
        <v>38.4864055132064</v>
      </c>
      <c r="G16" s="89">
        <v>31.60891080432517</v>
      </c>
      <c r="H16" s="89">
        <v>28.93118277888318</v>
      </c>
      <c r="I16" s="89">
        <v>14.60545589898817</v>
      </c>
      <c r="J16" s="89">
        <v>0</v>
      </c>
      <c r="K16" s="89">
        <v>0</v>
      </c>
    </row>
    <row r="17" spans="1:12" s="63" customFormat="1" ht="15.75" customHeight="1" thickBot="1" x14ac:dyDescent="0.25">
      <c r="A17" s="205"/>
      <c r="B17" s="41" t="s">
        <v>41</v>
      </c>
      <c r="C17" s="89">
        <v>76.328621610374967</v>
      </c>
      <c r="D17" s="89">
        <v>23.671378389625019</v>
      </c>
      <c r="E17" s="89">
        <v>20.65643314922205</v>
      </c>
      <c r="F17" s="89">
        <v>16.807432374532279</v>
      </c>
      <c r="G17" s="89">
        <v>5.4548132070745314</v>
      </c>
      <c r="H17" s="89">
        <v>2.9469102579362141</v>
      </c>
      <c r="I17" s="89">
        <v>0</v>
      </c>
      <c r="J17" s="89">
        <v>0</v>
      </c>
      <c r="K17" s="89">
        <v>0</v>
      </c>
    </row>
    <row r="18" spans="1:12" s="63" customFormat="1" ht="15.75" customHeight="1" x14ac:dyDescent="0.2">
      <c r="A18" s="198" t="s">
        <v>0</v>
      </c>
      <c r="B18" s="199"/>
      <c r="C18" s="94">
        <v>29.235990630186748</v>
      </c>
      <c r="D18" s="95">
        <v>70.764009369813238</v>
      </c>
      <c r="E18" s="95">
        <v>59.298507794957182</v>
      </c>
      <c r="F18" s="95">
        <v>48.000824436274243</v>
      </c>
      <c r="G18" s="95">
        <v>37.85816083183942</v>
      </c>
      <c r="H18" s="95">
        <v>33.55677070461676</v>
      </c>
      <c r="I18" s="95">
        <v>24.517749589565071</v>
      </c>
      <c r="J18" s="95">
        <v>15.61155479324667</v>
      </c>
      <c r="K18" s="96">
        <v>10.528865711745549</v>
      </c>
    </row>
    <row r="19" spans="1:12" s="63" customFormat="1" ht="15.75" customHeight="1" x14ac:dyDescent="0.2">
      <c r="A19" s="203" t="s">
        <v>8</v>
      </c>
      <c r="B19" s="39" t="s">
        <v>42</v>
      </c>
      <c r="C19" s="88">
        <v>15.146225590651021</v>
      </c>
      <c r="D19" s="88">
        <v>84.853774409348986</v>
      </c>
      <c r="E19" s="88">
        <v>78.71871293054464</v>
      </c>
      <c r="F19" s="88">
        <v>65.446260131336103</v>
      </c>
      <c r="G19" s="88">
        <v>61.886691541717113</v>
      </c>
      <c r="H19" s="88">
        <v>58.987406915026632</v>
      </c>
      <c r="I19" s="88">
        <v>38.673680340479848</v>
      </c>
      <c r="J19" s="88">
        <v>28.71542117770144</v>
      </c>
      <c r="K19" s="88">
        <v>11.555929354593619</v>
      </c>
    </row>
    <row r="20" spans="1:12" s="63" customFormat="1" ht="15.75" customHeight="1" x14ac:dyDescent="0.2">
      <c r="A20" s="204"/>
      <c r="B20" s="40" t="s">
        <v>29</v>
      </c>
      <c r="C20" s="89">
        <v>17.84307567000133</v>
      </c>
      <c r="D20" s="89">
        <v>82.156924329998688</v>
      </c>
      <c r="E20" s="89">
        <v>73.614092518505217</v>
      </c>
      <c r="F20" s="89">
        <v>67.281594221053496</v>
      </c>
      <c r="G20" s="89">
        <v>53.664152413603681</v>
      </c>
      <c r="H20" s="89">
        <v>48.892392667076393</v>
      </c>
      <c r="I20" s="89">
        <v>41.807702626870622</v>
      </c>
      <c r="J20" s="89">
        <v>32.050903748914649</v>
      </c>
      <c r="K20" s="89">
        <v>27.8720446847483</v>
      </c>
    </row>
    <row r="21" spans="1:12" s="63" customFormat="1" ht="15.75" customHeight="1" x14ac:dyDescent="0.2">
      <c r="A21" s="204"/>
      <c r="B21" s="40" t="s">
        <v>30</v>
      </c>
      <c r="C21" s="89">
        <v>30.010243897854458</v>
      </c>
      <c r="D21" s="89">
        <v>69.989756102145549</v>
      </c>
      <c r="E21" s="89">
        <v>53.734213121856911</v>
      </c>
      <c r="F21" s="89">
        <v>41.15677667507579</v>
      </c>
      <c r="G21" s="89">
        <v>24.816765099241142</v>
      </c>
      <c r="H21" s="89">
        <v>20.847873102817228</v>
      </c>
      <c r="I21" s="89">
        <v>11.79713120346613</v>
      </c>
      <c r="J21" s="89">
        <v>1.9183995000504139</v>
      </c>
      <c r="K21" s="89">
        <v>1.9183995000504139</v>
      </c>
    </row>
    <row r="22" spans="1:12" s="63" customFormat="1" ht="15.75" customHeight="1" thickBot="1" x14ac:dyDescent="0.25">
      <c r="A22" s="205"/>
      <c r="B22" s="41" t="s">
        <v>41</v>
      </c>
      <c r="C22" s="90">
        <v>54.141805121706369</v>
      </c>
      <c r="D22" s="90">
        <v>45.858194878293631</v>
      </c>
      <c r="E22" s="90">
        <v>31.172346048612809</v>
      </c>
      <c r="F22" s="90">
        <v>15.909949709780181</v>
      </c>
      <c r="G22" s="90">
        <v>11.51046075828048</v>
      </c>
      <c r="H22" s="90">
        <v>5.7168798468866324</v>
      </c>
      <c r="I22" s="90">
        <v>5.7168798468866324</v>
      </c>
      <c r="J22" s="90">
        <v>2.7624517025264761</v>
      </c>
      <c r="K22" s="90">
        <v>0</v>
      </c>
    </row>
    <row r="23" spans="1:12" s="3" customFormat="1" ht="66.75" customHeight="1" x14ac:dyDescent="0.2">
      <c r="A23" s="200" t="s">
        <v>94</v>
      </c>
      <c r="B23" s="200"/>
      <c r="C23" s="200"/>
      <c r="D23" s="200"/>
      <c r="E23" s="200"/>
      <c r="F23" s="200"/>
      <c r="G23" s="200"/>
      <c r="H23" s="200"/>
      <c r="I23" s="200"/>
      <c r="J23" s="200"/>
      <c r="K23" s="200"/>
    </row>
    <row r="24" spans="1:12" ht="28.5" customHeight="1" x14ac:dyDescent="0.2">
      <c r="A24" s="195" t="s">
        <v>65</v>
      </c>
      <c r="B24" s="195"/>
      <c r="C24" s="195"/>
      <c r="D24" s="195"/>
      <c r="E24" s="195"/>
      <c r="F24" s="195"/>
      <c r="G24" s="195"/>
      <c r="H24" s="195"/>
      <c r="I24" s="195"/>
      <c r="J24" s="195"/>
      <c r="K24" s="195"/>
    </row>
    <row r="25" spans="1:12" x14ac:dyDescent="0.2">
      <c r="A25" s="196" t="s">
        <v>126</v>
      </c>
      <c r="B25" s="196"/>
      <c r="C25" s="196"/>
      <c r="D25" s="196"/>
      <c r="E25" s="196"/>
      <c r="F25" s="196"/>
      <c r="G25" s="196"/>
      <c r="H25" s="196"/>
      <c r="I25" s="196"/>
      <c r="J25" s="196"/>
      <c r="K25" s="196"/>
      <c r="L25" s="12"/>
    </row>
    <row r="26" spans="1:12" x14ac:dyDescent="0.2">
      <c r="A26" s="186" t="s">
        <v>93</v>
      </c>
      <c r="B26" s="186"/>
      <c r="C26" s="186"/>
      <c r="D26" s="186"/>
      <c r="E26" s="186"/>
      <c r="F26" s="186"/>
      <c r="G26" s="186"/>
      <c r="H26" s="186"/>
      <c r="I26" s="186"/>
      <c r="J26" s="186"/>
      <c r="K26" s="186"/>
      <c r="L26" s="186"/>
    </row>
    <row r="27" spans="1:12" x14ac:dyDescent="0.2">
      <c r="A27" s="185" t="s">
        <v>204</v>
      </c>
      <c r="B27" s="185"/>
      <c r="C27" s="185"/>
      <c r="D27" s="185"/>
      <c r="E27" s="185"/>
      <c r="F27" s="185"/>
      <c r="G27" s="185"/>
      <c r="H27" s="185"/>
      <c r="I27" s="185"/>
      <c r="J27" s="185"/>
      <c r="K27" s="185"/>
      <c r="L27" s="185"/>
    </row>
  </sheetData>
  <mergeCells count="15">
    <mergeCell ref="A25:K25"/>
    <mergeCell ref="A1:N1"/>
    <mergeCell ref="A26:L26"/>
    <mergeCell ref="A27:L27"/>
    <mergeCell ref="A3:B3"/>
    <mergeCell ref="A23:K23"/>
    <mergeCell ref="A2:B2"/>
    <mergeCell ref="A4:A7"/>
    <mergeCell ref="A8:B8"/>
    <mergeCell ref="A9:A12"/>
    <mergeCell ref="A13:B13"/>
    <mergeCell ref="A14:A17"/>
    <mergeCell ref="A18:B18"/>
    <mergeCell ref="A19:A22"/>
    <mergeCell ref="A24:K24"/>
  </mergeCells>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28"/>
  <sheetViews>
    <sheetView zoomScaleNormal="100" workbookViewId="0">
      <selection activeCell="A21" sqref="A21:I21"/>
    </sheetView>
  </sheetViews>
  <sheetFormatPr baseColWidth="10" defaultColWidth="8.85546875" defaultRowHeight="14.25" x14ac:dyDescent="0.2"/>
  <cols>
    <col min="1" max="1" width="16.85546875" style="58" bestFit="1" customWidth="1"/>
    <col min="2" max="3" width="9.5703125" style="58" bestFit="1" customWidth="1"/>
    <col min="4" max="4" width="8.85546875" style="58"/>
    <col min="5" max="5" width="10" style="58" customWidth="1"/>
    <col min="6" max="6" width="8.85546875" style="58"/>
    <col min="7" max="7" width="16.5703125" style="58" customWidth="1"/>
    <col min="8" max="16384" width="8.85546875" style="58"/>
  </cols>
  <sheetData>
    <row r="1" spans="1:10" x14ac:dyDescent="0.2">
      <c r="A1" s="206" t="s">
        <v>87</v>
      </c>
      <c r="B1" s="206"/>
      <c r="C1" s="206"/>
      <c r="D1" s="206"/>
      <c r="E1" s="206"/>
      <c r="F1" s="206"/>
      <c r="G1" s="206"/>
      <c r="H1" s="206"/>
      <c r="I1" s="206"/>
      <c r="J1" s="206"/>
    </row>
    <row r="2" spans="1:10" ht="15" customHeight="1" x14ac:dyDescent="0.2"/>
    <row r="4" spans="1:10" ht="16.899999999999999" customHeight="1" x14ac:dyDescent="0.2"/>
    <row r="5" spans="1:10" ht="16.899999999999999" customHeight="1" x14ac:dyDescent="0.2"/>
    <row r="6" spans="1:10" ht="16.899999999999999" customHeight="1" x14ac:dyDescent="0.2"/>
    <row r="7" spans="1:10" ht="21" customHeight="1" x14ac:dyDescent="0.2"/>
    <row r="18" spans="1:9" ht="27.75" customHeight="1" x14ac:dyDescent="0.2">
      <c r="A18" s="208" t="s">
        <v>177</v>
      </c>
      <c r="B18" s="208"/>
      <c r="C18" s="208"/>
      <c r="D18" s="208"/>
      <c r="E18" s="208"/>
      <c r="F18" s="208"/>
      <c r="G18" s="208"/>
      <c r="H18" s="146"/>
      <c r="I18" s="146"/>
    </row>
    <row r="19" spans="1:9" x14ac:dyDescent="0.2">
      <c r="A19" s="207" t="s">
        <v>178</v>
      </c>
      <c r="B19" s="207"/>
      <c r="C19" s="207"/>
      <c r="D19" s="207"/>
      <c r="E19" s="207"/>
      <c r="F19" s="207"/>
      <c r="G19" s="207"/>
      <c r="H19" s="207"/>
      <c r="I19" s="207"/>
    </row>
    <row r="20" spans="1:9" x14ac:dyDescent="0.2">
      <c r="A20" s="186" t="s">
        <v>185</v>
      </c>
      <c r="B20" s="186"/>
      <c r="C20" s="186"/>
      <c r="D20" s="186"/>
      <c r="E20" s="186"/>
      <c r="F20" s="186"/>
      <c r="G20" s="186"/>
      <c r="H20" s="186"/>
      <c r="I20" s="186"/>
    </row>
    <row r="21" spans="1:9" x14ac:dyDescent="0.2">
      <c r="A21" s="186" t="s">
        <v>202</v>
      </c>
      <c r="B21" s="186"/>
      <c r="C21" s="186"/>
      <c r="D21" s="186"/>
      <c r="E21" s="186"/>
      <c r="F21" s="186"/>
      <c r="G21" s="186"/>
      <c r="H21" s="186"/>
      <c r="I21" s="186"/>
    </row>
    <row r="23" spans="1:9" x14ac:dyDescent="0.2">
      <c r="A23" s="194" t="s">
        <v>118</v>
      </c>
      <c r="B23" s="194"/>
      <c r="C23" s="194"/>
      <c r="D23" s="194"/>
    </row>
    <row r="24" spans="1:9" x14ac:dyDescent="0.2">
      <c r="A24" s="112"/>
      <c r="B24" s="113" t="s">
        <v>101</v>
      </c>
      <c r="C24" s="113" t="s">
        <v>102</v>
      </c>
    </row>
    <row r="25" spans="1:9" x14ac:dyDescent="0.2">
      <c r="A25" s="112" t="s">
        <v>49</v>
      </c>
      <c r="B25" s="149">
        <v>82</v>
      </c>
      <c r="C25" s="149">
        <v>78.730025978691302</v>
      </c>
    </row>
    <row r="26" spans="1:9" x14ac:dyDescent="0.2">
      <c r="A26" s="112" t="s">
        <v>50</v>
      </c>
      <c r="B26" s="149">
        <v>11</v>
      </c>
      <c r="C26" s="149">
        <v>10.743461026785576</v>
      </c>
    </row>
    <row r="27" spans="1:9" x14ac:dyDescent="0.2">
      <c r="A27" s="112" t="s">
        <v>51</v>
      </c>
      <c r="B27" s="149">
        <v>7</v>
      </c>
      <c r="C27" s="149">
        <v>10.526512994523152</v>
      </c>
    </row>
    <row r="28" spans="1:9" x14ac:dyDescent="0.2">
      <c r="A28" s="114"/>
      <c r="B28" s="114"/>
      <c r="C28" s="114"/>
    </row>
  </sheetData>
  <mergeCells count="6">
    <mergeCell ref="A23:D23"/>
    <mergeCell ref="A1:J1"/>
    <mergeCell ref="A19:I19"/>
    <mergeCell ref="A20:I20"/>
    <mergeCell ref="A21:I21"/>
    <mergeCell ref="A18:G18"/>
  </mergeCell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50"/>
  <sheetViews>
    <sheetView zoomScaleNormal="100" workbookViewId="0">
      <selection activeCell="B53" sqref="B53"/>
    </sheetView>
  </sheetViews>
  <sheetFormatPr baseColWidth="10" defaultColWidth="11.42578125" defaultRowHeight="12.75" x14ac:dyDescent="0.2"/>
  <cols>
    <col min="1" max="1" width="21.85546875" style="9" customWidth="1"/>
    <col min="2" max="2" width="26.28515625" style="9" customWidth="1"/>
    <col min="3" max="3" width="9.140625" style="9" customWidth="1"/>
    <col min="4" max="4" width="10.7109375" style="9" customWidth="1"/>
    <col min="5" max="5" width="6.42578125" style="9" customWidth="1"/>
    <col min="6" max="16384" width="11.42578125" style="9"/>
  </cols>
  <sheetData>
    <row r="1" spans="1:1" s="3" customFormat="1" x14ac:dyDescent="0.2">
      <c r="A1" s="6" t="s">
        <v>88</v>
      </c>
    </row>
    <row r="2" spans="1:1" s="5" customFormat="1" ht="11.25" x14ac:dyDescent="0.2">
      <c r="A2" s="4"/>
    </row>
    <row r="3" spans="1:1" s="5" customFormat="1" ht="11.25" x14ac:dyDescent="0.2"/>
    <row r="4" spans="1:1" s="5" customFormat="1" ht="16.5" customHeight="1" x14ac:dyDescent="0.2"/>
    <row r="5" spans="1:1" s="8" customFormat="1" ht="14.25" customHeight="1" x14ac:dyDescent="0.2"/>
    <row r="6" spans="1:1" s="8" customFormat="1" ht="11.25" customHeight="1" x14ac:dyDescent="0.2"/>
    <row r="7" spans="1:1" s="8" customFormat="1" ht="11.25" x14ac:dyDescent="0.2"/>
    <row r="8" spans="1:1" s="8" customFormat="1" ht="11.25" x14ac:dyDescent="0.2"/>
    <row r="28" spans="1:9" ht="27" customHeight="1" x14ac:dyDescent="0.2">
      <c r="A28" s="208" t="s">
        <v>197</v>
      </c>
      <c r="B28" s="208"/>
      <c r="C28" s="208"/>
      <c r="D28" s="208"/>
      <c r="E28" s="208"/>
      <c r="F28" s="208"/>
      <c r="G28" s="208"/>
      <c r="H28" s="208"/>
      <c r="I28" s="208"/>
    </row>
    <row r="29" spans="1:9" x14ac:dyDescent="0.2">
      <c r="A29" s="208" t="s">
        <v>179</v>
      </c>
      <c r="B29" s="208"/>
      <c r="C29" s="208"/>
      <c r="D29" s="208"/>
      <c r="E29" s="208"/>
      <c r="F29" s="208"/>
      <c r="G29" s="208"/>
    </row>
    <row r="30" spans="1:9" x14ac:dyDescent="0.2">
      <c r="A30" s="208" t="s">
        <v>180</v>
      </c>
      <c r="B30" s="208"/>
      <c r="C30" s="208"/>
      <c r="D30" s="208"/>
      <c r="E30" s="208"/>
      <c r="F30" s="208"/>
      <c r="G30" s="208"/>
    </row>
    <row r="31" spans="1:9" ht="27" customHeight="1" x14ac:dyDescent="0.2">
      <c r="A31" s="208" t="s">
        <v>181</v>
      </c>
      <c r="B31" s="208"/>
      <c r="C31" s="208"/>
      <c r="D31" s="208"/>
      <c r="E31" s="208"/>
      <c r="F31" s="208"/>
      <c r="G31" s="208"/>
      <c r="H31" s="208"/>
    </row>
    <row r="32" spans="1:9" ht="12.75" customHeight="1" x14ac:dyDescent="0.2">
      <c r="A32" s="208" t="s">
        <v>193</v>
      </c>
      <c r="B32" s="208"/>
      <c r="C32" s="208"/>
      <c r="D32" s="208"/>
      <c r="E32" s="208"/>
      <c r="F32" s="208"/>
      <c r="G32" s="208"/>
      <c r="H32" s="208"/>
    </row>
    <row r="33" spans="1:9" x14ac:dyDescent="0.2">
      <c r="A33" s="208" t="s">
        <v>194</v>
      </c>
      <c r="B33" s="208"/>
      <c r="C33" s="208"/>
      <c r="D33" s="8"/>
      <c r="E33" s="8"/>
      <c r="F33" s="8"/>
      <c r="G33" s="8"/>
    </row>
    <row r="34" spans="1:9" ht="12.75" customHeight="1" x14ac:dyDescent="0.2">
      <c r="A34" s="186" t="s">
        <v>202</v>
      </c>
      <c r="B34" s="186"/>
      <c r="C34" s="186"/>
      <c r="D34" s="186"/>
      <c r="E34" s="186"/>
      <c r="F34" s="186"/>
      <c r="G34" s="186"/>
      <c r="H34" s="186"/>
      <c r="I34" s="186"/>
    </row>
    <row r="36" spans="1:9" x14ac:dyDescent="0.2">
      <c r="A36" s="37"/>
    </row>
    <row r="37" spans="1:9" x14ac:dyDescent="0.2">
      <c r="A37" s="37"/>
    </row>
    <row r="38" spans="1:9" x14ac:dyDescent="0.2">
      <c r="A38" s="194" t="s">
        <v>120</v>
      </c>
      <c r="B38" s="194"/>
      <c r="C38" s="194"/>
      <c r="D38" s="194"/>
    </row>
    <row r="39" spans="1:9" ht="51" customHeight="1" x14ac:dyDescent="0.2">
      <c r="A39" s="211" t="s">
        <v>45</v>
      </c>
      <c r="B39" s="212"/>
      <c r="C39" s="121" t="s">
        <v>167</v>
      </c>
      <c r="D39" s="121" t="s">
        <v>52</v>
      </c>
    </row>
    <row r="40" spans="1:9" x14ac:dyDescent="0.2">
      <c r="A40" s="209" t="s">
        <v>4</v>
      </c>
      <c r="B40" s="26" t="s">
        <v>39</v>
      </c>
      <c r="C40" s="149">
        <v>42.883454900904198</v>
      </c>
      <c r="D40" s="149">
        <v>43.331692568734226</v>
      </c>
      <c r="E40" s="62"/>
      <c r="F40" s="62"/>
    </row>
    <row r="41" spans="1:9" x14ac:dyDescent="0.2">
      <c r="A41" s="209"/>
      <c r="B41" s="26" t="s">
        <v>40</v>
      </c>
      <c r="C41" s="149">
        <v>40.269359870417617</v>
      </c>
      <c r="D41" s="149">
        <v>24.290775817632625</v>
      </c>
      <c r="E41" s="62"/>
      <c r="F41" s="79"/>
    </row>
    <row r="42" spans="1:9" ht="14.25" x14ac:dyDescent="0.2">
      <c r="A42" s="209"/>
      <c r="B42" s="27" t="s">
        <v>205</v>
      </c>
      <c r="C42" s="149">
        <v>5.9148778185774011</v>
      </c>
      <c r="D42" s="149">
        <v>8.8613607159501004</v>
      </c>
      <c r="E42" s="62"/>
      <c r="F42" s="79"/>
    </row>
    <row r="43" spans="1:9" x14ac:dyDescent="0.2">
      <c r="A43" s="154"/>
      <c r="B43" s="115"/>
      <c r="C43" s="178"/>
      <c r="D43" s="178"/>
      <c r="E43" s="62"/>
      <c r="F43" s="79"/>
    </row>
    <row r="44" spans="1:9" ht="14.25" x14ac:dyDescent="0.2">
      <c r="A44" s="122" t="s">
        <v>61</v>
      </c>
      <c r="B44" s="26" t="s">
        <v>206</v>
      </c>
      <c r="C44" s="149">
        <v>3.4094631457702587</v>
      </c>
      <c r="D44" s="149">
        <v>5.2698076769027287</v>
      </c>
      <c r="E44" s="62"/>
      <c r="F44" s="79"/>
    </row>
    <row r="45" spans="1:9" x14ac:dyDescent="0.2">
      <c r="A45" s="154"/>
      <c r="B45" s="13"/>
      <c r="C45" s="178"/>
      <c r="D45" s="178"/>
      <c r="E45" s="62"/>
      <c r="F45" s="79"/>
    </row>
    <row r="46" spans="1:9" ht="38.25" x14ac:dyDescent="0.2">
      <c r="A46" s="210" t="s">
        <v>60</v>
      </c>
      <c r="B46" s="27" t="s">
        <v>59</v>
      </c>
      <c r="C46" s="149">
        <v>0.43419834901468124</v>
      </c>
      <c r="D46" s="149">
        <v>2.45988301793551</v>
      </c>
      <c r="E46" s="62"/>
      <c r="F46" s="79"/>
    </row>
    <row r="47" spans="1:9" ht="25.5" x14ac:dyDescent="0.2">
      <c r="A47" s="210"/>
      <c r="B47" s="27" t="s">
        <v>53</v>
      </c>
      <c r="C47" s="149">
        <v>1.2683188895640691</v>
      </c>
      <c r="D47" s="149">
        <v>4.1495257148952422</v>
      </c>
    </row>
    <row r="48" spans="1:9" x14ac:dyDescent="0.2">
      <c r="A48" s="210"/>
      <c r="B48" s="59" t="s">
        <v>44</v>
      </c>
      <c r="C48" s="149">
        <v>1.802187729734567</v>
      </c>
      <c r="D48" s="149">
        <v>1.5841590948356454</v>
      </c>
    </row>
    <row r="49" spans="1:4" x14ac:dyDescent="0.2">
      <c r="A49" s="210"/>
      <c r="B49" s="59" t="s">
        <v>48</v>
      </c>
      <c r="C49" s="149">
        <v>2.5819483858915913</v>
      </c>
      <c r="D49" s="149">
        <v>2.5731092244266724</v>
      </c>
    </row>
    <row r="50" spans="1:4" ht="14.25" x14ac:dyDescent="0.2">
      <c r="A50" s="210"/>
      <c r="B50" s="59" t="s">
        <v>207</v>
      </c>
      <c r="C50" s="149">
        <v>1.4361909101256169</v>
      </c>
      <c r="D50" s="149">
        <v>7.4796861686872864</v>
      </c>
    </row>
  </sheetData>
  <mergeCells count="11">
    <mergeCell ref="A40:A42"/>
    <mergeCell ref="A46:A50"/>
    <mergeCell ref="A38:D38"/>
    <mergeCell ref="A39:B39"/>
    <mergeCell ref="A34:I34"/>
    <mergeCell ref="A33:C33"/>
    <mergeCell ref="A28:I28"/>
    <mergeCell ref="A31:H31"/>
    <mergeCell ref="A29:G29"/>
    <mergeCell ref="A30:G30"/>
    <mergeCell ref="A32:H32"/>
  </mergeCells>
  <hyperlinks>
    <hyperlink ref="D50" r:id="rId1" display="+100-@somme(D15:D22)"/>
  </hyperlinks>
  <pageMargins left="0.7" right="0.7" top="0.75" bottom="0.75" header="0.3" footer="0.3"/>
  <pageSetup paperSize="9"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26"/>
  <sheetViews>
    <sheetView zoomScaleNormal="100" workbookViewId="0">
      <selection activeCell="A26" sqref="A26:I26"/>
    </sheetView>
  </sheetViews>
  <sheetFormatPr baseColWidth="10" defaultColWidth="11.42578125" defaultRowHeight="12.75" x14ac:dyDescent="0.2"/>
  <cols>
    <col min="1" max="1" width="25.140625" style="9" customWidth="1"/>
    <col min="2" max="2" width="33.28515625" style="9" customWidth="1"/>
    <col min="3" max="3" width="6" style="9" customWidth="1"/>
    <col min="4" max="4" width="6.85546875" style="9" customWidth="1"/>
    <col min="5" max="16384" width="11.42578125" style="9"/>
  </cols>
  <sheetData>
    <row r="1" spans="1:4" s="3" customFormat="1" x14ac:dyDescent="0.2">
      <c r="A1" s="6" t="s">
        <v>89</v>
      </c>
      <c r="B1" s="6"/>
    </row>
    <row r="2" spans="1:4" s="3" customFormat="1" ht="34.5" customHeight="1" x14ac:dyDescent="0.2">
      <c r="A2" s="214" t="s">
        <v>158</v>
      </c>
      <c r="B2" s="214"/>
      <c r="C2" s="10" t="s">
        <v>101</v>
      </c>
      <c r="D2" s="10" t="s">
        <v>102</v>
      </c>
    </row>
    <row r="3" spans="1:4" s="3" customFormat="1" ht="12" customHeight="1" x14ac:dyDescent="0.2">
      <c r="A3" s="215" t="s">
        <v>4</v>
      </c>
      <c r="B3" s="215"/>
      <c r="C3" s="15">
        <f>SUM(C4:C8)</f>
        <v>86.9</v>
      </c>
      <c r="D3" s="15">
        <f>SUM(D4:D8)</f>
        <v>89.067692589899224</v>
      </c>
    </row>
    <row r="4" spans="1:4" s="3" customFormat="1" ht="12" customHeight="1" x14ac:dyDescent="0.2">
      <c r="A4" s="216" t="s">
        <v>18</v>
      </c>
      <c r="B4" s="216"/>
      <c r="C4" s="16">
        <v>44.3</v>
      </c>
      <c r="D4" s="16">
        <v>42.883454900904198</v>
      </c>
    </row>
    <row r="5" spans="1:4" s="3" customFormat="1" ht="12" customHeight="1" x14ac:dyDescent="0.2">
      <c r="A5" s="216" t="s">
        <v>17</v>
      </c>
      <c r="B5" s="216"/>
      <c r="C5" s="16">
        <v>38</v>
      </c>
      <c r="D5" s="16">
        <v>40.269359870417617</v>
      </c>
    </row>
    <row r="6" spans="1:4" s="3" customFormat="1" ht="12" customHeight="1" x14ac:dyDescent="0.2">
      <c r="A6" s="214" t="s">
        <v>26</v>
      </c>
      <c r="B6" s="60" t="s">
        <v>20</v>
      </c>
      <c r="C6" s="16">
        <v>1.2</v>
      </c>
      <c r="D6" s="16">
        <v>1.4495781692067264</v>
      </c>
    </row>
    <row r="7" spans="1:4" s="3" customFormat="1" ht="12" customHeight="1" x14ac:dyDescent="0.2">
      <c r="A7" s="214"/>
      <c r="B7" s="61" t="s">
        <v>55</v>
      </c>
      <c r="C7" s="16">
        <v>3.2</v>
      </c>
      <c r="D7" s="16">
        <v>4.1648973537397449</v>
      </c>
    </row>
    <row r="8" spans="1:4" s="3" customFormat="1" ht="12" customHeight="1" x14ac:dyDescent="0.2">
      <c r="A8" s="214"/>
      <c r="B8" s="61" t="s">
        <v>9</v>
      </c>
      <c r="C8" s="16">
        <v>0.2</v>
      </c>
      <c r="D8" s="16">
        <v>0.30040229563092968</v>
      </c>
    </row>
    <row r="9" spans="1:4" s="3" customFormat="1" ht="12" customHeight="1" x14ac:dyDescent="0.2">
      <c r="A9" s="215" t="s">
        <v>5</v>
      </c>
      <c r="B9" s="215"/>
      <c r="C9" s="15">
        <f>+C12+C11+C10</f>
        <v>3.7</v>
      </c>
      <c r="D9" s="15">
        <f>SUM(D10:D12)</f>
        <v>3.4094631457702587</v>
      </c>
    </row>
    <row r="10" spans="1:4" s="3" customFormat="1" ht="12" customHeight="1" x14ac:dyDescent="0.2">
      <c r="A10" s="217"/>
      <c r="B10" s="61" t="s">
        <v>11</v>
      </c>
      <c r="C10" s="16">
        <v>1.3</v>
      </c>
      <c r="D10" s="16">
        <v>1.2297832586205855</v>
      </c>
    </row>
    <row r="11" spans="1:4" s="3" customFormat="1" ht="12" customHeight="1" x14ac:dyDescent="0.2">
      <c r="A11" s="218"/>
      <c r="B11" s="61" t="s">
        <v>12</v>
      </c>
      <c r="C11" s="16">
        <v>2.1</v>
      </c>
      <c r="D11" s="16">
        <v>1.9250462052383452</v>
      </c>
    </row>
    <row r="12" spans="1:4" s="3" customFormat="1" ht="12" customHeight="1" x14ac:dyDescent="0.2">
      <c r="A12" s="219"/>
      <c r="B12" s="61" t="s">
        <v>13</v>
      </c>
      <c r="C12" s="16">
        <v>0.3</v>
      </c>
      <c r="D12" s="16">
        <v>0.25463368191132801</v>
      </c>
    </row>
    <row r="13" spans="1:4" s="3" customFormat="1" ht="12" customHeight="1" x14ac:dyDescent="0.2">
      <c r="A13" s="215" t="s">
        <v>60</v>
      </c>
      <c r="B13" s="215"/>
      <c r="C13" s="15">
        <f>SUM(C14:C21)</f>
        <v>9.4</v>
      </c>
      <c r="D13" s="15">
        <f>SUM(D14:D21)</f>
        <v>7.5228442643305256</v>
      </c>
    </row>
    <row r="14" spans="1:4" s="3" customFormat="1" ht="12" customHeight="1" x14ac:dyDescent="0.2">
      <c r="A14" s="214" t="s">
        <v>62</v>
      </c>
      <c r="B14" s="61" t="s">
        <v>22</v>
      </c>
      <c r="C14" s="16">
        <v>0.1</v>
      </c>
      <c r="D14" s="16">
        <v>0.17064226924452</v>
      </c>
    </row>
    <row r="15" spans="1:4" s="3" customFormat="1" ht="12" customHeight="1" x14ac:dyDescent="0.2">
      <c r="A15" s="214"/>
      <c r="B15" s="61" t="s">
        <v>16</v>
      </c>
      <c r="C15" s="16">
        <v>0.1</v>
      </c>
      <c r="D15" s="16">
        <v>0.26355607977016127</v>
      </c>
    </row>
    <row r="16" spans="1:4" s="3" customFormat="1" ht="12" customHeight="1" x14ac:dyDescent="0.2">
      <c r="A16" s="216" t="s">
        <v>25</v>
      </c>
      <c r="B16" s="61" t="s">
        <v>14</v>
      </c>
      <c r="C16" s="16">
        <v>1.3</v>
      </c>
      <c r="D16" s="16">
        <v>1.2683188895640691</v>
      </c>
    </row>
    <row r="17" spans="1:9" s="3" customFormat="1" ht="12" customHeight="1" x14ac:dyDescent="0.2">
      <c r="A17" s="216"/>
      <c r="B17" s="61" t="s">
        <v>44</v>
      </c>
      <c r="C17" s="16">
        <v>1.9</v>
      </c>
      <c r="D17" s="16">
        <v>1.802187729734567</v>
      </c>
    </row>
    <row r="18" spans="1:9" s="3" customFormat="1" ht="12" customHeight="1" x14ac:dyDescent="0.2">
      <c r="A18" s="216"/>
      <c r="B18" s="61" t="s">
        <v>23</v>
      </c>
      <c r="C18" s="16">
        <v>0.5</v>
      </c>
      <c r="D18" s="16">
        <v>0.31874792406847458</v>
      </c>
    </row>
    <row r="19" spans="1:9" s="3" customFormat="1" ht="12" customHeight="1" x14ac:dyDescent="0.2">
      <c r="A19" s="216"/>
      <c r="B19" s="61" t="s">
        <v>21</v>
      </c>
      <c r="C19" s="16">
        <v>0.3</v>
      </c>
      <c r="D19" s="16">
        <v>0.17834158472002831</v>
      </c>
    </row>
    <row r="20" spans="1:9" s="3" customFormat="1" ht="12" customHeight="1" x14ac:dyDescent="0.2">
      <c r="A20" s="216"/>
      <c r="B20" s="61" t="s">
        <v>48</v>
      </c>
      <c r="C20" s="16">
        <v>1.6</v>
      </c>
      <c r="D20" s="16">
        <v>2.5819483858915913</v>
      </c>
    </row>
    <row r="21" spans="1:9" s="3" customFormat="1" ht="12" customHeight="1" x14ac:dyDescent="0.2">
      <c r="A21" s="216"/>
      <c r="B21" s="61" t="s">
        <v>27</v>
      </c>
      <c r="C21" s="16">
        <v>3.6</v>
      </c>
      <c r="D21" s="16">
        <v>0.93910140133711395</v>
      </c>
    </row>
    <row r="22" spans="1:9" s="11" customFormat="1" ht="12" customHeight="1" x14ac:dyDescent="0.2">
      <c r="A22" s="215" t="s">
        <v>6</v>
      </c>
      <c r="B22" s="215"/>
      <c r="C22" s="82">
        <f>C3+C13+C9</f>
        <v>100.00000000000001</v>
      </c>
      <c r="D22" s="82">
        <f>D3+D13+D9</f>
        <v>100.00000000000001</v>
      </c>
    </row>
    <row r="23" spans="1:9" s="11" customFormat="1" ht="26.25" customHeight="1" x14ac:dyDescent="0.2">
      <c r="A23" s="220" t="s">
        <v>131</v>
      </c>
      <c r="B23" s="220"/>
      <c r="C23" s="220"/>
      <c r="D23" s="220"/>
    </row>
    <row r="24" spans="1:9" s="13" customFormat="1" ht="15" customHeight="1" x14ac:dyDescent="0.2">
      <c r="A24" s="213" t="s">
        <v>161</v>
      </c>
      <c r="B24" s="213"/>
      <c r="C24" s="213"/>
      <c r="D24" s="213"/>
      <c r="E24" s="213"/>
    </row>
    <row r="25" spans="1:9" s="13" customFormat="1" x14ac:dyDescent="0.2">
      <c r="A25" s="186" t="s">
        <v>137</v>
      </c>
      <c r="B25" s="186"/>
      <c r="C25" s="186"/>
      <c r="D25" s="186"/>
      <c r="E25" s="186"/>
    </row>
    <row r="26" spans="1:9" s="13" customFormat="1" ht="15.75" customHeight="1" x14ac:dyDescent="0.2">
      <c r="A26" s="186" t="s">
        <v>202</v>
      </c>
      <c r="B26" s="186"/>
      <c r="C26" s="186"/>
      <c r="D26" s="186"/>
      <c r="E26" s="186"/>
      <c r="F26" s="186"/>
      <c r="G26" s="186"/>
      <c r="H26" s="186"/>
      <c r="I26" s="186"/>
    </row>
  </sheetData>
  <mergeCells count="15">
    <mergeCell ref="A26:I26"/>
    <mergeCell ref="A24:E24"/>
    <mergeCell ref="A25:E25"/>
    <mergeCell ref="A2:B2"/>
    <mergeCell ref="A3:B3"/>
    <mergeCell ref="A14:A15"/>
    <mergeCell ref="A16:A21"/>
    <mergeCell ref="A22:B22"/>
    <mergeCell ref="A4:B4"/>
    <mergeCell ref="A5:B5"/>
    <mergeCell ref="A6:A8"/>
    <mergeCell ref="A9:B9"/>
    <mergeCell ref="A10:A12"/>
    <mergeCell ref="A13:B13"/>
    <mergeCell ref="A23:D2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31"/>
  <sheetViews>
    <sheetView zoomScaleNormal="100" workbookViewId="0">
      <selection activeCell="E37" sqref="E37"/>
    </sheetView>
  </sheetViews>
  <sheetFormatPr baseColWidth="10" defaultColWidth="11.42578125" defaultRowHeight="12.75" x14ac:dyDescent="0.2"/>
  <cols>
    <col min="1" max="1" width="25.85546875" style="9" customWidth="1"/>
    <col min="2" max="2" width="47.140625" style="9" customWidth="1"/>
    <col min="3" max="5" width="6.85546875" style="9" customWidth="1"/>
    <col min="6" max="8" width="5.42578125" style="9" customWidth="1"/>
    <col min="9" max="9" width="6.28515625" style="9" customWidth="1"/>
    <col min="10" max="10" width="6.85546875" style="9" customWidth="1"/>
    <col min="11" max="14" width="5.42578125" style="9" customWidth="1"/>
    <col min="15" max="16384" width="11.42578125" style="9"/>
  </cols>
  <sheetData>
    <row r="1" spans="1:18" s="3" customFormat="1" x14ac:dyDescent="0.2">
      <c r="A1" s="6" t="s">
        <v>90</v>
      </c>
      <c r="B1" s="6"/>
      <c r="E1" s="62"/>
      <c r="H1" s="62"/>
      <c r="K1" s="62"/>
      <c r="N1" s="62"/>
    </row>
    <row r="2" spans="1:18" s="3" customFormat="1" ht="34.5" customHeight="1" x14ac:dyDescent="0.2">
      <c r="A2" s="223" t="s">
        <v>45</v>
      </c>
      <c r="B2" s="224"/>
      <c r="C2" s="221" t="s">
        <v>24</v>
      </c>
      <c r="D2" s="222"/>
      <c r="E2" s="221" t="s">
        <v>1</v>
      </c>
      <c r="F2" s="222"/>
      <c r="G2" s="221" t="s">
        <v>136</v>
      </c>
      <c r="H2" s="222"/>
      <c r="I2" s="221" t="s">
        <v>0</v>
      </c>
      <c r="J2" s="222"/>
    </row>
    <row r="3" spans="1:18" s="3" customFormat="1" ht="34.5" customHeight="1" x14ac:dyDescent="0.2">
      <c r="A3" s="225"/>
      <c r="B3" s="226"/>
      <c r="C3" s="83" t="s">
        <v>67</v>
      </c>
      <c r="D3" s="92" t="s">
        <v>91</v>
      </c>
      <c r="E3" s="83" t="s">
        <v>67</v>
      </c>
      <c r="F3" s="92" t="s">
        <v>91</v>
      </c>
      <c r="G3" s="83" t="s">
        <v>67</v>
      </c>
      <c r="H3" s="92" t="s">
        <v>91</v>
      </c>
      <c r="I3" s="83" t="s">
        <v>67</v>
      </c>
      <c r="J3" s="92" t="s">
        <v>91</v>
      </c>
    </row>
    <row r="4" spans="1:18" s="3" customFormat="1" ht="12" customHeight="1" x14ac:dyDescent="0.2">
      <c r="A4" s="215" t="s">
        <v>4</v>
      </c>
      <c r="B4" s="215"/>
      <c r="C4" s="15">
        <v>76.900000000000006</v>
      </c>
      <c r="D4" s="15">
        <f>SUM(D5:D11)</f>
        <v>76.483829102316946</v>
      </c>
      <c r="E4" s="15">
        <f>SUM(E5:E11)</f>
        <v>80.600000000000009</v>
      </c>
      <c r="F4" s="15">
        <f>SUM(F5:F11)</f>
        <v>79.65198645056698</v>
      </c>
      <c r="G4" s="15">
        <f>SUM(G5:G11)</f>
        <v>67.731940900700906</v>
      </c>
      <c r="H4" s="15">
        <f>SUM(H5:H11)</f>
        <v>65.99585180619583</v>
      </c>
      <c r="I4" s="15">
        <v>68.8</v>
      </c>
      <c r="J4" s="15">
        <f>SUM(J5:J11)</f>
        <v>69.681076062804621</v>
      </c>
      <c r="K4" s="79"/>
      <c r="L4" s="79"/>
      <c r="M4" s="79"/>
      <c r="N4" s="79"/>
      <c r="O4" s="79"/>
      <c r="P4" s="79"/>
      <c r="Q4" s="79"/>
      <c r="R4" s="79"/>
    </row>
    <row r="5" spans="1:18" s="3" customFormat="1" ht="12" customHeight="1" x14ac:dyDescent="0.2">
      <c r="A5" s="216" t="s">
        <v>18</v>
      </c>
      <c r="B5" s="216"/>
      <c r="C5" s="16">
        <v>43.6</v>
      </c>
      <c r="D5" s="16">
        <v>43.331692568734226</v>
      </c>
      <c r="E5" s="16">
        <v>43.6</v>
      </c>
      <c r="F5" s="16">
        <v>44.555754412280869</v>
      </c>
      <c r="G5" s="16">
        <v>40.745374223487396</v>
      </c>
      <c r="H5" s="16">
        <v>35.039955534584266</v>
      </c>
      <c r="I5" s="16">
        <v>47.3</v>
      </c>
      <c r="J5" s="16">
        <v>46.136774786431097</v>
      </c>
    </row>
    <row r="6" spans="1:18" s="3" customFormat="1" ht="12" customHeight="1" x14ac:dyDescent="0.2">
      <c r="A6" s="216" t="s">
        <v>17</v>
      </c>
      <c r="B6" s="216"/>
      <c r="C6" s="16">
        <v>24.6</v>
      </c>
      <c r="D6" s="16">
        <v>24.290775817632625</v>
      </c>
      <c r="E6" s="16">
        <v>27.3</v>
      </c>
      <c r="F6" s="16">
        <v>25.242527737919978</v>
      </c>
      <c r="G6" s="16">
        <v>20.749009707397967</v>
      </c>
      <c r="H6" s="16">
        <v>25.270497176060928</v>
      </c>
      <c r="I6" s="16">
        <v>15.5</v>
      </c>
      <c r="J6" s="16">
        <v>16.953584406697409</v>
      </c>
    </row>
    <row r="7" spans="1:18" s="3" customFormat="1" ht="12" customHeight="1" x14ac:dyDescent="0.2">
      <c r="A7" s="214" t="s">
        <v>26</v>
      </c>
      <c r="B7" s="17" t="s">
        <v>20</v>
      </c>
      <c r="C7" s="16">
        <v>3.1</v>
      </c>
      <c r="D7" s="16">
        <v>3.3268599817137297</v>
      </c>
      <c r="E7" s="16">
        <v>3.6</v>
      </c>
      <c r="F7" s="16">
        <v>3.5521749433695482</v>
      </c>
      <c r="G7" s="16">
        <v>2.0229625384237746</v>
      </c>
      <c r="H7" s="16">
        <v>2.8490800772947522</v>
      </c>
      <c r="I7" s="16">
        <v>2</v>
      </c>
      <c r="J7" s="16">
        <v>2.4994471703615857</v>
      </c>
    </row>
    <row r="8" spans="1:18" s="3" customFormat="1" ht="12" customHeight="1" x14ac:dyDescent="0.2">
      <c r="A8" s="214"/>
      <c r="B8" s="18" t="s">
        <v>19</v>
      </c>
      <c r="C8" s="16">
        <v>3.9</v>
      </c>
      <c r="D8" s="16">
        <v>3.3994597685885246</v>
      </c>
      <c r="E8" s="16">
        <v>4.4000000000000004</v>
      </c>
      <c r="F8" s="16">
        <v>3.9459892969004873</v>
      </c>
      <c r="G8" s="16">
        <v>2.5476335415777478</v>
      </c>
      <c r="H8" s="16">
        <v>1.518322254707055</v>
      </c>
      <c r="I8" s="16">
        <v>2.8</v>
      </c>
      <c r="J8" s="16">
        <v>2.3180675982195345</v>
      </c>
    </row>
    <row r="9" spans="1:18" s="3" customFormat="1" ht="12" customHeight="1" x14ac:dyDescent="0.2">
      <c r="A9" s="214"/>
      <c r="B9" s="18" t="s">
        <v>9</v>
      </c>
      <c r="C9" s="16">
        <v>1</v>
      </c>
      <c r="D9" s="16">
        <v>0.73855668875642178</v>
      </c>
      <c r="E9" s="16">
        <v>0.9</v>
      </c>
      <c r="F9" s="16">
        <v>0.75042887963636806</v>
      </c>
      <c r="G9" s="16">
        <v>1.5477370435361328</v>
      </c>
      <c r="H9" s="16">
        <v>0.65683952577246618</v>
      </c>
      <c r="I9" s="16">
        <v>0.9</v>
      </c>
      <c r="J9" s="16">
        <v>0.76742353299087607</v>
      </c>
    </row>
    <row r="10" spans="1:18" s="3" customFormat="1" ht="13.5" customHeight="1" x14ac:dyDescent="0.2">
      <c r="A10" s="214"/>
      <c r="B10" s="53" t="s">
        <v>130</v>
      </c>
      <c r="C10" s="16">
        <v>0.4</v>
      </c>
      <c r="D10" s="16">
        <v>0.76273975197785771</v>
      </c>
      <c r="E10" s="16">
        <v>0.5</v>
      </c>
      <c r="F10" s="16">
        <v>0.85112719004520321</v>
      </c>
      <c r="G10" s="16"/>
      <c r="H10" s="16">
        <v>0.48931540859539469</v>
      </c>
      <c r="I10" s="16"/>
      <c r="J10" s="16">
        <v>0.54837528205488284</v>
      </c>
    </row>
    <row r="11" spans="1:18" s="3" customFormat="1" ht="12" customHeight="1" x14ac:dyDescent="0.2">
      <c r="A11" s="214"/>
      <c r="B11" s="18" t="s">
        <v>10</v>
      </c>
      <c r="C11" s="16">
        <v>0.3</v>
      </c>
      <c r="D11" s="16">
        <v>0.6337445249135667</v>
      </c>
      <c r="E11" s="16">
        <v>0.3</v>
      </c>
      <c r="F11" s="16">
        <v>0.75398399041450803</v>
      </c>
      <c r="G11" s="57">
        <v>0.11922384627789584</v>
      </c>
      <c r="H11" s="57">
        <v>0.17184182918097551</v>
      </c>
      <c r="I11" s="16">
        <v>0.3</v>
      </c>
      <c r="J11" s="57">
        <v>0.45740328604923891</v>
      </c>
    </row>
    <row r="12" spans="1:18" s="3" customFormat="1" ht="12" customHeight="1" x14ac:dyDescent="0.2">
      <c r="A12" s="215" t="s">
        <v>5</v>
      </c>
      <c r="B12" s="215"/>
      <c r="C12" s="15">
        <v>6.5</v>
      </c>
      <c r="D12" s="15">
        <f>SUM(D13:D15)</f>
        <v>5.2698076769027287</v>
      </c>
      <c r="E12" s="15">
        <v>5.8</v>
      </c>
      <c r="F12" s="15">
        <f>SUM(F13:F15)</f>
        <v>4.8206651170996038</v>
      </c>
      <c r="G12" s="15">
        <v>9.6</v>
      </c>
      <c r="H12" s="15">
        <f>SUM(H13:H15)</f>
        <v>7.7326029548276205</v>
      </c>
      <c r="I12" s="15">
        <v>6.1</v>
      </c>
      <c r="J12" s="15">
        <f>SUM(J13:J15)</f>
        <v>4.9834562051210778</v>
      </c>
      <c r="K12" s="79"/>
      <c r="L12" s="79"/>
      <c r="M12" s="79"/>
      <c r="N12" s="79"/>
      <c r="O12" s="79"/>
      <c r="P12" s="79"/>
      <c r="Q12" s="79"/>
      <c r="R12" s="79"/>
    </row>
    <row r="13" spans="1:18" s="3" customFormat="1" ht="12" customHeight="1" x14ac:dyDescent="0.2">
      <c r="A13" s="216"/>
      <c r="B13" s="18" t="s">
        <v>11</v>
      </c>
      <c r="C13" s="16">
        <v>3</v>
      </c>
      <c r="D13" s="16">
        <v>2.7355618984906873</v>
      </c>
      <c r="E13" s="84">
        <v>2.6</v>
      </c>
      <c r="F13" s="84">
        <v>2.3949867594906</v>
      </c>
      <c r="G13" s="16">
        <v>5.293932171098616</v>
      </c>
      <c r="H13" s="16">
        <v>4.8780970496609353</v>
      </c>
      <c r="I13" s="26">
        <v>2.5</v>
      </c>
      <c r="J13" s="16">
        <v>2.1659230315046964</v>
      </c>
    </row>
    <row r="14" spans="1:18" s="3" customFormat="1" ht="12" customHeight="1" x14ac:dyDescent="0.2">
      <c r="A14" s="216"/>
      <c r="B14" s="18" t="s">
        <v>12</v>
      </c>
      <c r="C14" s="16">
        <v>2.9</v>
      </c>
      <c r="D14" s="16">
        <v>2.2026063928974744</v>
      </c>
      <c r="E14" s="84">
        <v>2.6</v>
      </c>
      <c r="F14" s="84">
        <v>2.0915784479952908</v>
      </c>
      <c r="G14" s="16">
        <v>3.9986888991317495</v>
      </c>
      <c r="H14" s="16">
        <v>2.3934211581860554</v>
      </c>
      <c r="I14" s="80">
        <v>3.1</v>
      </c>
      <c r="J14" s="16">
        <v>2.6675134206049789</v>
      </c>
    </row>
    <row r="15" spans="1:18" s="3" customFormat="1" ht="12" customHeight="1" x14ac:dyDescent="0.2">
      <c r="A15" s="216"/>
      <c r="B15" s="18" t="s">
        <v>13</v>
      </c>
      <c r="C15" s="16">
        <v>0.6</v>
      </c>
      <c r="D15" s="16">
        <v>0.33163938551456695</v>
      </c>
      <c r="E15" s="84">
        <v>0.6</v>
      </c>
      <c r="F15" s="84">
        <v>0.33409990961371339</v>
      </c>
      <c r="G15" s="16">
        <v>0.3</v>
      </c>
      <c r="H15" s="16">
        <v>0.46108474698063001</v>
      </c>
      <c r="I15" s="26">
        <v>0.5</v>
      </c>
      <c r="J15" s="16">
        <v>0.15001975301140277</v>
      </c>
    </row>
    <row r="16" spans="1:18" s="3" customFormat="1" ht="12" customHeight="1" x14ac:dyDescent="0.2">
      <c r="A16" s="215" t="s">
        <v>60</v>
      </c>
      <c r="B16" s="215"/>
      <c r="C16" s="15">
        <v>16.600000000000001</v>
      </c>
      <c r="D16" s="15">
        <f>SUM(D17:D25)</f>
        <v>18.246363220780356</v>
      </c>
      <c r="E16" s="15">
        <v>13.6</v>
      </c>
      <c r="F16" s="15">
        <f>SUM(F17:F25)</f>
        <v>15.527348432333431</v>
      </c>
      <c r="G16" s="15">
        <f>SUM(G17:G25)</f>
        <v>22.700000000000003</v>
      </c>
      <c r="H16" s="15">
        <f>SUM(H17:H25)</f>
        <v>26.271545238976529</v>
      </c>
      <c r="I16" s="15">
        <v>25.1</v>
      </c>
      <c r="J16" s="15">
        <f>SUM(J17:J25)</f>
        <v>25.335467732074296</v>
      </c>
      <c r="K16" s="79"/>
      <c r="L16" s="79"/>
      <c r="M16" s="79"/>
      <c r="N16" s="79"/>
      <c r="O16" s="79"/>
      <c r="P16" s="79"/>
      <c r="Q16" s="79"/>
      <c r="R16" s="79"/>
    </row>
    <row r="17" spans="1:18" s="3" customFormat="1" ht="12" customHeight="1" x14ac:dyDescent="0.2">
      <c r="A17" s="214" t="s">
        <v>59</v>
      </c>
      <c r="B17" s="18" t="s">
        <v>15</v>
      </c>
      <c r="C17" s="16">
        <v>1.4</v>
      </c>
      <c r="D17" s="16">
        <v>1.3599325428988258</v>
      </c>
      <c r="E17" s="16">
        <v>0.4</v>
      </c>
      <c r="F17" s="16">
        <v>0.26571046051724334</v>
      </c>
      <c r="G17" s="16">
        <v>1.7</v>
      </c>
      <c r="H17" s="16">
        <v>3.6285721785105425</v>
      </c>
      <c r="I17" s="16">
        <v>6.5</v>
      </c>
      <c r="J17" s="16">
        <v>5.4443916398499699</v>
      </c>
      <c r="K17" s="161"/>
      <c r="L17" s="161"/>
      <c r="M17" s="161"/>
      <c r="N17" s="161"/>
      <c r="O17" s="161"/>
      <c r="P17" s="161"/>
      <c r="Q17" s="161"/>
      <c r="R17" s="161"/>
    </row>
    <row r="18" spans="1:18" s="3" customFormat="1" ht="12" customHeight="1" x14ac:dyDescent="0.2">
      <c r="A18" s="214"/>
      <c r="B18" s="18" t="s">
        <v>22</v>
      </c>
      <c r="C18" s="16">
        <v>1.4</v>
      </c>
      <c r="D18" s="16">
        <v>0.69607670836935509</v>
      </c>
      <c r="E18" s="16">
        <v>0.6</v>
      </c>
      <c r="F18" s="16">
        <v>0.43210062903184865</v>
      </c>
      <c r="G18" s="16">
        <v>1.1000000000000001</v>
      </c>
      <c r="H18" s="16">
        <v>0.63597180615905091</v>
      </c>
      <c r="I18" s="16">
        <v>6.1</v>
      </c>
      <c r="J18" s="16">
        <v>2.459882603061768</v>
      </c>
    </row>
    <row r="19" spans="1:18" s="3" customFormat="1" ht="12" customHeight="1" x14ac:dyDescent="0.2">
      <c r="A19" s="214"/>
      <c r="B19" s="18" t="s">
        <v>16</v>
      </c>
      <c r="C19" s="16">
        <v>0.4</v>
      </c>
      <c r="D19" s="16">
        <v>0.40387376666732927</v>
      </c>
      <c r="E19" s="16">
        <v>0.5</v>
      </c>
      <c r="F19" s="16">
        <v>0.1987944612793292</v>
      </c>
      <c r="G19" s="16"/>
      <c r="H19" s="16">
        <v>1.1714294174883826</v>
      </c>
      <c r="I19" s="16">
        <v>0.3</v>
      </c>
      <c r="J19" s="16">
        <v>0.73060655937340169</v>
      </c>
    </row>
    <row r="20" spans="1:18" s="3" customFormat="1" ht="12" customHeight="1" x14ac:dyDescent="0.2">
      <c r="A20" s="216" t="s">
        <v>25</v>
      </c>
      <c r="B20" s="18" t="s">
        <v>14</v>
      </c>
      <c r="C20" s="16">
        <v>5.7</v>
      </c>
      <c r="D20" s="16">
        <v>4.1495257148952422</v>
      </c>
      <c r="E20" s="16">
        <v>6.4</v>
      </c>
      <c r="F20" s="16">
        <v>4.4186654390654079</v>
      </c>
      <c r="G20" s="16">
        <v>3.5</v>
      </c>
      <c r="H20" s="16">
        <v>3.2470769374709998</v>
      </c>
      <c r="I20" s="16">
        <v>4.3</v>
      </c>
      <c r="J20" s="16">
        <v>3.5863335730722428</v>
      </c>
    </row>
    <row r="21" spans="1:18" s="3" customFormat="1" ht="12" customHeight="1" x14ac:dyDescent="0.2">
      <c r="A21" s="216"/>
      <c r="B21" s="18" t="s">
        <v>44</v>
      </c>
      <c r="C21" s="16">
        <v>1.8</v>
      </c>
      <c r="D21" s="16">
        <v>1.5841590948356454</v>
      </c>
      <c r="E21" s="16">
        <v>1</v>
      </c>
      <c r="F21" s="16">
        <v>0.96325888757341893</v>
      </c>
      <c r="G21" s="16">
        <v>4.7</v>
      </c>
      <c r="H21" s="16">
        <v>3.8659708223839737</v>
      </c>
      <c r="I21" s="16">
        <v>2</v>
      </c>
      <c r="J21" s="16">
        <v>2.6272668900244831</v>
      </c>
    </row>
    <row r="22" spans="1:18" s="3" customFormat="1" ht="12" customHeight="1" x14ac:dyDescent="0.2">
      <c r="A22" s="216"/>
      <c r="B22" s="18" t="s">
        <v>23</v>
      </c>
      <c r="C22" s="16">
        <v>0.8</v>
      </c>
      <c r="D22" s="16">
        <v>0.86111405214846193</v>
      </c>
      <c r="E22" s="16">
        <v>0.8</v>
      </c>
      <c r="F22" s="16">
        <v>0.37884197048270518</v>
      </c>
      <c r="G22" s="16">
        <v>1</v>
      </c>
      <c r="H22" s="16">
        <v>3.3145677539273075</v>
      </c>
      <c r="I22" s="16">
        <v>0.6</v>
      </c>
      <c r="J22" s="16">
        <v>0.79842841133042552</v>
      </c>
    </row>
    <row r="23" spans="1:18" s="3" customFormat="1" ht="12" customHeight="1" x14ac:dyDescent="0.2">
      <c r="A23" s="216"/>
      <c r="B23" s="18" t="s">
        <v>21</v>
      </c>
      <c r="C23" s="16">
        <v>0.06</v>
      </c>
      <c r="D23" s="16">
        <v>0.14416056871123248</v>
      </c>
      <c r="E23" s="16">
        <v>0.1</v>
      </c>
      <c r="F23" s="16">
        <v>0.18474932287175327</v>
      </c>
      <c r="G23" s="57"/>
      <c r="H23" s="57"/>
      <c r="I23" s="16">
        <v>0.1</v>
      </c>
      <c r="J23" s="57">
        <v>6.9559492260332437E-2</v>
      </c>
    </row>
    <row r="24" spans="1:18" s="3" customFormat="1" ht="12" customHeight="1" x14ac:dyDescent="0.2">
      <c r="A24" s="216"/>
      <c r="B24" s="28" t="s">
        <v>48</v>
      </c>
      <c r="C24" s="16">
        <v>1.6</v>
      </c>
      <c r="D24" s="16">
        <v>2.5731092244266724</v>
      </c>
      <c r="E24" s="16">
        <v>1.5</v>
      </c>
      <c r="F24" s="16">
        <v>2.2837066333418239</v>
      </c>
      <c r="G24" s="16">
        <v>1.9</v>
      </c>
      <c r="H24" s="16">
        <v>3.6131980485429271</v>
      </c>
      <c r="I24" s="16">
        <v>1.5</v>
      </c>
      <c r="J24" s="16">
        <v>3.0893791650166218</v>
      </c>
    </row>
    <row r="25" spans="1:18" s="62" customFormat="1" ht="12" customHeight="1" x14ac:dyDescent="0.2">
      <c r="A25" s="216"/>
      <c r="B25" s="78" t="s">
        <v>27</v>
      </c>
      <c r="C25" s="16">
        <v>3.2</v>
      </c>
      <c r="D25" s="16">
        <v>6.4744115478275921</v>
      </c>
      <c r="E25" s="16">
        <v>2.2999999999999998</v>
      </c>
      <c r="F25" s="16">
        <v>6.4015206281698998</v>
      </c>
      <c r="G25" s="16">
        <v>8.8000000000000007</v>
      </c>
      <c r="H25" s="16">
        <v>6.794758274493347</v>
      </c>
      <c r="I25" s="16">
        <v>3.7</v>
      </c>
      <c r="J25" s="16">
        <v>6.5296193980850523</v>
      </c>
    </row>
    <row r="26" spans="1:18" s="11" customFormat="1" ht="12" customHeight="1" x14ac:dyDescent="0.2">
      <c r="A26" s="215" t="s">
        <v>6</v>
      </c>
      <c r="B26" s="215"/>
      <c r="C26" s="19">
        <f>C4+C12+C16</f>
        <v>100</v>
      </c>
      <c r="D26" s="19">
        <f t="shared" ref="D26:J26" si="0">D4+D12+D16</f>
        <v>100.00000000000003</v>
      </c>
      <c r="E26" s="19">
        <f t="shared" si="0"/>
        <v>100</v>
      </c>
      <c r="F26" s="19">
        <f t="shared" si="0"/>
        <v>100.00000000000001</v>
      </c>
      <c r="G26" s="19">
        <f t="shared" si="0"/>
        <v>100.0319409007009</v>
      </c>
      <c r="H26" s="19">
        <f t="shared" si="0"/>
        <v>99.999999999999986</v>
      </c>
      <c r="I26" s="19">
        <f t="shared" si="0"/>
        <v>100</v>
      </c>
      <c r="J26" s="19">
        <f t="shared" si="0"/>
        <v>99.999999999999986</v>
      </c>
    </row>
    <row r="27" spans="1:18" s="3" customFormat="1" ht="12.75" customHeight="1" x14ac:dyDescent="0.2">
      <c r="A27" s="228" t="s">
        <v>129</v>
      </c>
      <c r="B27" s="228"/>
      <c r="C27" s="228"/>
      <c r="D27" s="228"/>
      <c r="E27" s="228"/>
      <c r="F27" s="228"/>
      <c r="G27" s="228"/>
      <c r="H27" s="228"/>
      <c r="I27" s="228"/>
      <c r="J27" s="228"/>
      <c r="K27" s="102"/>
      <c r="L27" s="102"/>
      <c r="M27" s="102"/>
      <c r="N27" s="93"/>
    </row>
    <row r="28" spans="1:18" s="62" customFormat="1" x14ac:dyDescent="0.2">
      <c r="A28" s="227" t="s">
        <v>132</v>
      </c>
      <c r="B28" s="227"/>
      <c r="C28" s="227"/>
      <c r="D28" s="227"/>
      <c r="E28" s="227"/>
      <c r="F28" s="227"/>
      <c r="G28" s="227"/>
      <c r="H28" s="227"/>
      <c r="I28" s="227"/>
      <c r="J28" s="227"/>
      <c r="K28" s="101"/>
      <c r="L28" s="101"/>
      <c r="M28" s="101"/>
      <c r="N28" s="101"/>
    </row>
    <row r="29" spans="1:18" s="13" customFormat="1" ht="15" customHeight="1" x14ac:dyDescent="0.2">
      <c r="A29" s="213" t="s">
        <v>133</v>
      </c>
      <c r="B29" s="213"/>
      <c r="C29" s="213"/>
      <c r="D29" s="213"/>
      <c r="E29" s="213"/>
      <c r="F29" s="213"/>
      <c r="G29" s="213"/>
      <c r="H29" s="213"/>
      <c r="I29" s="213"/>
      <c r="J29" s="213"/>
    </row>
    <row r="30" spans="1:18" s="13" customFormat="1" x14ac:dyDescent="0.2">
      <c r="A30" s="186" t="s">
        <v>137</v>
      </c>
      <c r="B30" s="186"/>
      <c r="C30" s="186"/>
      <c r="D30" s="186"/>
      <c r="E30" s="186"/>
      <c r="F30" s="186"/>
      <c r="G30" s="186"/>
      <c r="H30" s="186"/>
      <c r="I30" s="186"/>
      <c r="J30" s="186"/>
    </row>
    <row r="31" spans="1:18" s="13" customFormat="1" ht="15.75" customHeight="1" x14ac:dyDescent="0.2">
      <c r="A31" s="185" t="s">
        <v>203</v>
      </c>
      <c r="B31" s="185"/>
      <c r="C31" s="185"/>
      <c r="D31" s="185"/>
      <c r="E31" s="185"/>
      <c r="F31" s="185"/>
      <c r="G31" s="185"/>
      <c r="H31" s="185"/>
      <c r="I31" s="185"/>
      <c r="J31" s="185"/>
    </row>
  </sheetData>
  <mergeCells count="20">
    <mergeCell ref="A31:J31"/>
    <mergeCell ref="A30:J30"/>
    <mergeCell ref="A28:J28"/>
    <mergeCell ref="A27:J27"/>
    <mergeCell ref="I2:J2"/>
    <mergeCell ref="A17:A19"/>
    <mergeCell ref="A20:A25"/>
    <mergeCell ref="G2:H2"/>
    <mergeCell ref="A29:J29"/>
    <mergeCell ref="A26:B26"/>
    <mergeCell ref="A7:A11"/>
    <mergeCell ref="A13:A15"/>
    <mergeCell ref="C2:D2"/>
    <mergeCell ref="E2:F2"/>
    <mergeCell ref="A4:B4"/>
    <mergeCell ref="A12:B12"/>
    <mergeCell ref="A16:B16"/>
    <mergeCell ref="A5:B5"/>
    <mergeCell ref="A2:B3"/>
    <mergeCell ref="A6:B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9</vt:i4>
      </vt:variant>
    </vt:vector>
  </HeadingPairs>
  <TitlesOfParts>
    <vt:vector size="23" baseType="lpstr">
      <vt:lpstr>Source Méthodologie</vt:lpstr>
      <vt:lpstr>Définitions</vt:lpstr>
      <vt:lpstr>Figure 1</vt:lpstr>
      <vt:lpstr>Figure2</vt:lpstr>
      <vt:lpstr>Figure 3 web </vt:lpstr>
      <vt:lpstr>Figure 4 </vt:lpstr>
      <vt:lpstr>Figure 5 </vt:lpstr>
      <vt:lpstr>Figure 6 web  </vt:lpstr>
      <vt:lpstr>Figure 7 web </vt:lpstr>
      <vt:lpstr>Figure 8</vt:lpstr>
      <vt:lpstr>Figure 9</vt:lpstr>
      <vt:lpstr>Figure 10</vt:lpstr>
      <vt:lpstr>Figure 11</vt:lpstr>
      <vt:lpstr>Figure 12</vt:lpstr>
      <vt:lpstr>Définitions!Zone_d_impression</vt:lpstr>
      <vt:lpstr>'Figure 1'!Zone_d_impression</vt:lpstr>
      <vt:lpstr>'Figure 3 web '!Zone_d_impression</vt:lpstr>
      <vt:lpstr>'Figure 4 '!Zone_d_impression</vt:lpstr>
      <vt:lpstr>'Figure 5 '!Zone_d_impression</vt:lpstr>
      <vt:lpstr>'Figure 6 web  '!Zone_d_impression</vt:lpstr>
      <vt:lpstr>'Figure 7 web '!Zone_d_impression</vt:lpstr>
      <vt:lpstr>Figure2!Zone_d_impression</vt:lpstr>
      <vt:lpstr>'Source Méthodologie'!Zone_d_impression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signalements d’incidents graves dans les écoles publiques et les collèges et lycées publics et privés sous contrat en 2022-2023</dc:title>
  <dc:creator>DEPP-MENJ - Ministère de l'Éducation nationale et de la Jeunesse - Direction de l'évaluation;de la prospective et de la performance</dc:creator>
  <cp:keywords>établissement du premier degré, établissement du second degré, écolier, collégien, lycéen, climat scolaire, incident grave, violence à l'école, chef d'établissement, enquête SIVIS (Système d’information et de vigilance sur la sécurité scolaire), établissement du second degré, établissement du premier degré, violence physique, violence verbale, violence scolaire, profil social des collèges, enquête climat scolaire</cp:keywords>
  <cp:lastModifiedBy>Administration centrale</cp:lastModifiedBy>
  <cp:lastPrinted>2022-11-30T15:55:49Z</cp:lastPrinted>
  <dcterms:created xsi:type="dcterms:W3CDTF">2018-10-08T12:04:05Z</dcterms:created>
  <dcterms:modified xsi:type="dcterms:W3CDTF">2024-02-16T10:58:53Z</dcterms:modified>
  <cp:contentStatus/>
</cp:coreProperties>
</file>