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5445" yWindow="45" windowWidth="7410" windowHeight="4965"/>
  </bookViews>
  <sheets>
    <sheet name="1.06 Notice" sheetId="12" r:id="rId1"/>
    <sheet name="1.06 Graphique 1" sheetId="10" r:id="rId2"/>
    <sheet name="1.06 Tableau 2" sheetId="11" r:id="rId3"/>
    <sheet name="1.06 Tableau 3" sheetId="3" r:id="rId4"/>
    <sheet name="1.06 Tableau 4" sheetId="4" r:id="rId5"/>
  </sheets>
  <calcPr calcId="162913"/>
</workbook>
</file>

<file path=xl/calcChain.xml><?xml version="1.0" encoding="utf-8"?>
<calcChain xmlns="http://schemas.openxmlformats.org/spreadsheetml/2006/main">
  <c r="K10" i="3" l="1"/>
  <c r="K8" i="3"/>
  <c r="K9" i="3"/>
  <c r="L6" i="11"/>
  <c r="L23" i="11"/>
  <c r="L18" i="11"/>
  <c r="I23" i="11"/>
  <c r="L22" i="11"/>
  <c r="L21" i="11"/>
  <c r="L20" i="11"/>
  <c r="L19" i="11"/>
  <c r="H18" i="11"/>
  <c r="H23" i="11"/>
  <c r="L17" i="11"/>
  <c r="L16" i="11"/>
  <c r="L15" i="11"/>
  <c r="L14" i="11"/>
  <c r="L13" i="11"/>
  <c r="L12" i="11"/>
  <c r="L11" i="11"/>
  <c r="L9" i="11"/>
  <c r="L8" i="11"/>
  <c r="L7" i="11"/>
  <c r="G19" i="4"/>
  <c r="K19" i="4"/>
  <c r="G18" i="4"/>
  <c r="K18" i="4"/>
  <c r="G17" i="4"/>
  <c r="K17" i="4"/>
  <c r="G16" i="4"/>
  <c r="K16" i="4"/>
  <c r="G15" i="4"/>
  <c r="K15" i="4"/>
  <c r="G14" i="4"/>
  <c r="K14" i="4"/>
  <c r="G13" i="4"/>
  <c r="K13" i="4"/>
  <c r="G12" i="4"/>
  <c r="K12" i="4"/>
  <c r="G11" i="4"/>
  <c r="K11" i="4"/>
  <c r="G10" i="4"/>
  <c r="K10" i="4"/>
  <c r="G9" i="4"/>
  <c r="K9" i="4"/>
  <c r="G8" i="4"/>
  <c r="K8" i="4"/>
</calcChain>
</file>

<file path=xl/sharedStrings.xml><?xml version="1.0" encoding="utf-8"?>
<sst xmlns="http://schemas.openxmlformats.org/spreadsheetml/2006/main" count="133" uniqueCount="83">
  <si>
    <t xml:space="preserve">[1] Évolution de la scolarisation des enfants et adolescents en situation de handicap </t>
  </si>
  <si>
    <t>2012
y c. Mayotte</t>
  </si>
  <si>
    <t>Premier degré</t>
  </si>
  <si>
    <t>Classe ordinaire</t>
  </si>
  <si>
    <t>ULIS</t>
  </si>
  <si>
    <t>Second degré</t>
  </si>
  <si>
    <t>dont Segpa collège</t>
  </si>
  <si>
    <t>dont scolarisation partagée</t>
  </si>
  <si>
    <t>n.d.</t>
  </si>
  <si>
    <t>Total</t>
  </si>
  <si>
    <t>Ensemble</t>
  </si>
  <si>
    <t>Médico-sociaux</t>
  </si>
  <si>
    <t>Autres troubles</t>
  </si>
  <si>
    <t>Troubles moteurs</t>
  </si>
  <si>
    <t>Troubles viscéraux</t>
  </si>
  <si>
    <t>Troubles visuels</t>
  </si>
  <si>
    <t>Troubles auditifs</t>
  </si>
  <si>
    <t>Troubles du langage ou de la parole</t>
  </si>
  <si>
    <t>Troubles du psychisme</t>
  </si>
  <si>
    <t>Troubles intellectuels ou cognitifs</t>
  </si>
  <si>
    <t>Milieu ordinaire</t>
  </si>
  <si>
    <t>dont PPS (1)</t>
  </si>
  <si>
    <t>Établissements médico-sociaux</t>
  </si>
  <si>
    <t>dont troubles du spectre de l'autisme</t>
  </si>
  <si>
    <t>Troubles</t>
  </si>
  <si>
    <t>Source :</t>
  </si>
  <si>
    <t>Établissements spécialisés (1)</t>
  </si>
  <si>
    <t>Polyhandicap (2)</t>
  </si>
  <si>
    <r>
      <rPr>
        <b/>
        <sz val="8"/>
        <rFont val="Arial"/>
        <family val="2"/>
      </rPr>
      <t>1.</t>
    </r>
    <r>
      <rPr>
        <sz val="8"/>
        <rFont val="Arial"/>
        <family val="2"/>
      </rPr>
      <t xml:space="preserve"> Hors jeunes accueillis et scolarisés pour de courtes périodes.</t>
    </r>
  </si>
  <si>
    <t xml:space="preserve">[2] Évolution de la scolarisation des enfants et adolescents en situation de handicap </t>
  </si>
  <si>
    <t>Établissements sanitaires</t>
  </si>
  <si>
    <t>Sanitaires</t>
  </si>
  <si>
    <r>
      <rPr>
        <b/>
        <sz val="8"/>
        <rFont val="Arial"/>
        <family val="2"/>
      </rPr>
      <t xml:space="preserve">2. </t>
    </r>
    <r>
      <rPr>
        <sz val="8"/>
        <rFont val="Arial"/>
        <family val="2"/>
      </rPr>
      <t>N’existe que dans les établissements sanitaires ou médico-sociaux.</t>
    </r>
  </si>
  <si>
    <t>Filles</t>
  </si>
  <si>
    <t>Garçons</t>
  </si>
  <si>
    <t>UEEA</t>
  </si>
  <si>
    <t>[4] Répartition selon le trouble des élèves en situation de handicap en 2021-2022</t>
  </si>
  <si>
    <t>[3] Répartition selon le sexe des élèves en situation de handicap en 2021-2022</t>
  </si>
  <si>
    <t>Total en milieu ordinaire (2)</t>
  </si>
  <si>
    <t>Total étab. spécialisés (3)</t>
  </si>
  <si>
    <t>Ensemble (4)</t>
  </si>
  <si>
    <r>
      <rPr>
        <b/>
        <sz val="8"/>
        <rFont val="Arial"/>
        <family val="2"/>
      </rPr>
      <t>3.</t>
    </r>
    <r>
      <rPr>
        <sz val="8"/>
        <rFont val="Arial"/>
        <family val="2"/>
      </rPr>
      <t xml:space="preserve"> Hors enfants accueillis et scolarisés pour de courtes périodes.</t>
    </r>
  </si>
  <si>
    <r>
      <rPr>
        <b/>
        <sz val="8"/>
        <rFont val="Arial"/>
        <family val="2"/>
      </rPr>
      <t>2.</t>
    </r>
    <r>
      <rPr>
        <sz val="8"/>
        <rFont val="Arial"/>
        <family val="2"/>
      </rPr>
      <t xml:space="preserve"> Y compris élèves scolarisés en UEEA à partir de 2021.</t>
    </r>
  </si>
  <si>
    <r>
      <t>Évol. 2020/2021</t>
    </r>
    <r>
      <rPr>
        <b/>
        <sz val="8"/>
        <color indexed="10"/>
        <rFont val="Arial"/>
        <family val="2"/>
      </rPr>
      <t xml:space="preserve"> </t>
    </r>
    <r>
      <rPr>
        <b/>
        <sz val="8"/>
        <color indexed="9"/>
        <rFont val="Arial"/>
        <family val="2"/>
      </rPr>
      <t>%</t>
    </r>
  </si>
  <si>
    <t>Sexe</t>
  </si>
  <si>
    <t>RERS 2022, DEPP</t>
  </si>
  <si>
    <t>DEPP et DGESCO, Enquêtes n° 3 et n° 12 relatives aux élèves porteurs de maladies invalidantes ou de handicaps scolarisés dans le premier degré et dans le second degré.
DEPP, Enquête n° 32 concernant la scolarisation dans les établissements sanitaires et médico-sociaux.</t>
  </si>
  <si>
    <t>RERS 1.06 La scolarisation des élèves en situation de handicap</t>
  </si>
  <si>
    <t>Total étab. spécialisés (1)</t>
  </si>
  <si>
    <r>
      <rPr>
        <b/>
        <sz val="8"/>
        <rFont val="Arial"/>
        <family val="2"/>
      </rPr>
      <t>1.</t>
    </r>
    <r>
      <rPr>
        <sz val="8"/>
        <rFont val="Arial"/>
        <family val="2"/>
      </rPr>
      <t xml:space="preserve"> Hors enfants accueillis et scolarisés pour de courtes périodes.</t>
    </r>
  </si>
  <si>
    <t>Total 
(2)</t>
  </si>
  <si>
    <r>
      <rPr>
        <b/>
        <sz val="8"/>
        <rFont val="Arial"/>
        <family val="2"/>
      </rPr>
      <t>4.</t>
    </r>
    <r>
      <rPr>
        <sz val="8"/>
        <rFont val="Arial"/>
        <family val="2"/>
      </rPr>
      <t xml:space="preserve"> Hors scolarité partagée à partir de 2012 pour éviter les doubles comptes.</t>
    </r>
  </si>
  <si>
    <t>Champ : France métropolitaine + DROM (Mayotte à partir de 2012), Public + Privé (sous contrat et hors contrat).</t>
  </si>
  <si>
    <t>Champ : France métropolitaine + DROM (Mayotte à partir de 2012), Public + Privé (sous contrat et hors contrat).</t>
  </si>
  <si>
    <r>
      <rPr>
        <b/>
        <sz val="8"/>
        <rFont val="Arial"/>
        <family val="2"/>
      </rPr>
      <t>Note :</t>
    </r>
    <r>
      <rPr>
        <sz val="8"/>
        <rFont val="Arial"/>
        <family val="2"/>
      </rPr>
      <t xml:space="preserve"> les effectifs prennent en compte les élèves en scolarité partagée, qui représentent 3 % du total des élèves scolarisés.</t>
    </r>
  </si>
  <si>
    <r>
      <rPr>
        <b/>
        <sz val="8"/>
        <rFont val="Arial"/>
        <family val="2"/>
      </rPr>
      <t xml:space="preserve">1. </t>
    </r>
    <r>
      <rPr>
        <sz val="8"/>
        <rFont val="Arial"/>
        <family val="2"/>
      </rPr>
      <t>Projet personnalisé de scolarisation - Voir « Glossaire ».</t>
    </r>
  </si>
  <si>
    <t>Part du public</t>
  </si>
  <si>
    <t>Champ : France métropolitaine + DROM, Public + Privé (sous et hors contrat).</t>
  </si>
  <si>
    <r>
      <rPr>
        <b/>
        <sz val="8"/>
        <rFont val="Arial"/>
        <family val="2"/>
      </rPr>
      <t>2.</t>
    </r>
    <r>
      <rPr>
        <sz val="8"/>
        <rFont val="Arial"/>
        <family val="2"/>
      </rPr>
      <t xml:space="preserve"> Les effectifs prennent en compte les élèves en scolarité partagée, qui représentent 3 % du total des élèves scolarisés.</t>
    </r>
  </si>
  <si>
    <t>Plusieurs troubles associés</t>
  </si>
  <si>
    <r>
      <rPr>
        <b/>
        <sz val="8"/>
        <rFont val="Arial"/>
        <family val="2"/>
      </rPr>
      <t>3.</t>
    </r>
    <r>
      <rPr>
        <sz val="8"/>
        <rFont val="Arial"/>
        <family val="2"/>
      </rPr>
      <t xml:space="preserve"> Les effectifs prennent en compte les élèves en scolarité partagée, qui représentent 3 % du total des élèves scolarisés.</t>
    </r>
  </si>
  <si>
    <t>Total (3)</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</si>
  <si>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</si>
  <si>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</si>
  <si>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</si>
  <si>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</si>
  <si>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1.06 La scolarisation des élèves en situation de handicap</t>
  </si>
  <si>
    <t>Sommaire</t>
  </si>
  <si>
    <t>Précisions</t>
  </si>
  <si>
    <r>
      <t>Population concernée</t>
    </r>
    <r>
      <rPr>
        <sz val="8"/>
        <color rgb="FF000000"/>
        <rFont val="Arial"/>
        <family val="2"/>
      </rPr>
      <t xml:space="preserve"> - Élèves porteurs de maladies invalidantes ou de handicaps scolarisés dans les établissements scolaires de France métropolitaine et des DROM relevant du ministère en charge de l’Éducation nationale (y compris EREA). Élèves scolarisés dans les établissements spécialisés (établissements hospitaliers et médico-sociaux) sous tutelle du ministère en charge de la Santé.</t>
    </r>
  </si>
  <si>
    <r>
      <t>Classification des principaux troubles par les élèves, principaux dispositifs de scolarisation des jeunes en situation de handicap</t>
    </r>
    <r>
      <rPr>
        <sz val="8"/>
        <color rgb="FF000000"/>
        <rFont val="Arial"/>
        <family val="2"/>
      </rPr>
      <t xml:space="preserve"> - Voir « Glossaire ».</t>
    </r>
  </si>
  <si>
    <t>Pour en savoir plus</t>
  </si>
  <si>
    <r>
      <t>- Note d’Information</t>
    </r>
    <r>
      <rPr>
        <sz val="8"/>
        <color rgb="FF000000"/>
        <rFont val="Arial"/>
        <family val="2"/>
      </rPr>
      <t> : 16.36.</t>
    </r>
  </si>
  <si>
    <t>Source</t>
  </si>
  <si>
    <t>DEPP  et DGESCO, Enquêtes n° 3 et n° 12 relatives aux élèves porteurs de maladies invalidantes ou de handicaps scolarisés dans le premier degré et dans le second degré.</t>
  </si>
  <si>
    <t>DEPP, Enquête n° 32 concernant la scolarisation dans les établissements hospitaliers et médico-sociaux.</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</si>
  <si>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</si>
  <si>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</si>
  <si>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</si>
  <si>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</si>
  <si>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</si>
  <si>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</si>
  <si>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01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</si>
</sst>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0.00_);_(&quot;€&quot;* \(#,##0.00\);_(&quot;€&quot;* &quot;-&quot;??_);_(@_)"/>
    <numFmt numFmtId="165" formatCode="0.0"/>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55" x14ac:knownFonts="1">
    <font>
      <sz val="11"/>
      <color theme="1"/>
      <name val="Calibri"/>
      <family val="2"/>
      <scheme val="minor"/>
    </font>
    <font>
      <sz val="10"/>
      <name val="Arial"/>
      <family val="2"/>
    </font>
    <font>
      <b/>
      <sz val="11"/>
      <name val="Arial"/>
      <family val="2"/>
    </font>
    <font>
      <sz val="12"/>
      <name val="Arial"/>
      <family val="2"/>
    </font>
    <font>
      <b/>
      <sz val="8"/>
      <color indexed="12"/>
      <name val="Arial"/>
      <family val="2"/>
    </font>
    <font>
      <sz val="8"/>
      <name val="Arial"/>
      <family val="2"/>
    </font>
    <font>
      <b/>
      <sz val="9"/>
      <name val="Arial"/>
      <family val="2"/>
    </font>
    <font>
      <b/>
      <sz val="8"/>
      <color indexed="9"/>
      <name val="Arial"/>
      <family val="2"/>
    </font>
    <font>
      <b/>
      <sz val="8"/>
      <name val="Arial"/>
      <family val="2"/>
    </font>
    <font>
      <i/>
      <sz val="8"/>
      <name val="Arial"/>
      <family val="2"/>
    </font>
    <font>
      <u/>
      <sz val="10"/>
      <color indexed="12"/>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8"/>
      <color indexed="10"/>
      <name val="Arial"/>
      <family val="2"/>
    </font>
    <font>
      <b/>
      <i/>
      <sz val="8"/>
      <color indexed="12"/>
      <name val="Arial"/>
      <family val="2"/>
    </font>
    <font>
      <sz val="11"/>
      <color theme="1"/>
      <name val="Calibri"/>
      <family val="2"/>
      <scheme val="minor"/>
    </font>
    <font>
      <u/>
      <sz val="10"/>
      <color theme="10"/>
      <name val="Arial"/>
      <family val="2"/>
    </font>
    <font>
      <b/>
      <sz val="11"/>
      <color theme="1"/>
      <name val="Calibri"/>
      <family val="2"/>
      <scheme val="minor"/>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theme="0"/>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9"/>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theme="0"/>
      </right>
      <top/>
      <bottom/>
      <diagonal/>
    </border>
    <border>
      <left style="thin">
        <color theme="0"/>
      </left>
      <right style="hair">
        <color theme="0"/>
      </right>
      <top/>
      <bottom/>
      <diagonal/>
    </border>
    <border>
      <left style="hair">
        <color theme="0"/>
      </left>
      <right style="hair">
        <color theme="0"/>
      </right>
      <top/>
      <bottom/>
      <diagonal/>
    </border>
    <border>
      <left style="thin">
        <color theme="0"/>
      </left>
      <right style="thin">
        <color theme="0"/>
      </right>
      <top/>
      <bottom style="thin">
        <color theme="0"/>
      </bottom>
      <diagonal/>
    </border>
    <border>
      <left/>
      <right/>
      <top style="thin">
        <color theme="4" tint="0.39997558519241921"/>
      </top>
      <bottom/>
      <diagonal/>
    </border>
    <border>
      <left style="thin">
        <color theme="0"/>
      </left>
      <right style="thin">
        <color indexed="9"/>
      </right>
      <top style="thin">
        <color indexed="9"/>
      </top>
      <bottom/>
      <diagonal/>
    </border>
    <border>
      <left/>
      <right/>
      <top/>
      <bottom style="medium">
        <color rgb="FF0000FF"/>
      </bottom>
      <diagonal/>
    </border>
    <border>
      <left style="thin">
        <color theme="0"/>
      </left>
      <right style="thin">
        <color theme="0"/>
      </right>
      <top/>
      <bottom style="medium">
        <color rgb="FF0000FF"/>
      </bottom>
      <diagonal/>
    </border>
    <border>
      <left style="hair">
        <color theme="0"/>
      </left>
      <right style="hair">
        <color theme="0"/>
      </right>
      <top style="hair">
        <color theme="0"/>
      </top>
      <bottom style="hair">
        <color theme="0"/>
      </bottom>
      <diagonal/>
    </border>
    <border>
      <left/>
      <right/>
      <top style="medium">
        <color rgb="FF0000FF"/>
      </top>
      <bottom/>
      <diagonal/>
    </border>
  </borders>
  <cellStyleXfs count="8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5" fillId="16" borderId="1"/>
    <xf numFmtId="0" fontId="18" fillId="17" borderId="2" applyNumberFormat="0" applyAlignment="0" applyProtection="0"/>
    <xf numFmtId="0" fontId="5"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4" fillId="19" borderId="0">
      <alignment horizontal="center"/>
    </xf>
    <xf numFmtId="168" fontId="21" fillId="0" borderId="0" applyFont="0" applyFill="0" applyBorder="0" applyAlignment="0" applyProtection="0"/>
    <xf numFmtId="169" fontId="1" fillId="0" borderId="0" applyFont="0" applyFill="0" applyBorder="0" applyAlignment="0" applyProtection="0"/>
    <xf numFmtId="169" fontId="21" fillId="0" borderId="0" applyFont="0" applyFill="0" applyBorder="0" applyAlignment="0" applyProtection="0"/>
    <xf numFmtId="170" fontId="21" fillId="0" borderId="0" applyFont="0" applyFill="0" applyBorder="0" applyAlignment="0" applyProtection="0"/>
    <xf numFmtId="171" fontId="21" fillId="0" borderId="0" applyFont="0" applyFill="0" applyBorder="0" applyAlignment="0" applyProtection="0"/>
    <xf numFmtId="0" fontId="22" fillId="21" borderId="1" applyBorder="0">
      <protection locked="0"/>
    </xf>
    <xf numFmtId="164" fontId="1" fillId="0" borderId="0" applyFont="0" applyFill="0" applyBorder="0" applyAlignment="0" applyProtection="0"/>
    <xf numFmtId="0" fontId="23" fillId="0" borderId="0" applyNumberFormat="0" applyFill="0" applyBorder="0" applyAlignment="0" applyProtection="0"/>
    <xf numFmtId="0" fontId="12"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11" fillId="20" borderId="0">
      <alignment horizontal="center"/>
    </xf>
    <xf numFmtId="0" fontId="5" fillId="19" borderId="9">
      <alignment wrapText="1"/>
    </xf>
    <xf numFmtId="0" fontId="32" fillId="19" borderId="10"/>
    <xf numFmtId="0" fontId="32" fillId="19" borderId="11"/>
    <xf numFmtId="0" fontId="5" fillId="19" borderId="12">
      <alignment horizontal="center" wrapText="1"/>
    </xf>
    <xf numFmtId="0" fontId="10" fillId="0" borderId="0" applyNumberFormat="0" applyFill="0" applyBorder="0" applyAlignment="0" applyProtection="0">
      <alignment vertical="top"/>
      <protection locked="0"/>
    </xf>
    <xf numFmtId="0" fontId="46" fillId="0" borderId="0" applyNumberFormat="0" applyFill="0" applyBorder="0" applyAlignment="0" applyProtection="0"/>
    <xf numFmtId="0" fontId="33" fillId="0" borderId="4" applyNumberFormat="0" applyFill="0" applyAlignment="0" applyProtection="0"/>
    <xf numFmtId="0" fontId="1" fillId="0" borderId="0" applyFont="0" applyFill="0" applyBorder="0" applyAlignment="0" applyProtection="0"/>
    <xf numFmtId="0" fontId="34" fillId="23" borderId="0" applyNumberFormat="0" applyBorder="0" applyAlignment="0" applyProtection="0"/>
    <xf numFmtId="0" fontId="35" fillId="0" borderId="0"/>
    <xf numFmtId="0" fontId="1" fillId="0" borderId="0"/>
    <xf numFmtId="0" fontId="1" fillId="0" borderId="0"/>
    <xf numFmtId="0" fontId="15" fillId="0" borderId="0"/>
    <xf numFmtId="0" fontId="1" fillId="0" borderId="0"/>
    <xf numFmtId="0" fontId="1" fillId="0" borderId="0"/>
    <xf numFmtId="0" fontId="15" fillId="0" borderId="0"/>
    <xf numFmtId="0" fontId="45" fillId="0" borderId="0"/>
    <xf numFmtId="0" fontId="42" fillId="0" borderId="0"/>
    <xf numFmtId="0" fontId="36"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5" fillId="19" borderId="3"/>
    <xf numFmtId="0" fontId="20"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37" fontId="40" fillId="0" borderId="0"/>
    <xf numFmtId="0" fontId="19" fillId="19" borderId="0">
      <alignment horizontal="center"/>
    </xf>
    <xf numFmtId="0" fontId="13" fillId="0" borderId="0" applyNumberFormat="0" applyFill="0" applyBorder="0" applyAlignment="0" applyProtection="0"/>
    <xf numFmtId="0" fontId="8" fillId="19" borderId="0"/>
    <xf numFmtId="0" fontId="41" fillId="0" borderId="0" applyNumberFormat="0" applyFill="0" applyBorder="0" applyAlignment="0" applyProtection="0"/>
  </cellStyleXfs>
  <cellXfs count="159">
    <xf numFmtId="0" fontId="0" fillId="0" borderId="0" xfId="0"/>
    <xf numFmtId="0" fontId="2" fillId="0" borderId="0" xfId="57" applyFont="1" applyBorder="1" applyAlignment="1"/>
    <xf numFmtId="0" fontId="1" fillId="0" borderId="0" xfId="57" applyAlignment="1"/>
    <xf numFmtId="0" fontId="3" fillId="0" borderId="0" xfId="57" applyFont="1" applyBorder="1"/>
    <xf numFmtId="0" fontId="3" fillId="0" borderId="0" xfId="57" applyFont="1"/>
    <xf numFmtId="0" fontId="4" fillId="0" borderId="0" xfId="57" applyFont="1" applyBorder="1"/>
    <xf numFmtId="0" fontId="5" fillId="0" borderId="0" xfId="57" applyFont="1" applyBorder="1"/>
    <xf numFmtId="0" fontId="5" fillId="0" borderId="0" xfId="57" applyFont="1"/>
    <xf numFmtId="0" fontId="5" fillId="0" borderId="0" xfId="57" applyFont="1" applyAlignment="1"/>
    <xf numFmtId="0" fontId="5" fillId="0" borderId="0" xfId="57" applyFont="1" applyAlignment="1">
      <alignment vertical="center"/>
    </xf>
    <xf numFmtId="0" fontId="7" fillId="25" borderId="0" xfId="57" applyFont="1" applyFill="1" applyAlignment="1">
      <alignment horizontal="right" wrapText="1"/>
    </xf>
    <xf numFmtId="0" fontId="5" fillId="0" borderId="0" xfId="57" applyFont="1" applyAlignment="1">
      <alignment horizontal="right" wrapText="1"/>
    </xf>
    <xf numFmtId="0" fontId="4" fillId="0" borderId="0" xfId="57" applyFont="1" applyFill="1"/>
    <xf numFmtId="0" fontId="9" fillId="0" borderId="0" xfId="57" applyFont="1"/>
    <xf numFmtId="0" fontId="5" fillId="0" borderId="0" xfId="57" applyFont="1" applyFill="1" applyAlignment="1">
      <alignment horizontal="left"/>
    </xf>
    <xf numFmtId="3" fontId="5" fillId="0" borderId="0" xfId="57" applyNumberFormat="1" applyFont="1"/>
    <xf numFmtId="0" fontId="5" fillId="0" borderId="0" xfId="57" applyFont="1" applyAlignment="1">
      <alignment horizontal="left"/>
    </xf>
    <xf numFmtId="3" fontId="5" fillId="0" borderId="0" xfId="57" applyNumberFormat="1" applyFont="1" applyBorder="1"/>
    <xf numFmtId="0" fontId="9" fillId="0" borderId="0" xfId="57" applyFont="1" applyAlignment="1">
      <alignment horizontal="left" indent="1"/>
    </xf>
    <xf numFmtId="0" fontId="8" fillId="26" borderId="0" xfId="57" applyFont="1" applyFill="1"/>
    <xf numFmtId="0" fontId="9" fillId="0" borderId="0" xfId="57" applyFont="1" applyFill="1" applyAlignment="1">
      <alignment wrapText="1"/>
    </xf>
    <xf numFmtId="0" fontId="7" fillId="25" borderId="0" xfId="57" applyFont="1" applyFill="1" applyAlignment="1">
      <alignment vertical="center" wrapText="1"/>
    </xf>
    <xf numFmtId="0" fontId="5" fillId="0" borderId="0" xfId="57" applyFont="1" applyFill="1" applyAlignment="1">
      <alignment vertical="center" wrapText="1"/>
    </xf>
    <xf numFmtId="49" fontId="5" fillId="0" borderId="0" xfId="57" applyNumberFormat="1" applyFont="1" applyAlignment="1"/>
    <xf numFmtId="0" fontId="5" fillId="0" borderId="0" xfId="57" applyFont="1" applyBorder="1" applyAlignment="1">
      <alignment vertical="center"/>
    </xf>
    <xf numFmtId="0" fontId="5" fillId="0" borderId="0" xfId="57" applyFont="1" applyBorder="1" applyAlignment="1">
      <alignment horizontal="left" vertical="center" wrapText="1"/>
    </xf>
    <xf numFmtId="3" fontId="7" fillId="0" borderId="0" xfId="57" applyNumberFormat="1" applyFont="1" applyFill="1" applyBorder="1"/>
    <xf numFmtId="0" fontId="7" fillId="25" borderId="0" xfId="57" applyFont="1" applyFill="1" applyBorder="1"/>
    <xf numFmtId="0" fontId="1" fillId="0" borderId="0" xfId="57" applyAlignment="1">
      <alignment vertical="center"/>
    </xf>
    <xf numFmtId="0" fontId="7" fillId="0" borderId="0" xfId="57" applyFont="1" applyFill="1" applyAlignment="1">
      <alignment vertical="center" wrapText="1"/>
    </xf>
    <xf numFmtId="3" fontId="5" fillId="0" borderId="16" xfId="57" applyNumberFormat="1" applyFont="1" applyBorder="1"/>
    <xf numFmtId="0" fontId="5" fillId="0" borderId="0" xfId="57" applyFont="1" applyAlignment="1">
      <alignment vertical="center" wrapText="1"/>
    </xf>
    <xf numFmtId="167" fontId="5" fillId="0" borderId="0" xfId="57" applyNumberFormat="1" applyFont="1" applyAlignment="1">
      <alignment horizontal="right"/>
    </xf>
    <xf numFmtId="3" fontId="5" fillId="0" borderId="28" xfId="57" applyNumberFormat="1" applyFont="1" applyFill="1" applyBorder="1" applyAlignment="1">
      <alignment horizontal="right"/>
    </xf>
    <xf numFmtId="3" fontId="5" fillId="0" borderId="28" xfId="57" applyNumberFormat="1" applyFont="1" applyFill="1" applyBorder="1"/>
    <xf numFmtId="3" fontId="5" fillId="0" borderId="28" xfId="57" applyNumberFormat="1" applyFont="1" applyBorder="1"/>
    <xf numFmtId="3" fontId="7" fillId="25" borderId="28" xfId="57" applyNumberFormat="1" applyFont="1" applyFill="1" applyBorder="1"/>
    <xf numFmtId="3" fontId="5" fillId="0" borderId="0" xfId="57" applyNumberFormat="1" applyFont="1" applyBorder="1" applyAlignment="1">
      <alignment vertical="center"/>
    </xf>
    <xf numFmtId="0" fontId="7" fillId="25" borderId="29" xfId="57" applyFont="1" applyFill="1" applyBorder="1" applyAlignment="1">
      <alignment horizontal="right" vertical="justify" wrapText="1"/>
    </xf>
    <xf numFmtId="0" fontId="7" fillId="25" borderId="30" xfId="57" applyFont="1" applyFill="1" applyBorder="1" applyAlignment="1">
      <alignment horizontal="right" vertical="justify" wrapText="1"/>
    </xf>
    <xf numFmtId="3" fontId="4" fillId="0" borderId="29" xfId="57" applyNumberFormat="1" applyFont="1" applyFill="1" applyBorder="1"/>
    <xf numFmtId="3" fontId="4" fillId="0" borderId="30" xfId="57" applyNumberFormat="1" applyFont="1" applyFill="1" applyBorder="1"/>
    <xf numFmtId="3" fontId="4" fillId="0" borderId="30" xfId="57" applyNumberFormat="1" applyFont="1" applyBorder="1"/>
    <xf numFmtId="3" fontId="9" fillId="0" borderId="29" xfId="57" applyNumberFormat="1" applyFont="1" applyFill="1" applyBorder="1" applyAlignment="1">
      <alignment horizontal="right" vertical="center"/>
    </xf>
    <xf numFmtId="3" fontId="9" fillId="0" borderId="30" xfId="57" applyNumberFormat="1" applyFont="1" applyFill="1" applyBorder="1"/>
    <xf numFmtId="3" fontId="5" fillId="0" borderId="29" xfId="57" applyNumberFormat="1" applyFont="1" applyFill="1" applyBorder="1" applyAlignment="1">
      <alignment horizontal="right"/>
    </xf>
    <xf numFmtId="3" fontId="5" fillId="0" borderId="30" xfId="57" applyNumberFormat="1" applyFont="1" applyFill="1" applyBorder="1" applyAlignment="1">
      <alignment horizontal="right"/>
    </xf>
    <xf numFmtId="3" fontId="5" fillId="0" borderId="29" xfId="57" applyNumberFormat="1" applyFont="1" applyFill="1" applyBorder="1"/>
    <xf numFmtId="3" fontId="5" fillId="0" borderId="30" xfId="57" applyNumberFormat="1" applyFont="1" applyFill="1" applyBorder="1"/>
    <xf numFmtId="165" fontId="5" fillId="0" borderId="29" xfId="57" applyNumberFormat="1" applyFont="1" applyFill="1" applyBorder="1"/>
    <xf numFmtId="165" fontId="5" fillId="0" borderId="30" xfId="57" applyNumberFormat="1" applyFont="1" applyFill="1" applyBorder="1"/>
    <xf numFmtId="165" fontId="5" fillId="0" borderId="30" xfId="57" applyNumberFormat="1" applyFont="1" applyBorder="1"/>
    <xf numFmtId="3" fontId="5" fillId="0" borderId="29" xfId="57" applyNumberFormat="1" applyFont="1" applyBorder="1"/>
    <xf numFmtId="3" fontId="5" fillId="0" borderId="30" xfId="57" applyNumberFormat="1" applyFont="1" applyBorder="1"/>
    <xf numFmtId="3" fontId="5" fillId="0" borderId="30" xfId="57" applyNumberFormat="1" applyFont="1" applyBorder="1" applyAlignment="1">
      <alignment horizontal="right"/>
    </xf>
    <xf numFmtId="3" fontId="9" fillId="0" borderId="29" xfId="57" applyNumberFormat="1" applyFont="1" applyBorder="1" applyAlignment="1">
      <alignment horizontal="right"/>
    </xf>
    <xf numFmtId="3" fontId="9" fillId="0" borderId="30" xfId="57" applyNumberFormat="1" applyFont="1" applyBorder="1" applyAlignment="1">
      <alignment horizontal="right"/>
    </xf>
    <xf numFmtId="0" fontId="5" fillId="0" borderId="30" xfId="57" applyFont="1" applyBorder="1"/>
    <xf numFmtId="3" fontId="8" fillId="26" borderId="29" xfId="57" applyNumberFormat="1" applyFont="1" applyFill="1" applyBorder="1"/>
    <xf numFmtId="3" fontId="8" fillId="26" borderId="30" xfId="57" applyNumberFormat="1" applyFont="1" applyFill="1" applyBorder="1"/>
    <xf numFmtId="3" fontId="7" fillId="25" borderId="29" xfId="57" applyNumberFormat="1" applyFont="1" applyFill="1" applyBorder="1" applyAlignment="1">
      <alignment vertical="center" wrapText="1"/>
    </xf>
    <xf numFmtId="3" fontId="7" fillId="25" borderId="30" xfId="57" applyNumberFormat="1" applyFont="1" applyFill="1" applyBorder="1" applyAlignment="1">
      <alignment vertical="center" wrapText="1"/>
    </xf>
    <xf numFmtId="3" fontId="7" fillId="25" borderId="30" xfId="57" applyNumberFormat="1" applyFont="1" applyFill="1" applyBorder="1" applyAlignment="1">
      <alignment horizontal="right" vertical="center" wrapText="1"/>
    </xf>
    <xf numFmtId="0" fontId="7" fillId="25" borderId="0" xfId="57" applyFont="1" applyFill="1" applyBorder="1" applyAlignment="1">
      <alignment horizontal="right" vertical="justify" wrapText="1"/>
    </xf>
    <xf numFmtId="3" fontId="4" fillId="0" borderId="0" xfId="57" applyNumberFormat="1" applyFont="1" applyBorder="1"/>
    <xf numFmtId="3" fontId="9" fillId="0" borderId="0" xfId="57" applyNumberFormat="1" applyFont="1" applyFill="1" applyBorder="1"/>
    <xf numFmtId="3" fontId="5" fillId="0" borderId="0" xfId="57" applyNumberFormat="1" applyFont="1" applyFill="1" applyBorder="1" applyAlignment="1">
      <alignment horizontal="right"/>
    </xf>
    <xf numFmtId="165" fontId="5" fillId="0" borderId="0" xfId="57" applyNumberFormat="1" applyFont="1" applyBorder="1"/>
    <xf numFmtId="3" fontId="4" fillId="0" borderId="0" xfId="57" applyNumberFormat="1" applyFont="1" applyFill="1" applyBorder="1"/>
    <xf numFmtId="3" fontId="5" fillId="0" borderId="0" xfId="57" applyNumberFormat="1" applyFont="1" applyBorder="1" applyAlignment="1">
      <alignment horizontal="right"/>
    </xf>
    <xf numFmtId="3" fontId="9" fillId="0" borderId="0" xfId="57" applyNumberFormat="1" applyFont="1" applyBorder="1" applyAlignment="1">
      <alignment horizontal="right"/>
    </xf>
    <xf numFmtId="3" fontId="8" fillId="26" borderId="0" xfId="57" applyNumberFormat="1" applyFont="1" applyFill="1" applyBorder="1"/>
    <xf numFmtId="3" fontId="5" fillId="0" borderId="31" xfId="57" applyNumberFormat="1" applyFont="1" applyFill="1" applyBorder="1"/>
    <xf numFmtId="0" fontId="47" fillId="0" borderId="32" xfId="0" applyNumberFormat="1" applyFont="1" applyFill="1" applyBorder="1"/>
    <xf numFmtId="167" fontId="5" fillId="0" borderId="0" xfId="57" applyNumberFormat="1" applyFont="1"/>
    <xf numFmtId="0" fontId="8" fillId="0" borderId="0" xfId="57" applyFont="1" applyAlignment="1">
      <alignment horizontal="left"/>
    </xf>
    <xf numFmtId="166" fontId="9" fillId="0" borderId="0" xfId="57" applyNumberFormat="1" applyFont="1" applyFill="1" applyBorder="1"/>
    <xf numFmtId="166" fontId="5" fillId="0" borderId="0" xfId="57" applyNumberFormat="1" applyFont="1" applyFill="1" applyBorder="1" applyAlignment="1">
      <alignment horizontal="right"/>
    </xf>
    <xf numFmtId="166" fontId="5" fillId="0" borderId="0" xfId="57" applyNumberFormat="1" applyFont="1" applyBorder="1"/>
    <xf numFmtId="166" fontId="4" fillId="0" borderId="0" xfId="57" applyNumberFormat="1" applyFont="1" applyFill="1" applyBorder="1"/>
    <xf numFmtId="166" fontId="9" fillId="0" borderId="0" xfId="57" applyNumberFormat="1" applyFont="1" applyBorder="1" applyAlignment="1">
      <alignment horizontal="right"/>
    </xf>
    <xf numFmtId="166" fontId="5" fillId="0" borderId="0" xfId="57" applyNumberFormat="1" applyFont="1" applyBorder="1" applyAlignment="1">
      <alignment horizontal="right"/>
    </xf>
    <xf numFmtId="166" fontId="8" fillId="26" borderId="0" xfId="57" applyNumberFormat="1" applyFont="1" applyFill="1" applyBorder="1"/>
    <xf numFmtId="166" fontId="7" fillId="25" borderId="30" xfId="57" applyNumberFormat="1" applyFont="1" applyFill="1" applyBorder="1" applyAlignment="1">
      <alignment horizontal="right" vertical="center" wrapText="1"/>
    </xf>
    <xf numFmtId="3" fontId="8" fillId="0" borderId="0" xfId="57" applyNumberFormat="1" applyFont="1" applyAlignment="1">
      <alignment horizontal="left"/>
    </xf>
    <xf numFmtId="0" fontId="5" fillId="0" borderId="0" xfId="57" applyFont="1" applyFill="1"/>
    <xf numFmtId="0" fontId="1" fillId="27" borderId="0" xfId="57" applyFont="1" applyFill="1" applyAlignment="1"/>
    <xf numFmtId="0" fontId="5" fillId="27" borderId="0" xfId="57" applyFont="1" applyFill="1" applyAlignment="1"/>
    <xf numFmtId="0" fontId="5" fillId="27" borderId="0" xfId="57" applyFont="1" applyFill="1" applyAlignment="1">
      <alignment vertical="center"/>
    </xf>
    <xf numFmtId="0" fontId="4" fillId="27" borderId="0" xfId="57" applyFont="1" applyFill="1"/>
    <xf numFmtId="3" fontId="4" fillId="27" borderId="29" xfId="57" applyNumberFormat="1" applyFont="1" applyFill="1" applyBorder="1"/>
    <xf numFmtId="3" fontId="4" fillId="27" borderId="30" xfId="57" applyNumberFormat="1" applyFont="1" applyFill="1" applyBorder="1"/>
    <xf numFmtId="3" fontId="4" fillId="27" borderId="0" xfId="57" applyNumberFormat="1" applyFont="1" applyFill="1" applyBorder="1"/>
    <xf numFmtId="166" fontId="4" fillId="27" borderId="0" xfId="57" applyNumberFormat="1" applyFont="1" applyFill="1" applyBorder="1"/>
    <xf numFmtId="3" fontId="8" fillId="27" borderId="0" xfId="57" applyNumberFormat="1" applyFont="1" applyFill="1" applyBorder="1"/>
    <xf numFmtId="0" fontId="5" fillId="27" borderId="0" xfId="57" applyFont="1" applyFill="1" applyAlignment="1">
      <alignment vertical="center" wrapText="1"/>
    </xf>
    <xf numFmtId="0" fontId="5" fillId="27" borderId="0" xfId="57" applyFont="1" applyFill="1" applyAlignment="1">
      <alignment horizontal="right" wrapText="1"/>
    </xf>
    <xf numFmtId="0" fontId="5" fillId="27" borderId="0" xfId="57" applyFont="1" applyFill="1"/>
    <xf numFmtId="0" fontId="9" fillId="0" borderId="34" xfId="57" applyFont="1" applyFill="1" applyBorder="1"/>
    <xf numFmtId="3" fontId="9" fillId="0" borderId="35" xfId="57" applyNumberFormat="1" applyFont="1" applyFill="1" applyBorder="1"/>
    <xf numFmtId="3" fontId="9" fillId="0" borderId="35" xfId="57" applyNumberFormat="1" applyFont="1" applyFill="1" applyBorder="1" applyAlignment="1">
      <alignment horizontal="right"/>
    </xf>
    <xf numFmtId="3" fontId="44" fillId="0" borderId="29" xfId="57" applyNumberFormat="1" applyFont="1" applyFill="1" applyBorder="1"/>
    <xf numFmtId="3" fontId="44" fillId="0" borderId="30" xfId="57" applyNumberFormat="1" applyFont="1" applyFill="1" applyBorder="1"/>
    <xf numFmtId="3" fontId="44" fillId="0" borderId="0" xfId="57" applyNumberFormat="1" applyFont="1" applyFill="1" applyBorder="1"/>
    <xf numFmtId="166" fontId="44" fillId="0" borderId="0" xfId="57" applyNumberFormat="1" applyFont="1" applyFill="1" applyBorder="1"/>
    <xf numFmtId="0" fontId="7" fillId="25" borderId="36" xfId="57" applyFont="1" applyFill="1" applyBorder="1" applyAlignment="1">
      <alignment horizontal="right" vertical="justify" wrapText="1"/>
    </xf>
    <xf numFmtId="0" fontId="7" fillId="25" borderId="36" xfId="57" applyFont="1" applyFill="1" applyBorder="1" applyAlignment="1">
      <alignment horizontal="right" vertical="top" wrapText="1"/>
    </xf>
    <xf numFmtId="0" fontId="7" fillId="25" borderId="19" xfId="57" applyFont="1" applyFill="1" applyBorder="1" applyAlignment="1">
      <alignment horizontal="right" vertical="top" wrapText="1"/>
    </xf>
    <xf numFmtId="0" fontId="7" fillId="25" borderId="18" xfId="57" applyFont="1" applyFill="1" applyBorder="1" applyAlignment="1">
      <alignment horizontal="right" vertical="top" wrapText="1"/>
    </xf>
    <xf numFmtId="0" fontId="7" fillId="25" borderId="20" xfId="57" applyFont="1" applyFill="1" applyBorder="1" applyAlignment="1">
      <alignment horizontal="right" vertical="top" wrapText="1"/>
    </xf>
    <xf numFmtId="0" fontId="7" fillId="25" borderId="33" xfId="57" applyFont="1" applyFill="1" applyBorder="1" applyAlignment="1">
      <alignment horizontal="right" vertical="top" wrapText="1"/>
    </xf>
    <xf numFmtId="0" fontId="9" fillId="0" borderId="0" xfId="57" applyFont="1" applyFill="1" applyAlignment="1">
      <alignment horizontal="left" indent="1"/>
    </xf>
    <xf numFmtId="0" fontId="44" fillId="0" borderId="0" xfId="57" applyFont="1" applyFill="1" applyAlignment="1">
      <alignment horizontal="left" wrapText="1" indent="1"/>
    </xf>
    <xf numFmtId="0" fontId="48" fillId="0" borderId="0" xfId="60" applyFont="1"/>
    <xf numFmtId="0" fontId="1" fillId="0" borderId="0" xfId="57"/>
    <xf numFmtId="172" fontId="48" fillId="0" borderId="0" xfId="57" applyNumberFormat="1" applyFont="1" applyAlignment="1">
      <alignment horizontal="right" wrapText="1"/>
    </xf>
    <xf numFmtId="0" fontId="1" fillId="0" borderId="0" xfId="57" applyFont="1" applyAlignment="1">
      <alignment horizontal="center" wrapText="1"/>
    </xf>
    <xf numFmtId="0" fontId="1" fillId="0" borderId="0" xfId="60" applyFont="1" applyAlignment="1">
      <alignment horizontal="center" wrapText="1"/>
    </xf>
    <xf numFmtId="0" fontId="46" fillId="0" borderId="0" xfId="52" applyAlignment="1">
      <alignment vertical="center" wrapText="1"/>
    </xf>
    <xf numFmtId="0" fontId="49" fillId="0" borderId="0" xfId="57" applyFont="1" applyAlignment="1">
      <alignment vertical="center" wrapText="1"/>
    </xf>
    <xf numFmtId="0" fontId="48" fillId="0" borderId="0" xfId="57" applyFont="1"/>
    <xf numFmtId="0" fontId="1" fillId="0" borderId="0" xfId="57" applyFont="1"/>
    <xf numFmtId="0" fontId="50" fillId="0" borderId="0" xfId="57" applyFont="1" applyFill="1" applyAlignment="1">
      <alignment vertical="center" wrapText="1"/>
    </xf>
    <xf numFmtId="0" fontId="6" fillId="0" borderId="0" xfId="57" applyFont="1" applyAlignment="1">
      <alignment wrapText="1"/>
    </xf>
    <xf numFmtId="0" fontId="50" fillId="0" borderId="0" xfId="57" applyFont="1" applyFill="1" applyAlignment="1">
      <alignment vertical="center"/>
    </xf>
    <xf numFmtId="0" fontId="51" fillId="0" borderId="0" xfId="57" applyFont="1" applyAlignment="1">
      <alignment horizontal="justify" vertical="center" wrapText="1"/>
    </xf>
    <xf numFmtId="0" fontId="50" fillId="0" borderId="0" xfId="57" applyFont="1" applyAlignment="1">
      <alignment horizontal="justify" vertical="center" wrapText="1"/>
    </xf>
    <xf numFmtId="0" fontId="53" fillId="0" borderId="0" xfId="57" applyFont="1" applyAlignment="1">
      <alignment vertical="center" wrapText="1"/>
    </xf>
    <xf numFmtId="0" fontId="50" fillId="0" borderId="0" xfId="57" applyFont="1" applyAlignment="1">
      <alignment vertical="center" wrapText="1"/>
    </xf>
    <xf numFmtId="0" fontId="54" fillId="0" borderId="0" xfId="57" applyFont="1" applyAlignment="1">
      <alignment vertical="center" wrapText="1"/>
    </xf>
    <xf numFmtId="0" fontId="5" fillId="0" borderId="0" xfId="57" applyFont="1" applyAlignment="1">
      <alignment wrapText="1"/>
    </xf>
    <xf numFmtId="0" fontId="2" fillId="0" borderId="0" xfId="57" applyFont="1" applyBorder="1" applyAlignment="1"/>
    <xf numFmtId="0" fontId="8" fillId="0" borderId="0" xfId="57" applyFont="1" applyAlignment="1">
      <alignment horizontal="left"/>
    </xf>
    <xf numFmtId="0" fontId="5" fillId="0" borderId="0" xfId="57" applyFont="1" applyAlignment="1"/>
    <xf numFmtId="0" fontId="5" fillId="0" borderId="0" xfId="57" applyFont="1" applyBorder="1" applyAlignment="1">
      <alignment horizontal="left" vertical="center" wrapText="1"/>
    </xf>
    <xf numFmtId="0" fontId="5" fillId="0" borderId="0" xfId="57" applyFont="1" applyAlignment="1">
      <alignment horizontal="left"/>
    </xf>
    <xf numFmtId="0" fontId="6" fillId="0" borderId="0" xfId="57" applyFont="1" applyAlignment="1">
      <alignment horizontal="left"/>
    </xf>
    <xf numFmtId="0" fontId="5" fillId="27" borderId="0" xfId="57" applyFont="1" applyFill="1" applyAlignment="1"/>
    <xf numFmtId="0" fontId="7" fillId="25" borderId="33" xfId="57" applyFont="1" applyFill="1" applyBorder="1" applyAlignment="1">
      <alignment horizontal="right" vertical="top" wrapText="1"/>
    </xf>
    <xf numFmtId="0" fontId="7" fillId="25" borderId="17" xfId="57" applyFont="1" applyFill="1" applyBorder="1" applyAlignment="1">
      <alignment horizontal="right" vertical="top" wrapText="1"/>
    </xf>
    <xf numFmtId="0" fontId="7" fillId="25" borderId="20" xfId="57" applyFont="1" applyFill="1" applyBorder="1" applyAlignment="1">
      <alignment horizontal="right" vertical="top" wrapText="1"/>
    </xf>
    <xf numFmtId="0" fontId="7" fillId="25" borderId="19" xfId="57" applyFont="1" applyFill="1" applyBorder="1" applyAlignment="1">
      <alignment horizontal="right" vertical="top" wrapText="1"/>
    </xf>
    <xf numFmtId="3" fontId="7" fillId="25" borderId="22" xfId="57" applyNumberFormat="1" applyFont="1" applyFill="1" applyBorder="1" applyAlignment="1">
      <alignment horizontal="center" vertical="top"/>
    </xf>
    <xf numFmtId="0" fontId="1" fillId="0" borderId="23" xfId="57" applyBorder="1" applyAlignment="1">
      <alignment horizontal="center" vertical="top"/>
    </xf>
    <xf numFmtId="0" fontId="7" fillId="25" borderId="18" xfId="57" applyFont="1" applyFill="1" applyBorder="1" applyAlignment="1">
      <alignment horizontal="right" vertical="top" wrapText="1"/>
    </xf>
    <xf numFmtId="3" fontId="7" fillId="25" borderId="23" xfId="57" applyNumberFormat="1" applyFont="1" applyFill="1" applyBorder="1" applyAlignment="1">
      <alignment horizontal="center" vertical="top"/>
    </xf>
    <xf numFmtId="0" fontId="1" fillId="0" borderId="24" xfId="57" applyBorder="1" applyAlignment="1">
      <alignment horizontal="center" vertical="top"/>
    </xf>
    <xf numFmtId="3" fontId="7" fillId="25" borderId="25" xfId="57" applyNumberFormat="1" applyFont="1" applyFill="1" applyBorder="1" applyAlignment="1">
      <alignment horizontal="center" vertical="center"/>
    </xf>
    <xf numFmtId="3" fontId="7" fillId="25" borderId="26" xfId="57" applyNumberFormat="1" applyFont="1" applyFill="1" applyBorder="1" applyAlignment="1">
      <alignment horizontal="center" vertical="center"/>
    </xf>
    <xf numFmtId="0" fontId="1" fillId="0" borderId="27" xfId="57" applyBorder="1" applyAlignment="1">
      <alignment horizontal="center" vertical="center"/>
    </xf>
    <xf numFmtId="3" fontId="7" fillId="25" borderId="18" xfId="57" applyNumberFormat="1" applyFont="1" applyFill="1" applyBorder="1" applyAlignment="1">
      <alignment horizontal="center" vertical="top"/>
    </xf>
    <xf numFmtId="3" fontId="7" fillId="25" borderId="17" xfId="57" applyNumberFormat="1" applyFont="1" applyFill="1" applyBorder="1" applyAlignment="1">
      <alignment horizontal="center" vertical="top"/>
    </xf>
    <xf numFmtId="0" fontId="5" fillId="0" borderId="0" xfId="57" applyFont="1" applyBorder="1" applyAlignment="1">
      <alignment horizontal="left" vertical="center"/>
    </xf>
    <xf numFmtId="0" fontId="7" fillId="25" borderId="21" xfId="57" applyFont="1" applyFill="1" applyBorder="1" applyAlignment="1">
      <alignment horizontal="left" vertical="top" wrapText="1"/>
    </xf>
    <xf numFmtId="0" fontId="8" fillId="0" borderId="0" xfId="57" applyFont="1" applyFill="1" applyBorder="1" applyAlignment="1">
      <alignment horizontal="left" vertical="center"/>
    </xf>
    <xf numFmtId="3" fontId="7" fillId="25" borderId="18" xfId="57" applyNumberFormat="1" applyFont="1" applyFill="1" applyBorder="1" applyAlignment="1">
      <alignment horizontal="right" vertical="top" wrapText="1"/>
    </xf>
    <xf numFmtId="3" fontId="7" fillId="25" borderId="17" xfId="57" applyNumberFormat="1" applyFont="1" applyFill="1" applyBorder="1" applyAlignment="1">
      <alignment horizontal="right" vertical="top"/>
    </xf>
    <xf numFmtId="0" fontId="8" fillId="0" borderId="37" xfId="57" applyFont="1" applyFill="1" applyBorder="1" applyAlignment="1">
      <alignment horizontal="left" vertical="center"/>
    </xf>
    <xf numFmtId="3" fontId="7" fillId="25" borderId="27" xfId="57" applyNumberFormat="1" applyFont="1" applyFill="1" applyBorder="1" applyAlignment="1">
      <alignment horizontal="center"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'1.06 Graphique 1'!$A$6</c:f>
              <c:strCache>
                <c:ptCount val="1"/>
                <c:pt idx="0">
                  <c:v>Premier degré</c:v>
                </c:pt>
              </c:strCache>
            </c:strRef>
          </c:tx>
          <c:spPr>
            <a:ln w="28575" cap="rnd">
              <a:solidFill>
                <a:schemeClr val="accent1"/>
              </a:solidFill>
              <a:round/>
            </a:ln>
            <a:effectLst/>
          </c:spPr>
          <c:marker>
            <c:symbol val="none"/>
          </c:marker>
          <c:dLbls>
            <c:dLbl>
              <c:idx val="9"/>
              <c:layout>
                <c:manualLayout>
                  <c:x val="0"/>
                  <c:y val="-3.1098153547133158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0E-471F-A6B9-60872FD26F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'1.06 Graphique 1'!$B$5:$K$5</c:f>
              <c:numCache>
                <c:formatCode>General</c:formatCode>
                <c:ptCount val="10"/>
                <c:pt idx="0">
                  <c:v>2004</c:v>
                </c:pt>
                <c:pt idx="1">
                  <c:v>2006</c:v>
                </c:pt>
                <c:pt idx="2">
                  <c:v>2012</c:v>
                </c:pt>
                <c:pt idx="3">
                  <c:v>2014</c:v>
                </c:pt>
                <c:pt idx="4">
                  <c:v>2015</c:v>
                </c:pt>
                <c:pt idx="5">
                  <c:v>2017</c:v>
                </c:pt>
                <c:pt idx="6">
                  <c:v>2018</c:v>
                </c:pt>
                <c:pt idx="7">
                  <c:v>2019</c:v>
                </c:pt>
                <c:pt idx="8">
                  <c:v>2020</c:v>
                </c:pt>
                <c:pt idx="9">
                  <c:v>2021</c:v>
                </c:pt>
              </c:numCache>
            </c:numRef>
          </c:cat>
          <c:val>
            <c:numRef>
              <c:f>'1.06 Graphique 1'!$B$6:$K$6</c:f>
              <c:numCache>
                <c:formatCode>#,##0</c:formatCode>
                <c:ptCount val="10"/>
                <c:pt idx="0">
                  <c:v>96396</c:v>
                </c:pt>
                <c:pt idx="1">
                  <c:v>111083</c:v>
                </c:pt>
                <c:pt idx="2">
                  <c:v>136421</c:v>
                </c:pt>
                <c:pt idx="3">
                  <c:v>151412</c:v>
                </c:pt>
                <c:pt idx="4">
                  <c:v>160043</c:v>
                </c:pt>
                <c:pt idx="5">
                  <c:v>181158</c:v>
                </c:pt>
                <c:pt idx="6">
                  <c:v>185563</c:v>
                </c:pt>
                <c:pt idx="7">
                  <c:v>194494</c:v>
                </c:pt>
                <c:pt idx="8">
                  <c:v>200421</c:v>
                </c:pt>
                <c:pt idx="9">
                  <c:v>212441</c:v>
                </c:pt>
              </c:numCache>
            </c:numRef>
          </c:val>
          <c:smooth val="0"/>
          <c:extLst>
            <c:ext xmlns:c16="http://schemas.microsoft.com/office/drawing/2014/chart" uri="{C3380CC4-5D6E-409C-BE32-E72D297353CC}">
              <c16:uniqueId val="{00000001-A30E-471F-A6B9-60872FD26F99}"/>
            </c:ext>
          </c:extLst>
        </c:ser>
        <c:ser>
          <c:idx val="1"/>
          <c:order val="1"/>
          <c:tx>
            <c:strRef>
              <c:f>'1.06 Graphique 1'!$A$7</c:f>
              <c:strCache>
                <c:ptCount val="1"/>
                <c:pt idx="0">
                  <c:v>Second degré</c:v>
                </c:pt>
              </c:strCache>
            </c:strRef>
          </c:tx>
          <c:spPr>
            <a:ln w="28575" cap="rnd">
              <a:solidFill>
                <a:schemeClr val="tx2">
                  <a:lumMod val="40000"/>
                  <a:lumOff val="60000"/>
                </a:schemeClr>
              </a:solidFill>
              <a:round/>
            </a:ln>
            <a:effectLst/>
          </c:spPr>
          <c:marker>
            <c:symbol val="none"/>
          </c:marker>
          <c:dLbls>
            <c:dLbl>
              <c:idx val="9"/>
              <c:layout>
                <c:manualLayout>
                  <c:x val="0"/>
                  <c:y val="2.3323615160349819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0E-471F-A6B9-60872FD26F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'1.06 Graphique 1'!$B$5:$K$5</c:f>
              <c:numCache>
                <c:formatCode>General</c:formatCode>
                <c:ptCount val="10"/>
                <c:pt idx="0">
                  <c:v>2004</c:v>
                </c:pt>
                <c:pt idx="1">
                  <c:v>2006</c:v>
                </c:pt>
                <c:pt idx="2">
                  <c:v>2012</c:v>
                </c:pt>
                <c:pt idx="3">
                  <c:v>2014</c:v>
                </c:pt>
                <c:pt idx="4">
                  <c:v>2015</c:v>
                </c:pt>
                <c:pt idx="5">
                  <c:v>2017</c:v>
                </c:pt>
                <c:pt idx="6">
                  <c:v>2018</c:v>
                </c:pt>
                <c:pt idx="7">
                  <c:v>2019</c:v>
                </c:pt>
                <c:pt idx="8">
                  <c:v>2020</c:v>
                </c:pt>
                <c:pt idx="9">
                  <c:v>2021</c:v>
                </c:pt>
              </c:numCache>
            </c:numRef>
          </c:cat>
          <c:val>
            <c:numRef>
              <c:f>'1.06 Graphique 1'!$B$7:$K$7</c:f>
              <c:numCache>
                <c:formatCode>#,##0</c:formatCode>
                <c:ptCount val="10"/>
                <c:pt idx="0">
                  <c:v>37442</c:v>
                </c:pt>
                <c:pt idx="1">
                  <c:v>44278</c:v>
                </c:pt>
                <c:pt idx="2">
                  <c:v>89142</c:v>
                </c:pt>
                <c:pt idx="3">
                  <c:v>108529</c:v>
                </c:pt>
                <c:pt idx="4">
                  <c:v>118935</c:v>
                </c:pt>
                <c:pt idx="5">
                  <c:v>140318</c:v>
                </c:pt>
                <c:pt idx="6">
                  <c:v>152232</c:v>
                </c:pt>
                <c:pt idx="7">
                  <c:v>166680</c:v>
                </c:pt>
                <c:pt idx="8">
                  <c:v>183619</c:v>
                </c:pt>
                <c:pt idx="9">
                  <c:v>196968</c:v>
                </c:pt>
              </c:numCache>
            </c:numRef>
          </c:val>
          <c:smooth val="0"/>
          <c:extLst>
            <c:ext xmlns:c16="http://schemas.microsoft.com/office/drawing/2014/chart" uri="{C3380CC4-5D6E-409C-BE32-E72D297353CC}">
              <c16:uniqueId val="{00000003-A30E-471F-A6B9-60872FD26F99}"/>
            </c:ext>
          </c:extLst>
        </c:ser>
        <c:ser>
          <c:idx val="2"/>
          <c:order val="2"/>
          <c:tx>
            <c:strRef>
              <c:f>'1.06 Graphique 1'!$A$8</c:f>
              <c:strCache>
                <c:ptCount val="1"/>
                <c:pt idx="0">
                  <c:v>Total étab. spécialisés (1)</c:v>
                </c:pt>
              </c:strCache>
            </c:strRef>
          </c:tx>
          <c:spPr>
            <a:ln w="28575" cap="rnd">
              <a:solidFill>
                <a:srgbClr val="002060"/>
              </a:solidFill>
              <a:round/>
            </a:ln>
            <a:effectLst/>
          </c:spPr>
          <c:marker>
            <c:symbol val="none"/>
          </c:marker>
          <c:dLbls>
            <c:dLbl>
              <c:idx val="9"/>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0E-471F-A6B9-60872FD26F9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'1.06 Graphique 1'!$B$5:$K$5</c:f>
              <c:numCache>
                <c:formatCode>General</c:formatCode>
                <c:ptCount val="10"/>
                <c:pt idx="0">
                  <c:v>2004</c:v>
                </c:pt>
                <c:pt idx="1">
                  <c:v>2006</c:v>
                </c:pt>
                <c:pt idx="2">
                  <c:v>2012</c:v>
                </c:pt>
                <c:pt idx="3">
                  <c:v>2014</c:v>
                </c:pt>
                <c:pt idx="4">
                  <c:v>2015</c:v>
                </c:pt>
                <c:pt idx="5">
                  <c:v>2017</c:v>
                </c:pt>
                <c:pt idx="6">
                  <c:v>2018</c:v>
                </c:pt>
                <c:pt idx="7">
                  <c:v>2019</c:v>
                </c:pt>
                <c:pt idx="8">
                  <c:v>2020</c:v>
                </c:pt>
                <c:pt idx="9">
                  <c:v>2021</c:v>
                </c:pt>
              </c:numCache>
            </c:numRef>
          </c:cat>
          <c:val>
            <c:numRef>
              <c:f>'1.06 Graphique 1'!$B$8:$K$8</c:f>
              <c:numCache>
                <c:formatCode>#,##0</c:formatCode>
                <c:ptCount val="10"/>
                <c:pt idx="0">
                  <c:v>77141</c:v>
                </c:pt>
                <c:pt idx="1">
                  <c:v>76951</c:v>
                </c:pt>
                <c:pt idx="2">
                  <c:v>79873</c:v>
                </c:pt>
                <c:pt idx="3">
                  <c:v>77962</c:v>
                </c:pt>
                <c:pt idx="4">
                  <c:v>79714</c:v>
                </c:pt>
                <c:pt idx="5">
                  <c:v>78358</c:v>
                </c:pt>
                <c:pt idx="6">
                  <c:v>80051</c:v>
                </c:pt>
                <c:pt idx="7">
                  <c:v>77338</c:v>
                </c:pt>
                <c:pt idx="8">
                  <c:v>77503</c:v>
                </c:pt>
                <c:pt idx="9">
                  <c:v>79772</c:v>
                </c:pt>
              </c:numCache>
            </c:numRef>
          </c:val>
          <c:smooth val="0"/>
          <c:extLst>
            <c:ext xmlns:c16="http://schemas.microsoft.com/office/drawing/2014/chart" uri="{C3380CC4-5D6E-409C-BE32-E72D297353CC}">
              <c16:uniqueId val="{00000005-A30E-471F-A6B9-60872FD26F99}"/>
            </c:ext>
          </c:extLst>
        </c:ser>
        <c:dLbls>
          <c:showLegendKey val="0"/>
          <c:showVal val="0"/>
          <c:showCatName val="0"/>
          <c:showSerName val="0"/>
          <c:showPercent val="0"/>
          <c:showBubbleSize val="0"/>
        </c:dLbls>
        <c:smooth val="0"/>
        <c:axId val="512603648"/>
        <c:axId val="1"/>
      </c:lineChart>
      <c:catAx>
        <c:axId val="51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512603648"/>
        <c:crosses val="autoZero"/>
        <c:crossBetween val="between"/>
      </c:valAx>
      <c:spPr>
        <a:noFill/>
        <a:ln w="25400">
          <a:noFill/>
        </a:ln>
      </c:spPr>
    </c:plotArea>
    <c:legend>
      <c:legendPos val="b"/>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15</xdr:row>
      <xdr:rowOff>114300</xdr:rowOff>
    </xdr:from>
    <xdr:to>
      <xdr:col>9</xdr:col>
      <xdr:colOff>247650</xdr:colOff>
      <xdr:row>38</xdr:row>
      <xdr:rowOff>95250</xdr:rowOff>
    </xdr:to>
    <xdr:graphicFrame macro="">
      <xdr:nvGraphicFramePr>
        <xdr:cNvPr id="519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style="114" customWidth="1"/>
    <col min="2" max="16384" width="11.42578125" style="114"/>
  </cols>
  <sheetData>
    <row r="1" spans="1:1" x14ac:dyDescent="0.2">
      <c r="A1" s="113" t="s">
        <v>62</v>
      </c>
    </row>
    <row r="2" spans="1:1" x14ac:dyDescent="0.2">
      <c r="A2" s="115" t="s">
        <v>82</v>
      </c>
    </row>
    <row r="3" spans="1:1" x14ac:dyDescent="0.2">
      <c r="A3" s="115"/>
    </row>
    <row r="4" spans="1:1" ht="27.75" x14ac:dyDescent="0.2">
      <c r="A4" s="116" t="s">
        <v>63</v>
      </c>
    </row>
    <row r="7" spans="1:1" ht="102" customHeight="1" x14ac:dyDescent="0.2">
      <c r="A7" s="117" t="s">
        <v>64</v>
      </c>
    </row>
    <row r="9" spans="1:1" x14ac:dyDescent="0.2">
      <c r="A9" s="118" t="s">
        <v>65</v>
      </c>
    </row>
    <row r="11" spans="1:1" ht="15.75" x14ac:dyDescent="0.2">
      <c r="A11" s="119" t="s">
        <v>66</v>
      </c>
    </row>
    <row r="12" spans="1:1" x14ac:dyDescent="0.2">
      <c r="A12" s="120"/>
    </row>
    <row r="13" spans="1:1" x14ac:dyDescent="0.2">
      <c r="A13" s="120"/>
    </row>
    <row r="14" spans="1:1" x14ac:dyDescent="0.2">
      <c r="A14" s="120"/>
    </row>
    <row r="15" spans="1:1" s="121" customFormat="1" ht="34.9" customHeight="1" x14ac:dyDescent="0.2"/>
    <row r="16" spans="1:1" ht="35.1" customHeight="1" x14ac:dyDescent="0.2">
      <c r="A16" s="122" t="s">
        <v>67</v>
      </c>
    </row>
    <row r="17" spans="1:1" x14ac:dyDescent="0.2">
      <c r="A17" s="123" t="s">
        <v>0</v>
      </c>
    </row>
    <row r="18" spans="1:1" x14ac:dyDescent="0.2">
      <c r="A18" s="123" t="s">
        <v>29</v>
      </c>
    </row>
    <row r="19" spans="1:1" x14ac:dyDescent="0.2">
      <c r="A19" s="123" t="s">
        <v>37</v>
      </c>
    </row>
    <row r="20" spans="1:1" x14ac:dyDescent="0.2">
      <c r="A20" s="123" t="s">
        <v>36</v>
      </c>
    </row>
    <row r="21" spans="1:1" x14ac:dyDescent="0.2">
      <c r="A21" s="123"/>
    </row>
    <row r="22" spans="1:1" x14ac:dyDescent="0.2">
      <c r="A22" s="123"/>
    </row>
    <row r="23" spans="1:1" x14ac:dyDescent="0.2">
      <c r="A23" s="123"/>
    </row>
    <row r="24" spans="1:1" x14ac:dyDescent="0.2">
      <c r="A24" s="123"/>
    </row>
    <row r="25" spans="1:1" ht="35.1" customHeight="1" x14ac:dyDescent="0.2">
      <c r="A25" s="124" t="s">
        <v>68</v>
      </c>
    </row>
    <row r="26" spans="1:1" ht="45" x14ac:dyDescent="0.2">
      <c r="A26" s="125" t="s">
        <v>69</v>
      </c>
    </row>
    <row r="27" spans="1:1" ht="22.5" x14ac:dyDescent="0.2">
      <c r="A27" s="125" t="s">
        <v>70</v>
      </c>
    </row>
    <row r="28" spans="1:1" ht="35.1" customHeight="1" x14ac:dyDescent="0.2">
      <c r="A28" s="126" t="s">
        <v>71</v>
      </c>
    </row>
    <row r="29" spans="1:1" x14ac:dyDescent="0.2">
      <c r="A29" s="127" t="s">
        <v>72</v>
      </c>
    </row>
    <row r="30" spans="1:1" ht="35.1" customHeight="1" x14ac:dyDescent="0.2">
      <c r="A30" s="128" t="s">
        <v>73</v>
      </c>
    </row>
    <row r="31" spans="1:1" ht="22.5" x14ac:dyDescent="0.2">
      <c r="A31" s="129" t="s">
        <v>74</v>
      </c>
    </row>
    <row r="32" spans="1:1" x14ac:dyDescent="0.2">
      <c r="A32" s="129" t="s">
        <v>75</v>
      </c>
    </row>
    <row r="33" spans="1:1" x14ac:dyDescent="0.2">
      <c r="A33" s="121"/>
    </row>
    <row r="34" spans="1:1" ht="22.5" x14ac:dyDescent="0.2">
      <c r="A34" s="130" t="s">
        <v>76</v>
      </c>
    </row>
    <row r="35" spans="1:1" x14ac:dyDescent="0.2">
      <c r="A35" s="7"/>
    </row>
    <row r="36" spans="1:1" x14ac:dyDescent="0.2">
      <c r="A36" s="124" t="s">
        <v>77</v>
      </c>
    </row>
    <row r="37" spans="1:1" x14ac:dyDescent="0.2">
      <c r="A37" s="7"/>
    </row>
    <row r="38" spans="1:1" x14ac:dyDescent="0.2">
      <c r="A38" s="7" t="s">
        <v>78</v>
      </c>
    </row>
    <row r="39" spans="1:1" x14ac:dyDescent="0.2">
      <c r="A39" s="7" t="s">
        <v>79</v>
      </c>
    </row>
    <row r="40" spans="1:1" x14ac:dyDescent="0.2">
      <c r="A40" s="7" t="s">
        <v>80</v>
      </c>
    </row>
    <row r="41" spans="1:1" x14ac:dyDescent="0.2">
      <c r="A41" s="7" t="s">
        <v>81</v>
      </c>
    </row>
    <row r="42" spans="1:1" x14ac:dyDescent="0.2">
      <c r="A42" s="121"/>
    </row>
    <row r="43" spans="1:1" x14ac:dyDescent="0.2">
      <c r="A43" s="121"/>
    </row>
    <row r="44" spans="1:1" x14ac:dyDescent="0.2">
      <c r="A44" s="121"/>
    </row>
    <row r="45" spans="1:1" x14ac:dyDescent="0.2">
      <c r="A45" s="121"/>
    </row>
    <row r="46" spans="1:1" x14ac:dyDescent="0.2">
      <c r="A46" s="121"/>
    </row>
    <row r="47" spans="1:1" x14ac:dyDescent="0.2">
      <c r="A47" s="121"/>
    </row>
    <row r="48" spans="1:1" x14ac:dyDescent="0.2">
      <c r="A48" s="121"/>
    </row>
    <row r="49" spans="1:1" x14ac:dyDescent="0.2">
      <c r="A49" s="121"/>
    </row>
    <row r="50" spans="1:1" x14ac:dyDescent="0.2">
      <c r="A50" s="121"/>
    </row>
    <row r="51" spans="1:1" x14ac:dyDescent="0.2">
      <c r="A51" s="121"/>
    </row>
    <row r="52" spans="1:1" x14ac:dyDescent="0.2">
      <c r="A52" s="121"/>
    </row>
    <row r="53" spans="1:1" x14ac:dyDescent="0.2">
      <c r="A53" s="121"/>
    </row>
    <row r="54" spans="1:1" x14ac:dyDescent="0.2">
      <c r="A54" s="121"/>
    </row>
    <row r="55" spans="1:1" x14ac:dyDescent="0.2">
      <c r="A55" s="121"/>
    </row>
    <row r="56" spans="1:1" x14ac:dyDescent="0.2">
      <c r="A56" s="121"/>
    </row>
    <row r="57" spans="1:1" x14ac:dyDescent="0.2">
      <c r="A57" s="121"/>
    </row>
    <row r="58" spans="1:1" x14ac:dyDescent="0.2">
      <c r="A58" s="121"/>
    </row>
    <row r="59" spans="1:1" x14ac:dyDescent="0.2">
      <c r="A59" s="121"/>
    </row>
    <row r="60" spans="1:1" x14ac:dyDescent="0.2">
      <c r="A60" s="121"/>
    </row>
    <row r="61" spans="1:1" x14ac:dyDescent="0.2">
      <c r="A61" s="121"/>
    </row>
    <row r="62" spans="1:1" x14ac:dyDescent="0.2">
      <c r="A62" s="121"/>
    </row>
    <row r="63" spans="1:1" x14ac:dyDescent="0.2">
      <c r="A63" s="121"/>
    </row>
    <row r="64" spans="1:1" x14ac:dyDescent="0.2">
      <c r="A64" s="121"/>
    </row>
    <row r="65" spans="1:1" x14ac:dyDescent="0.2">
      <c r="A65" s="121"/>
    </row>
    <row r="66" spans="1:1" x14ac:dyDescent="0.2">
      <c r="A66" s="121"/>
    </row>
    <row r="67" spans="1:1" x14ac:dyDescent="0.2">
      <c r="A67" s="121"/>
    </row>
    <row r="68" spans="1:1" x14ac:dyDescent="0.2">
      <c r="A68" s="121"/>
    </row>
    <row r="69" spans="1:1" x14ac:dyDescent="0.2">
      <c r="A69" s="121"/>
    </row>
    <row r="70" spans="1:1" x14ac:dyDescent="0.2">
      <c r="A70" s="121"/>
    </row>
    <row r="71" spans="1:1" x14ac:dyDescent="0.2">
      <c r="A71" s="121"/>
    </row>
    <row r="72" spans="1:1" x14ac:dyDescent="0.2">
      <c r="A72" s="121"/>
    </row>
    <row r="73" spans="1:1" x14ac:dyDescent="0.2">
      <c r="A73" s="121"/>
    </row>
    <row r="74" spans="1:1" x14ac:dyDescent="0.2">
      <c r="A74" s="121"/>
    </row>
    <row r="75" spans="1:1" x14ac:dyDescent="0.2">
      <c r="A75" s="121"/>
    </row>
    <row r="76" spans="1:1" x14ac:dyDescent="0.2">
      <c r="A76" s="121"/>
    </row>
    <row r="77" spans="1:1" x14ac:dyDescent="0.2">
      <c r="A77" s="121"/>
    </row>
    <row r="78" spans="1:1" x14ac:dyDescent="0.2">
      <c r="A78" s="121"/>
    </row>
    <row r="79" spans="1:1" x14ac:dyDescent="0.2">
      <c r="A79" s="121"/>
    </row>
    <row r="80" spans="1:1" x14ac:dyDescent="0.2">
      <c r="A80" s="121"/>
    </row>
    <row r="81" spans="1:1" x14ac:dyDescent="0.2">
      <c r="A81" s="121"/>
    </row>
    <row r="82" spans="1:1" x14ac:dyDescent="0.2">
      <c r="A82" s="121"/>
    </row>
    <row r="83" spans="1:1" x14ac:dyDescent="0.2">
      <c r="A83" s="121"/>
    </row>
    <row r="84" spans="1:1" x14ac:dyDescent="0.2">
      <c r="A84" s="121"/>
    </row>
    <row r="85" spans="1:1" x14ac:dyDescent="0.2">
      <c r="A85" s="121"/>
    </row>
    <row r="86" spans="1:1" x14ac:dyDescent="0.2">
      <c r="A86" s="121"/>
    </row>
    <row r="87" spans="1:1" x14ac:dyDescent="0.2">
      <c r="A87" s="121"/>
    </row>
    <row r="88" spans="1:1" x14ac:dyDescent="0.2">
      <c r="A88" s="121"/>
    </row>
    <row r="89" spans="1:1" x14ac:dyDescent="0.2">
      <c r="A89" s="121"/>
    </row>
    <row r="90" spans="1:1" x14ac:dyDescent="0.2">
      <c r="A90" s="121"/>
    </row>
    <row r="91" spans="1:1" x14ac:dyDescent="0.2">
      <c r="A91" s="121"/>
    </row>
    <row r="92" spans="1:1" x14ac:dyDescent="0.2">
      <c r="A92" s="121"/>
    </row>
    <row r="93" spans="1:1" x14ac:dyDescent="0.2">
      <c r="A93" s="121"/>
    </row>
    <row r="94" spans="1:1" x14ac:dyDescent="0.2">
      <c r="A94" s="121"/>
    </row>
    <row r="95" spans="1:1" x14ac:dyDescent="0.2">
      <c r="A95" s="121"/>
    </row>
    <row r="96" spans="1:1" x14ac:dyDescent="0.2">
      <c r="A96" s="121"/>
    </row>
    <row r="97" spans="1:1" x14ac:dyDescent="0.2">
      <c r="A97" s="121"/>
    </row>
    <row r="98" spans="1:1" x14ac:dyDescent="0.2">
      <c r="A98" s="121"/>
    </row>
    <row r="99" spans="1:1" x14ac:dyDescent="0.2">
      <c r="A99" s="121"/>
    </row>
    <row r="100" spans="1:1" x14ac:dyDescent="0.2">
      <c r="A100" s="121"/>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Normal="100" zoomScaleSheetLayoutView="100" workbookViewId="0">
      <selection activeCell="A2" sqref="A2"/>
    </sheetView>
  </sheetViews>
  <sheetFormatPr baseColWidth="10" defaultColWidth="0" defaultRowHeight="11.25" zeroHeight="1" x14ac:dyDescent="0.2"/>
  <cols>
    <col min="1" max="1" width="24" style="7" customWidth="1"/>
    <col min="2" max="3" width="6.85546875" style="7" customWidth="1"/>
    <col min="4" max="4" width="7.5703125" style="7" customWidth="1"/>
    <col min="5" max="6" width="6.85546875" style="7" customWidth="1"/>
    <col min="7" max="7" width="8.140625" style="7" customWidth="1"/>
    <col min="8" max="8" width="7.7109375" style="7" customWidth="1"/>
    <col min="9" max="12" width="8" style="7" customWidth="1"/>
    <col min="13" max="16384" width="0" style="7" hidden="1"/>
  </cols>
  <sheetData>
    <row r="1" spans="1:13" s="4" customFormat="1" ht="15.75" x14ac:dyDescent="0.25">
      <c r="A1" s="131" t="s">
        <v>47</v>
      </c>
      <c r="B1" s="131"/>
      <c r="C1" s="131"/>
      <c r="D1" s="131"/>
      <c r="E1" s="131"/>
      <c r="F1" s="131"/>
      <c r="G1" s="131"/>
    </row>
    <row r="2" spans="1:13" x14ac:dyDescent="0.2">
      <c r="A2" s="5"/>
      <c r="B2" s="6"/>
      <c r="C2" s="6"/>
      <c r="D2" s="6"/>
      <c r="E2" s="6"/>
      <c r="F2" s="6"/>
    </row>
    <row r="3" spans="1:13" ht="15.75" customHeight="1" x14ac:dyDescent="0.2">
      <c r="A3" s="136" t="s">
        <v>0</v>
      </c>
      <c r="B3" s="136"/>
      <c r="C3" s="136"/>
      <c r="D3" s="136"/>
      <c r="E3" s="136"/>
      <c r="F3" s="136"/>
      <c r="G3" s="136"/>
      <c r="H3" s="136"/>
    </row>
    <row r="4" spans="1:13" s="9" customFormat="1" ht="39.75" customHeight="1" x14ac:dyDescent="0.2">
      <c r="A4" s="8"/>
      <c r="B4" s="8"/>
      <c r="C4" s="8"/>
      <c r="K4" s="31"/>
      <c r="L4" s="95"/>
    </row>
    <row r="5" spans="1:13" s="11" customFormat="1" x14ac:dyDescent="0.2">
      <c r="A5" s="10"/>
      <c r="B5" s="38">
        <v>2004</v>
      </c>
      <c r="C5" s="39">
        <v>2006</v>
      </c>
      <c r="D5" s="39">
        <v>2012</v>
      </c>
      <c r="E5" s="39">
        <v>2014</v>
      </c>
      <c r="F5" s="39">
        <v>2015</v>
      </c>
      <c r="G5" s="39">
        <v>2017</v>
      </c>
      <c r="H5" s="39">
        <v>2018</v>
      </c>
      <c r="I5" s="63">
        <v>2019</v>
      </c>
      <c r="J5" s="63">
        <v>2020</v>
      </c>
      <c r="K5" s="63">
        <v>2021</v>
      </c>
      <c r="L5" s="96"/>
    </row>
    <row r="6" spans="1:13" ht="17.25" customHeight="1" x14ac:dyDescent="0.2">
      <c r="A6" s="12" t="s">
        <v>2</v>
      </c>
      <c r="B6" s="40">
        <v>96396</v>
      </c>
      <c r="C6" s="41">
        <v>111083</v>
      </c>
      <c r="D6" s="42">
        <v>136421</v>
      </c>
      <c r="E6" s="42">
        <v>151412</v>
      </c>
      <c r="F6" s="42">
        <v>160043</v>
      </c>
      <c r="G6" s="42">
        <v>181158</v>
      </c>
      <c r="H6" s="42">
        <v>185563</v>
      </c>
      <c r="I6" s="64">
        <v>194494</v>
      </c>
      <c r="J6" s="64">
        <v>200421</v>
      </c>
      <c r="K6" s="64">
        <v>212441</v>
      </c>
      <c r="L6" s="92"/>
    </row>
    <row r="7" spans="1:13" ht="17.25" customHeight="1" x14ac:dyDescent="0.2">
      <c r="A7" s="12" t="s">
        <v>5</v>
      </c>
      <c r="B7" s="40">
        <v>37442</v>
      </c>
      <c r="C7" s="41">
        <v>44278</v>
      </c>
      <c r="D7" s="41">
        <v>89142</v>
      </c>
      <c r="E7" s="41">
        <v>108529</v>
      </c>
      <c r="F7" s="41">
        <v>118935</v>
      </c>
      <c r="G7" s="41">
        <v>140318</v>
      </c>
      <c r="H7" s="41">
        <v>152232</v>
      </c>
      <c r="I7" s="68">
        <v>166680</v>
      </c>
      <c r="J7" s="68">
        <v>183619</v>
      </c>
      <c r="K7" s="68">
        <v>196968</v>
      </c>
      <c r="L7" s="92"/>
    </row>
    <row r="8" spans="1:13" ht="17.25" customHeight="1" x14ac:dyDescent="0.2">
      <c r="A8" s="19" t="s">
        <v>48</v>
      </c>
      <c r="B8" s="58">
        <v>77141</v>
      </c>
      <c r="C8" s="59">
        <v>76951</v>
      </c>
      <c r="D8" s="59">
        <v>79873</v>
      </c>
      <c r="E8" s="59">
        <v>77962</v>
      </c>
      <c r="F8" s="59">
        <v>79714</v>
      </c>
      <c r="G8" s="59">
        <v>78358</v>
      </c>
      <c r="H8" s="59">
        <v>80051</v>
      </c>
      <c r="I8" s="71">
        <v>77338</v>
      </c>
      <c r="J8" s="71">
        <v>77503</v>
      </c>
      <c r="K8" s="71">
        <v>79772</v>
      </c>
      <c r="L8" s="94"/>
    </row>
    <row r="9" spans="1:13" x14ac:dyDescent="0.2">
      <c r="K9" s="32" t="s">
        <v>45</v>
      </c>
      <c r="L9" s="97"/>
    </row>
    <row r="10" spans="1:13" x14ac:dyDescent="0.2">
      <c r="A10" s="132" t="s">
        <v>53</v>
      </c>
      <c r="B10" s="132"/>
      <c r="C10" s="132"/>
      <c r="D10" s="132"/>
      <c r="E10" s="132"/>
      <c r="F10" s="132"/>
      <c r="G10" s="132"/>
      <c r="H10" s="132"/>
      <c r="I10" s="132"/>
      <c r="J10" s="132"/>
      <c r="K10" s="32"/>
      <c r="L10" s="97"/>
    </row>
    <row r="11" spans="1:13" x14ac:dyDescent="0.2">
      <c r="A11" s="133" t="s">
        <v>49</v>
      </c>
      <c r="B11" s="133"/>
      <c r="C11" s="133"/>
      <c r="D11" s="133"/>
      <c r="E11" s="133"/>
      <c r="F11" s="133"/>
      <c r="G11" s="24"/>
      <c r="H11" s="37"/>
      <c r="I11" s="24"/>
      <c r="J11" s="24"/>
      <c r="K11" s="24"/>
      <c r="L11" s="24"/>
    </row>
    <row r="12" spans="1:13" x14ac:dyDescent="0.2">
      <c r="A12" s="135" t="s">
        <v>54</v>
      </c>
      <c r="B12" s="135"/>
      <c r="C12" s="135"/>
      <c r="D12" s="135"/>
      <c r="E12" s="135"/>
      <c r="F12" s="135"/>
      <c r="G12" s="135"/>
      <c r="H12" s="135"/>
      <c r="I12" s="135"/>
      <c r="J12" s="135"/>
      <c r="K12" s="74"/>
      <c r="L12" s="74"/>
    </row>
    <row r="13" spans="1:13" x14ac:dyDescent="0.2">
      <c r="I13" s="74"/>
      <c r="J13" s="74"/>
      <c r="K13" s="74"/>
      <c r="L13" s="74"/>
    </row>
    <row r="14" spans="1:13" x14ac:dyDescent="0.2">
      <c r="A14" s="7" t="s">
        <v>25</v>
      </c>
    </row>
    <row r="15" spans="1:13" ht="36.75" customHeight="1" x14ac:dyDescent="0.2">
      <c r="A15" s="134" t="s">
        <v>46</v>
      </c>
      <c r="B15" s="134"/>
      <c r="C15" s="134"/>
      <c r="D15" s="134"/>
      <c r="E15" s="134"/>
      <c r="F15" s="134"/>
      <c r="G15" s="134"/>
      <c r="H15" s="134"/>
      <c r="I15" s="134"/>
      <c r="J15" s="134"/>
      <c r="K15" s="134"/>
      <c r="L15" s="134"/>
      <c r="M15" s="134"/>
    </row>
    <row r="16" spans="1:13"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sheetData>
  <mergeCells count="6">
    <mergeCell ref="A1:G1"/>
    <mergeCell ref="A10:J10"/>
    <mergeCell ref="A11:F11"/>
    <mergeCell ref="A15:M15"/>
    <mergeCell ref="A12:J12"/>
    <mergeCell ref="A3:H3"/>
  </mergeCells>
  <pageMargins left="0.23622047244094491" right="0.23622047244094491" top="0.74803149606299213" bottom="0.74803149606299213" header="0.31496062992125984" footer="0.31496062992125984"/>
  <pageSetup paperSize="9" scale="8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A2" sqref="A2"/>
    </sheetView>
  </sheetViews>
  <sheetFormatPr baseColWidth="10" defaultRowHeight="11.25" zeroHeight="1" x14ac:dyDescent="0.2"/>
  <cols>
    <col min="1" max="1" width="24" style="7" customWidth="1"/>
    <col min="2" max="3" width="6.85546875" style="7" customWidth="1"/>
    <col min="4" max="4" width="7.5703125" style="7" customWidth="1"/>
    <col min="5" max="6" width="6.85546875" style="7" customWidth="1"/>
    <col min="7" max="7" width="8.140625" style="7" customWidth="1"/>
    <col min="8" max="8" width="7.7109375" style="7" customWidth="1"/>
    <col min="9" max="11" width="8" style="7" customWidth="1"/>
    <col min="12" max="12" width="8.28515625" style="7" customWidth="1"/>
    <col min="13" max="16384" width="11.42578125" style="7"/>
  </cols>
  <sheetData>
    <row r="1" spans="1:13" s="4" customFormat="1" ht="15.75" x14ac:dyDescent="0.25">
      <c r="A1" s="131" t="s">
        <v>47</v>
      </c>
      <c r="B1" s="131"/>
      <c r="C1" s="131"/>
      <c r="D1" s="131"/>
      <c r="E1" s="131"/>
      <c r="F1" s="131"/>
      <c r="G1" s="131"/>
    </row>
    <row r="2" spans="1:13" x14ac:dyDescent="0.2">
      <c r="A2" s="5"/>
      <c r="B2" s="6"/>
      <c r="C2" s="6"/>
      <c r="D2" s="6"/>
      <c r="E2" s="6"/>
      <c r="F2" s="6"/>
    </row>
    <row r="3" spans="1:13" ht="15.75" customHeight="1" x14ac:dyDescent="0.2">
      <c r="A3" s="136" t="s">
        <v>29</v>
      </c>
      <c r="B3" s="136"/>
      <c r="C3" s="136"/>
      <c r="D3" s="136"/>
      <c r="E3" s="136"/>
      <c r="F3" s="136"/>
      <c r="G3" s="136"/>
      <c r="H3" s="136"/>
    </row>
    <row r="4" spans="1:13" s="88" customFormat="1" ht="15.75" customHeight="1" x14ac:dyDescent="0.2">
      <c r="A4" s="86"/>
      <c r="B4" s="87"/>
      <c r="C4" s="87"/>
    </row>
    <row r="5" spans="1:13" s="11" customFormat="1" ht="33.75" x14ac:dyDescent="0.2">
      <c r="A5" s="10"/>
      <c r="B5" s="38">
        <v>2004</v>
      </c>
      <c r="C5" s="39">
        <v>2006</v>
      </c>
      <c r="D5" s="39" t="s">
        <v>1</v>
      </c>
      <c r="E5" s="39">
        <v>2014</v>
      </c>
      <c r="F5" s="39">
        <v>2015</v>
      </c>
      <c r="G5" s="39">
        <v>2017</v>
      </c>
      <c r="H5" s="39">
        <v>2018</v>
      </c>
      <c r="I5" s="105">
        <v>2019</v>
      </c>
      <c r="J5" s="105">
        <v>2020</v>
      </c>
      <c r="K5" s="105">
        <v>2021</v>
      </c>
      <c r="L5" s="106" t="s">
        <v>43</v>
      </c>
    </row>
    <row r="6" spans="1:13" ht="17.25" customHeight="1" x14ac:dyDescent="0.2">
      <c r="A6" s="89" t="s">
        <v>2</v>
      </c>
      <c r="B6" s="90">
        <v>96396</v>
      </c>
      <c r="C6" s="91">
        <v>111083</v>
      </c>
      <c r="D6" s="91">
        <v>136421</v>
      </c>
      <c r="E6" s="91">
        <v>151412</v>
      </c>
      <c r="F6" s="91">
        <v>160043</v>
      </c>
      <c r="G6" s="91">
        <v>181158</v>
      </c>
      <c r="H6" s="91">
        <v>185563</v>
      </c>
      <c r="I6" s="92">
        <v>194494</v>
      </c>
      <c r="J6" s="92">
        <v>200421</v>
      </c>
      <c r="K6" s="92">
        <v>212441</v>
      </c>
      <c r="L6" s="93">
        <f>100*(K6-J6)/J6</f>
        <v>5.9973755245208835</v>
      </c>
    </row>
    <row r="7" spans="1:13" s="13" customFormat="1" ht="17.25" customHeight="1" x14ac:dyDescent="0.2">
      <c r="A7" s="111" t="s">
        <v>21</v>
      </c>
      <c r="B7" s="43"/>
      <c r="C7" s="44">
        <v>89045</v>
      </c>
      <c r="D7" s="44">
        <v>136421</v>
      </c>
      <c r="E7" s="44">
        <v>151412</v>
      </c>
      <c r="F7" s="44">
        <v>160043</v>
      </c>
      <c r="G7" s="44">
        <v>181158</v>
      </c>
      <c r="H7" s="44">
        <v>185563</v>
      </c>
      <c r="I7" s="65">
        <v>194494</v>
      </c>
      <c r="J7" s="65">
        <v>200421</v>
      </c>
      <c r="K7" s="65">
        <v>212441</v>
      </c>
      <c r="L7" s="76">
        <f t="shared" ref="L7:L23" si="0">100*(K7-J7)/J7</f>
        <v>5.9973755245208835</v>
      </c>
    </row>
    <row r="8" spans="1:13" ht="17.25" customHeight="1" x14ac:dyDescent="0.2">
      <c r="A8" s="14" t="s">
        <v>3</v>
      </c>
      <c r="B8" s="45">
        <v>58812</v>
      </c>
      <c r="C8" s="46">
        <v>71399</v>
      </c>
      <c r="D8" s="46">
        <v>90900</v>
      </c>
      <c r="E8" s="46">
        <v>103908</v>
      </c>
      <c r="F8" s="46">
        <v>111682</v>
      </c>
      <c r="G8" s="46">
        <v>130506</v>
      </c>
      <c r="H8" s="46">
        <v>134438</v>
      </c>
      <c r="I8" s="66">
        <v>142026</v>
      </c>
      <c r="J8" s="66">
        <v>147365</v>
      </c>
      <c r="K8" s="65">
        <v>158505</v>
      </c>
      <c r="L8" s="77">
        <f>100*(K8-J8)/J8</f>
        <v>7.5594612017778982</v>
      </c>
      <c r="M8" s="15"/>
    </row>
    <row r="9" spans="1:13" ht="17.25" customHeight="1" x14ac:dyDescent="0.2">
      <c r="A9" s="14" t="s">
        <v>4</v>
      </c>
      <c r="B9" s="47">
        <v>37584</v>
      </c>
      <c r="C9" s="48">
        <v>39684</v>
      </c>
      <c r="D9" s="46">
        <v>45521</v>
      </c>
      <c r="E9" s="46">
        <v>47504</v>
      </c>
      <c r="F9" s="46">
        <v>48361</v>
      </c>
      <c r="G9" s="46">
        <v>50652</v>
      </c>
      <c r="H9" s="46">
        <v>51125</v>
      </c>
      <c r="I9" s="66">
        <v>52468</v>
      </c>
      <c r="J9" s="66">
        <v>53056</v>
      </c>
      <c r="K9" s="66">
        <v>53425</v>
      </c>
      <c r="L9" s="77">
        <f t="shared" si="0"/>
        <v>0.69549155609167668</v>
      </c>
    </row>
    <row r="10" spans="1:13" s="85" customFormat="1" ht="17.25" customHeight="1" x14ac:dyDescent="0.2">
      <c r="A10" s="16" t="s">
        <v>35</v>
      </c>
      <c r="B10" s="52"/>
      <c r="C10" s="53"/>
      <c r="D10" s="54"/>
      <c r="E10" s="54"/>
      <c r="F10" s="54"/>
      <c r="G10" s="54"/>
      <c r="H10" s="54"/>
      <c r="I10" s="69"/>
      <c r="J10" s="69"/>
      <c r="K10" s="69">
        <v>511</v>
      </c>
      <c r="L10" s="81"/>
    </row>
    <row r="11" spans="1:13" ht="17.25" customHeight="1" x14ac:dyDescent="0.2">
      <c r="A11" s="14" t="s">
        <v>56</v>
      </c>
      <c r="B11" s="49">
        <v>91.5</v>
      </c>
      <c r="C11" s="50">
        <v>91.5</v>
      </c>
      <c r="D11" s="51">
        <v>90</v>
      </c>
      <c r="E11" s="51">
        <v>90</v>
      </c>
      <c r="F11" s="51">
        <v>90</v>
      </c>
      <c r="G11" s="51">
        <v>90.3</v>
      </c>
      <c r="H11" s="51">
        <v>90.3</v>
      </c>
      <c r="I11" s="67">
        <v>90.450605160056355</v>
      </c>
      <c r="J11" s="67">
        <v>90.368773731295633</v>
      </c>
      <c r="K11" s="67">
        <v>90.428401297301406</v>
      </c>
      <c r="L11" s="78">
        <f t="shared" si="0"/>
        <v>6.5982488799804478E-2</v>
      </c>
    </row>
    <row r="12" spans="1:13" ht="17.25" customHeight="1" x14ac:dyDescent="0.2">
      <c r="A12" s="12" t="s">
        <v>5</v>
      </c>
      <c r="B12" s="40">
        <v>37442</v>
      </c>
      <c r="C12" s="41">
        <v>44278</v>
      </c>
      <c r="D12" s="41">
        <v>89142</v>
      </c>
      <c r="E12" s="41">
        <v>108529</v>
      </c>
      <c r="F12" s="41">
        <v>118935</v>
      </c>
      <c r="G12" s="41">
        <v>140318</v>
      </c>
      <c r="H12" s="41">
        <v>152232</v>
      </c>
      <c r="I12" s="68">
        <v>166680</v>
      </c>
      <c r="J12" s="68">
        <v>183619</v>
      </c>
      <c r="K12" s="68">
        <v>196968</v>
      </c>
      <c r="L12" s="79">
        <f t="shared" si="0"/>
        <v>7.2699448314172281</v>
      </c>
    </row>
    <row r="13" spans="1:13" s="13" customFormat="1" ht="17.25" customHeight="1" x14ac:dyDescent="0.2">
      <c r="A13" s="111" t="s">
        <v>21</v>
      </c>
      <c r="B13" s="43"/>
      <c r="C13" s="44">
        <v>28789</v>
      </c>
      <c r="D13" s="44">
        <v>89142</v>
      </c>
      <c r="E13" s="44">
        <v>108529</v>
      </c>
      <c r="F13" s="44">
        <v>118935</v>
      </c>
      <c r="G13" s="44">
        <v>140318</v>
      </c>
      <c r="H13" s="44">
        <v>152232</v>
      </c>
      <c r="I13" s="65">
        <v>166680</v>
      </c>
      <c r="J13" s="65">
        <v>183619</v>
      </c>
      <c r="K13" s="65">
        <v>196968</v>
      </c>
      <c r="L13" s="76">
        <f t="shared" si="0"/>
        <v>7.2699448314172281</v>
      </c>
    </row>
    <row r="14" spans="1:13" ht="17.25" customHeight="1" x14ac:dyDescent="0.2">
      <c r="A14" s="16" t="s">
        <v>3</v>
      </c>
      <c r="B14" s="52">
        <v>31454</v>
      </c>
      <c r="C14" s="53">
        <v>34928</v>
      </c>
      <c r="D14" s="54">
        <v>63261</v>
      </c>
      <c r="E14" s="54">
        <v>75941</v>
      </c>
      <c r="F14" s="54">
        <v>82875</v>
      </c>
      <c r="G14" s="54">
        <v>98445</v>
      </c>
      <c r="H14" s="54">
        <v>107341</v>
      </c>
      <c r="I14" s="69">
        <v>118310</v>
      </c>
      <c r="J14" s="65">
        <v>130689</v>
      </c>
      <c r="K14" s="65">
        <v>141683</v>
      </c>
      <c r="L14" s="76">
        <f t="shared" si="0"/>
        <v>8.4123376871810169</v>
      </c>
      <c r="M14" s="15"/>
    </row>
    <row r="15" spans="1:13" s="13" customFormat="1" ht="17.25" customHeight="1" x14ac:dyDescent="0.2">
      <c r="A15" s="18" t="s">
        <v>6</v>
      </c>
      <c r="B15" s="55" t="s">
        <v>8</v>
      </c>
      <c r="C15" s="56">
        <v>7571</v>
      </c>
      <c r="D15" s="56">
        <v>16030</v>
      </c>
      <c r="E15" s="56">
        <v>15491</v>
      </c>
      <c r="F15" s="56">
        <v>15558</v>
      </c>
      <c r="G15" s="56">
        <v>15340</v>
      </c>
      <c r="H15" s="56">
        <v>15056</v>
      </c>
      <c r="I15" s="70">
        <v>16485</v>
      </c>
      <c r="J15" s="70">
        <v>17293</v>
      </c>
      <c r="K15" s="70">
        <v>18616</v>
      </c>
      <c r="L15" s="80">
        <f t="shared" si="0"/>
        <v>7.6504944197073961</v>
      </c>
    </row>
    <row r="16" spans="1:13" ht="17.25" customHeight="1" x14ac:dyDescent="0.2">
      <c r="A16" s="16" t="s">
        <v>4</v>
      </c>
      <c r="B16" s="52">
        <v>5988</v>
      </c>
      <c r="C16" s="53">
        <v>9350</v>
      </c>
      <c r="D16" s="54">
        <v>25881</v>
      </c>
      <c r="E16" s="54">
        <v>32588</v>
      </c>
      <c r="F16" s="54">
        <v>36060</v>
      </c>
      <c r="G16" s="54">
        <v>41873</v>
      </c>
      <c r="H16" s="54">
        <v>44891</v>
      </c>
      <c r="I16" s="69">
        <v>48370</v>
      </c>
      <c r="J16" s="69">
        <v>52930</v>
      </c>
      <c r="K16" s="69">
        <v>55285</v>
      </c>
      <c r="L16" s="81">
        <f t="shared" si="0"/>
        <v>4.4492726242206686</v>
      </c>
    </row>
    <row r="17" spans="1:13" ht="17.25" customHeight="1" x14ac:dyDescent="0.2">
      <c r="A17" s="14" t="s">
        <v>56</v>
      </c>
      <c r="B17" s="49">
        <v>88.5</v>
      </c>
      <c r="C17" s="50">
        <v>87</v>
      </c>
      <c r="D17" s="57">
        <v>84.1</v>
      </c>
      <c r="E17" s="57">
        <v>83.5</v>
      </c>
      <c r="F17" s="57">
        <v>83.2</v>
      </c>
      <c r="G17" s="57">
        <v>83.3</v>
      </c>
      <c r="H17" s="57">
        <v>83.3</v>
      </c>
      <c r="I17" s="51">
        <v>83.401727861771064</v>
      </c>
      <c r="J17" s="67">
        <v>83.563247812045589</v>
      </c>
      <c r="K17" s="67">
        <v>83.528288859104009</v>
      </c>
      <c r="L17" s="78">
        <f t="shared" si="0"/>
        <v>-4.1835320977723127E-2</v>
      </c>
    </row>
    <row r="18" spans="1:13" ht="17.25" customHeight="1" x14ac:dyDescent="0.2">
      <c r="A18" s="19" t="s">
        <v>38</v>
      </c>
      <c r="B18" s="58">
        <v>133838</v>
      </c>
      <c r="C18" s="59">
        <v>155361</v>
      </c>
      <c r="D18" s="59">
        <v>225563</v>
      </c>
      <c r="E18" s="59">
        <v>259941</v>
      </c>
      <c r="F18" s="59">
        <v>278978</v>
      </c>
      <c r="G18" s="59">
        <v>321476</v>
      </c>
      <c r="H18" s="59">
        <f>H6+H12</f>
        <v>337795</v>
      </c>
      <c r="I18" s="71">
        <v>361174</v>
      </c>
      <c r="J18" s="71">
        <v>384040</v>
      </c>
      <c r="K18" s="71">
        <v>409409</v>
      </c>
      <c r="L18" s="82">
        <f t="shared" si="0"/>
        <v>6.6058223101760234</v>
      </c>
    </row>
    <row r="19" spans="1:13" ht="17.25" customHeight="1" x14ac:dyDescent="0.2">
      <c r="A19" s="7" t="s">
        <v>30</v>
      </c>
      <c r="B19" s="52">
        <v>6922</v>
      </c>
      <c r="C19" s="53">
        <v>6097</v>
      </c>
      <c r="D19" s="53">
        <v>8273</v>
      </c>
      <c r="E19" s="53">
        <v>7769</v>
      </c>
      <c r="F19" s="53">
        <v>8140</v>
      </c>
      <c r="G19" s="53">
        <v>8086</v>
      </c>
      <c r="H19" s="53">
        <v>8249</v>
      </c>
      <c r="I19" s="17">
        <v>7659</v>
      </c>
      <c r="J19" s="17">
        <v>7826</v>
      </c>
      <c r="K19" s="17">
        <v>8530</v>
      </c>
      <c r="L19" s="78">
        <f>100*(K19-J19)/J19</f>
        <v>8.9956555072834146</v>
      </c>
    </row>
    <row r="20" spans="1:13" ht="17.25" customHeight="1" x14ac:dyDescent="0.2">
      <c r="A20" s="7" t="s">
        <v>22</v>
      </c>
      <c r="B20" s="52">
        <v>70219</v>
      </c>
      <c r="C20" s="53">
        <v>70854</v>
      </c>
      <c r="D20" s="53">
        <v>71600</v>
      </c>
      <c r="E20" s="53">
        <v>70193</v>
      </c>
      <c r="F20" s="53">
        <v>71574</v>
      </c>
      <c r="G20" s="53">
        <v>70272</v>
      </c>
      <c r="H20" s="53">
        <v>71802</v>
      </c>
      <c r="I20" s="17">
        <v>69679</v>
      </c>
      <c r="J20" s="17">
        <v>69677</v>
      </c>
      <c r="K20" s="17">
        <v>71242</v>
      </c>
      <c r="L20" s="78">
        <f t="shared" si="0"/>
        <v>2.2460783328788554</v>
      </c>
    </row>
    <row r="21" spans="1:13" ht="17.25" customHeight="1" x14ac:dyDescent="0.2">
      <c r="A21" s="19" t="s">
        <v>39</v>
      </c>
      <c r="B21" s="58">
        <v>77141</v>
      </c>
      <c r="C21" s="59">
        <v>76951</v>
      </c>
      <c r="D21" s="59">
        <v>79873</v>
      </c>
      <c r="E21" s="59">
        <v>77962</v>
      </c>
      <c r="F21" s="59">
        <v>79714</v>
      </c>
      <c r="G21" s="59">
        <v>78358</v>
      </c>
      <c r="H21" s="59">
        <v>80051</v>
      </c>
      <c r="I21" s="71">
        <v>77338</v>
      </c>
      <c r="J21" s="71">
        <v>77503</v>
      </c>
      <c r="K21" s="71">
        <v>79772</v>
      </c>
      <c r="L21" s="82">
        <f t="shared" si="0"/>
        <v>2.9276286079248544</v>
      </c>
    </row>
    <row r="22" spans="1:13" s="20" customFormat="1" ht="20.25" customHeight="1" x14ac:dyDescent="0.2">
      <c r="A22" s="112" t="s">
        <v>7</v>
      </c>
      <c r="B22" s="101" t="s">
        <v>8</v>
      </c>
      <c r="C22" s="102" t="s">
        <v>8</v>
      </c>
      <c r="D22" s="102">
        <v>7075</v>
      </c>
      <c r="E22" s="102">
        <v>7656</v>
      </c>
      <c r="F22" s="102">
        <v>8359</v>
      </c>
      <c r="G22" s="102">
        <v>9063</v>
      </c>
      <c r="H22" s="102">
        <v>9826</v>
      </c>
      <c r="I22" s="103">
        <v>10690</v>
      </c>
      <c r="J22" s="103">
        <v>10533</v>
      </c>
      <c r="K22" s="103">
        <v>13203</v>
      </c>
      <c r="L22" s="104">
        <f t="shared" si="0"/>
        <v>25.348903446311592</v>
      </c>
    </row>
    <row r="23" spans="1:13" s="22" customFormat="1" ht="24.95" customHeight="1" x14ac:dyDescent="0.25">
      <c r="A23" s="21" t="s">
        <v>40</v>
      </c>
      <c r="B23" s="60">
        <v>210979</v>
      </c>
      <c r="C23" s="61">
        <v>232312</v>
      </c>
      <c r="D23" s="62">
        <v>298361</v>
      </c>
      <c r="E23" s="62">
        <v>330247</v>
      </c>
      <c r="F23" s="62">
        <v>350333</v>
      </c>
      <c r="G23" s="62">
        <v>390771</v>
      </c>
      <c r="H23" s="62">
        <f>H18+H21-H22</f>
        <v>408020</v>
      </c>
      <c r="I23" s="62">
        <f>+I18+I21-I22</f>
        <v>427822</v>
      </c>
      <c r="J23" s="62">
        <v>451010</v>
      </c>
      <c r="K23" s="62">
        <v>475978</v>
      </c>
      <c r="L23" s="83">
        <f t="shared" si="0"/>
        <v>5.5360191570031709</v>
      </c>
    </row>
    <row r="24" spans="1:13" x14ac:dyDescent="0.2">
      <c r="A24" s="132" t="s">
        <v>52</v>
      </c>
      <c r="B24" s="132"/>
      <c r="C24" s="132"/>
      <c r="D24" s="132"/>
      <c r="E24" s="132"/>
      <c r="F24" s="132"/>
      <c r="G24" s="132"/>
      <c r="H24" s="132"/>
      <c r="I24" s="132"/>
      <c r="J24" s="132"/>
      <c r="K24" s="75"/>
      <c r="L24" s="32" t="s">
        <v>45</v>
      </c>
    </row>
    <row r="25" spans="1:13" x14ac:dyDescent="0.2">
      <c r="A25" s="135" t="s">
        <v>55</v>
      </c>
      <c r="B25" s="135"/>
      <c r="C25" s="135"/>
      <c r="D25" s="135"/>
      <c r="E25" s="75"/>
      <c r="F25" s="75"/>
      <c r="G25" s="75"/>
      <c r="H25" s="75"/>
      <c r="I25" s="75"/>
      <c r="J25" s="84"/>
      <c r="K25" s="75"/>
      <c r="L25" s="32"/>
    </row>
    <row r="26" spans="1:13" ht="12.75" customHeight="1" x14ac:dyDescent="0.2">
      <c r="A26" s="137" t="s">
        <v>42</v>
      </c>
      <c r="B26" s="137"/>
      <c r="C26" s="137"/>
      <c r="D26" s="137"/>
      <c r="E26" s="137"/>
      <c r="F26" s="137"/>
      <c r="G26" s="23"/>
      <c r="H26" s="23"/>
      <c r="I26" s="15"/>
      <c r="J26" s="15"/>
      <c r="K26" s="15"/>
      <c r="L26" s="23"/>
    </row>
    <row r="27" spans="1:13" x14ac:dyDescent="0.2">
      <c r="A27" s="133" t="s">
        <v>41</v>
      </c>
      <c r="B27" s="133"/>
      <c r="C27" s="133"/>
      <c r="D27" s="133"/>
      <c r="E27" s="133"/>
      <c r="F27" s="133"/>
      <c r="G27" s="24"/>
      <c r="H27" s="37"/>
      <c r="I27" s="24"/>
      <c r="J27" s="24"/>
      <c r="K27" s="24"/>
      <c r="L27" s="24"/>
    </row>
    <row r="28" spans="1:13" x14ac:dyDescent="0.2">
      <c r="A28" s="135" t="s">
        <v>51</v>
      </c>
      <c r="B28" s="135"/>
      <c r="C28" s="135"/>
      <c r="D28" s="135"/>
      <c r="E28" s="135"/>
      <c r="F28" s="135"/>
      <c r="G28" s="8"/>
      <c r="I28" s="74"/>
      <c r="J28" s="74"/>
      <c r="K28" s="74"/>
      <c r="L28" s="15"/>
    </row>
    <row r="29" spans="1:13" x14ac:dyDescent="0.2">
      <c r="I29" s="74"/>
      <c r="J29" s="74"/>
      <c r="K29" s="74"/>
    </row>
    <row r="30" spans="1:13" x14ac:dyDescent="0.2">
      <c r="A30" s="7" t="s">
        <v>25</v>
      </c>
    </row>
    <row r="31" spans="1:13" ht="36.75" customHeight="1" x14ac:dyDescent="0.2">
      <c r="A31" s="134" t="s">
        <v>46</v>
      </c>
      <c r="B31" s="134"/>
      <c r="C31" s="134"/>
      <c r="D31" s="134"/>
      <c r="E31" s="134"/>
      <c r="F31" s="134"/>
      <c r="G31" s="134"/>
      <c r="H31" s="134"/>
      <c r="I31" s="134"/>
      <c r="J31" s="134"/>
      <c r="K31" s="134"/>
      <c r="L31" s="134"/>
      <c r="M31" s="134"/>
    </row>
    <row r="32" spans="1:13" x14ac:dyDescent="0.2"/>
    <row r="33" x14ac:dyDescent="0.2"/>
  </sheetData>
  <mergeCells count="8">
    <mergeCell ref="A1:G1"/>
    <mergeCell ref="A24:J24"/>
    <mergeCell ref="A26:F26"/>
    <mergeCell ref="A27:F27"/>
    <mergeCell ref="A31:M31"/>
    <mergeCell ref="A25:D25"/>
    <mergeCell ref="A28:F28"/>
    <mergeCell ref="A3:H3"/>
  </mergeCells>
  <printOptions horizontalCentered="1"/>
  <pageMargins left="0.19685039370078741" right="0.19685039370078741" top="0.98425196850393704" bottom="0.98425196850393704" header="0.51181102362204722" footer="0.5118110236220472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V28"/>
  <sheetViews>
    <sheetView topLeftCell="A13" zoomScaleNormal="100" workbookViewId="0">
      <selection activeCell="A2" sqref="A2"/>
    </sheetView>
  </sheetViews>
  <sheetFormatPr baseColWidth="10" defaultRowHeight="11.25" customHeight="1" zeroHeight="1" x14ac:dyDescent="0.2"/>
  <cols>
    <col min="1" max="1" width="9" style="7" customWidth="1"/>
    <col min="2" max="3" width="12.28515625" style="7" customWidth="1"/>
    <col min="4" max="4" width="9.7109375" style="7" customWidth="1"/>
    <col min="5" max="5" width="12" style="7" customWidth="1"/>
    <col min="6" max="6" width="8.140625" style="7" customWidth="1"/>
    <col min="7" max="7" width="8.7109375" style="7" customWidth="1"/>
    <col min="8" max="8" width="10.28515625" style="7" customWidth="1"/>
    <col min="9" max="9" width="7.85546875" style="7" customWidth="1"/>
    <col min="10" max="10" width="8.5703125" style="7" customWidth="1"/>
    <col min="11" max="11" width="8.140625" style="7" customWidth="1"/>
    <col min="12" max="16384" width="11.42578125" style="7"/>
  </cols>
  <sheetData>
    <row r="1" spans="1:256" s="4" customFormat="1" ht="15.75" x14ac:dyDescent="0.25">
      <c r="A1" s="131" t="s">
        <v>47</v>
      </c>
      <c r="B1" s="131"/>
      <c r="C1" s="131"/>
      <c r="D1" s="131"/>
      <c r="E1" s="131"/>
      <c r="F1" s="131"/>
      <c r="G1" s="131"/>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s="4" customFormat="1" ht="15.75" x14ac:dyDescent="0.25">
      <c r="A2" s="1"/>
      <c r="B2" s="1"/>
      <c r="C2" s="1"/>
      <c r="D2" s="1"/>
      <c r="E2" s="1"/>
      <c r="F2" s="1"/>
      <c r="G2" s="3"/>
      <c r="H2" s="3"/>
      <c r="I2" s="3"/>
      <c r="J2" s="3"/>
    </row>
    <row r="3" spans="1:256" ht="12" x14ac:dyDescent="0.2">
      <c r="A3" s="136" t="s">
        <v>37</v>
      </c>
      <c r="B3" s="136"/>
      <c r="C3" s="136"/>
      <c r="D3" s="136"/>
      <c r="E3" s="136"/>
      <c r="F3" s="136"/>
      <c r="G3" s="136"/>
    </row>
    <row r="4" spans="1:256" ht="12.75" x14ac:dyDescent="0.2">
      <c r="A4" s="8"/>
      <c r="B4" s="2"/>
      <c r="C4" s="2"/>
      <c r="D4" s="2"/>
    </row>
    <row r="5" spans="1:256" s="31" customFormat="1" ht="19.5" customHeight="1" x14ac:dyDescent="0.25">
      <c r="A5" s="153" t="s">
        <v>44</v>
      </c>
      <c r="B5" s="142" t="s">
        <v>20</v>
      </c>
      <c r="C5" s="145"/>
      <c r="D5" s="143"/>
      <c r="E5" s="143"/>
      <c r="F5" s="143"/>
      <c r="G5" s="146"/>
      <c r="H5" s="142" t="s">
        <v>26</v>
      </c>
      <c r="I5" s="143"/>
      <c r="J5" s="143"/>
      <c r="K5" s="144" t="s">
        <v>50</v>
      </c>
    </row>
    <row r="6" spans="1:256" ht="12.75" customHeight="1" x14ac:dyDescent="0.2">
      <c r="A6" s="153"/>
      <c r="B6" s="147" t="s">
        <v>2</v>
      </c>
      <c r="C6" s="148"/>
      <c r="D6" s="149"/>
      <c r="E6" s="147" t="s">
        <v>5</v>
      </c>
      <c r="F6" s="149"/>
      <c r="G6" s="150" t="s">
        <v>10</v>
      </c>
      <c r="H6" s="138" t="s">
        <v>31</v>
      </c>
      <c r="I6" s="138" t="s">
        <v>11</v>
      </c>
      <c r="J6" s="140" t="s">
        <v>10</v>
      </c>
      <c r="K6" s="139"/>
    </row>
    <row r="7" spans="1:256" ht="21" customHeight="1" x14ac:dyDescent="0.2">
      <c r="A7" s="153"/>
      <c r="B7" s="107" t="s">
        <v>3</v>
      </c>
      <c r="C7" s="108" t="s">
        <v>4</v>
      </c>
      <c r="D7" s="108" t="s">
        <v>35</v>
      </c>
      <c r="E7" s="109" t="s">
        <v>3</v>
      </c>
      <c r="F7" s="110" t="s">
        <v>4</v>
      </c>
      <c r="G7" s="151"/>
      <c r="H7" s="139"/>
      <c r="I7" s="139"/>
      <c r="J7" s="141"/>
      <c r="K7" s="139"/>
    </row>
    <row r="8" spans="1:256" ht="15" customHeight="1" x14ac:dyDescent="0.2">
      <c r="A8" s="30" t="s">
        <v>33</v>
      </c>
      <c r="B8" s="34">
        <v>43447</v>
      </c>
      <c r="C8" s="34">
        <v>18288</v>
      </c>
      <c r="D8" s="34">
        <v>66</v>
      </c>
      <c r="E8" s="35">
        <v>38115</v>
      </c>
      <c r="F8" s="34">
        <v>19880</v>
      </c>
      <c r="G8" s="35">
        <v>119796</v>
      </c>
      <c r="H8" s="35">
        <v>2637</v>
      </c>
      <c r="I8" s="35">
        <v>22523</v>
      </c>
      <c r="J8" s="17">
        <v>25160</v>
      </c>
      <c r="K8" s="15">
        <f>J8+G8</f>
        <v>144956</v>
      </c>
      <c r="M8" s="15"/>
      <c r="N8" s="15"/>
    </row>
    <row r="9" spans="1:256" ht="15" customHeight="1" x14ac:dyDescent="0.2">
      <c r="A9" s="30" t="s">
        <v>34</v>
      </c>
      <c r="B9" s="35">
        <v>115058</v>
      </c>
      <c r="C9" s="35">
        <v>35137</v>
      </c>
      <c r="D9" s="35">
        <v>445</v>
      </c>
      <c r="E9" s="35">
        <v>103568</v>
      </c>
      <c r="F9" s="35">
        <v>35405</v>
      </c>
      <c r="G9" s="35">
        <v>289613</v>
      </c>
      <c r="H9" s="35">
        <v>5893</v>
      </c>
      <c r="I9" s="35">
        <v>48719</v>
      </c>
      <c r="J9" s="17">
        <v>54612</v>
      </c>
      <c r="K9" s="15">
        <f>J9+G9</f>
        <v>344225</v>
      </c>
    </row>
    <row r="10" spans="1:256" ht="15" customHeight="1" x14ac:dyDescent="0.2">
      <c r="A10" s="27" t="s">
        <v>9</v>
      </c>
      <c r="B10" s="36">
        <v>158505</v>
      </c>
      <c r="C10" s="36">
        <v>53425</v>
      </c>
      <c r="D10" s="36">
        <v>511</v>
      </c>
      <c r="E10" s="36">
        <v>141683</v>
      </c>
      <c r="F10" s="36">
        <v>55285</v>
      </c>
      <c r="G10" s="36">
        <v>409409</v>
      </c>
      <c r="H10" s="36">
        <v>8530</v>
      </c>
      <c r="I10" s="36">
        <v>71242</v>
      </c>
      <c r="J10" s="36">
        <v>79772</v>
      </c>
      <c r="K10" s="36">
        <f>J10+G10</f>
        <v>489181</v>
      </c>
    </row>
    <row r="11" spans="1:256" ht="15" customHeight="1" x14ac:dyDescent="0.2">
      <c r="A11" s="154" t="s">
        <v>57</v>
      </c>
      <c r="B11" s="154"/>
      <c r="C11" s="154"/>
      <c r="D11" s="154"/>
      <c r="E11" s="154"/>
      <c r="F11" s="154"/>
      <c r="G11" s="26"/>
      <c r="H11" s="26"/>
      <c r="I11" s="26"/>
      <c r="J11" s="26"/>
      <c r="K11" s="32" t="s">
        <v>45</v>
      </c>
    </row>
    <row r="12" spans="1:256" ht="15" customHeight="1" x14ac:dyDescent="0.2">
      <c r="A12" s="152" t="s">
        <v>28</v>
      </c>
      <c r="B12" s="152"/>
      <c r="C12" s="152"/>
      <c r="D12" s="152"/>
      <c r="E12" s="152"/>
      <c r="F12" s="26"/>
      <c r="G12" s="26"/>
      <c r="H12" s="26"/>
      <c r="I12" s="26"/>
      <c r="J12" s="26"/>
      <c r="K12" s="32"/>
    </row>
    <row r="13" spans="1:256" ht="13.5" customHeight="1" x14ac:dyDescent="0.2">
      <c r="A13" s="152" t="s">
        <v>58</v>
      </c>
      <c r="B13" s="152"/>
      <c r="C13" s="152"/>
      <c r="D13" s="152"/>
      <c r="E13" s="152"/>
      <c r="F13" s="152"/>
      <c r="G13" s="152"/>
      <c r="H13" s="152"/>
      <c r="I13" s="152"/>
    </row>
    <row r="14" spans="1:256" ht="18.75" customHeight="1" x14ac:dyDescent="0.2">
      <c r="F14" s="28"/>
      <c r="H14" s="28"/>
      <c r="I14" s="28"/>
      <c r="J14" s="28"/>
      <c r="K14" s="28"/>
    </row>
    <row r="15" spans="1:256" ht="12.75" customHeight="1" x14ac:dyDescent="0.2">
      <c r="A15" s="7" t="s">
        <v>25</v>
      </c>
      <c r="M15" s="25"/>
    </row>
    <row r="16" spans="1:256" ht="22.5" hidden="1" customHeight="1" x14ac:dyDescent="0.2">
      <c r="A16" s="134" t="s">
        <v>46</v>
      </c>
      <c r="B16" s="134"/>
      <c r="C16" s="134"/>
      <c r="D16" s="134"/>
      <c r="E16" s="134"/>
      <c r="F16" s="134"/>
      <c r="G16" s="134"/>
      <c r="H16" s="134"/>
      <c r="I16" s="134"/>
      <c r="J16" s="134"/>
      <c r="K16" s="134"/>
      <c r="L16" s="134"/>
    </row>
    <row r="17" spans="1:13" ht="33.75" customHeight="1" x14ac:dyDescent="0.2">
      <c r="A17" s="134" t="s">
        <v>46</v>
      </c>
      <c r="B17" s="134"/>
      <c r="C17" s="134"/>
      <c r="D17" s="134"/>
      <c r="E17" s="134"/>
      <c r="F17" s="134"/>
      <c r="G17" s="134"/>
      <c r="H17" s="134"/>
      <c r="I17" s="134"/>
      <c r="J17" s="134"/>
      <c r="K17" s="134"/>
      <c r="L17" s="134"/>
      <c r="M17" s="134"/>
    </row>
    <row r="18" spans="1:13" x14ac:dyDescent="0.2"/>
    <row r="19" spans="1:13" ht="11.25" customHeight="1" x14ac:dyDescent="0.2"/>
    <row r="20" spans="1:13" ht="11.25" customHeight="1" x14ac:dyDescent="0.2"/>
    <row r="21" spans="1:13" ht="11.25" customHeight="1" x14ac:dyDescent="0.2"/>
    <row r="22" spans="1:13" ht="11.25" customHeight="1" x14ac:dyDescent="0.2"/>
    <row r="23" spans="1:13" ht="11.25" customHeight="1" x14ac:dyDescent="0.2"/>
    <row r="24" spans="1:13" ht="11.25" customHeight="1" x14ac:dyDescent="0.2"/>
    <row r="25" spans="1:13" ht="11.25" customHeight="1" x14ac:dyDescent="0.2"/>
    <row r="26" spans="1:13" ht="11.25" customHeight="1" x14ac:dyDescent="0.2"/>
    <row r="27" spans="1:13" ht="11.25" customHeight="1" x14ac:dyDescent="0.2"/>
    <row r="28" spans="1:13" ht="11.25" customHeight="1" x14ac:dyDescent="0.2"/>
  </sheetData>
  <mergeCells count="17">
    <mergeCell ref="A13:I13"/>
    <mergeCell ref="A1:G1"/>
    <mergeCell ref="I6:I7"/>
    <mergeCell ref="A3:G3"/>
    <mergeCell ref="A17:M17"/>
    <mergeCell ref="J6:J7"/>
    <mergeCell ref="H5:J5"/>
    <mergeCell ref="K5:K7"/>
    <mergeCell ref="A16:L16"/>
    <mergeCell ref="B5:G5"/>
    <mergeCell ref="B6:D6"/>
    <mergeCell ref="E6:F6"/>
    <mergeCell ref="G6:G7"/>
    <mergeCell ref="H6:H7"/>
    <mergeCell ref="A12:E12"/>
    <mergeCell ref="A5:A7"/>
    <mergeCell ref="A11:F11"/>
  </mergeCells>
  <printOptions horizontalCentered="1"/>
  <pageMargins left="0" right="0.19685039370078741" top="0.98425196850393704" bottom="0.98425196850393704" header="0.51181102362204722" footer="0.51181102362204722"/>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V27"/>
  <sheetViews>
    <sheetView topLeftCell="A16" zoomScaleNormal="100" workbookViewId="0">
      <selection activeCell="A2" sqref="A2"/>
    </sheetView>
  </sheetViews>
  <sheetFormatPr baseColWidth="10" defaultRowHeight="11.25" x14ac:dyDescent="0.2"/>
  <cols>
    <col min="1" max="1" width="29.85546875" style="7" customWidth="1"/>
    <col min="2" max="3" width="12.28515625" style="7" customWidth="1"/>
    <col min="4" max="4" width="9.7109375" style="7" customWidth="1"/>
    <col min="5" max="5" width="12" style="7" customWidth="1"/>
    <col min="6" max="6" width="8.140625" style="7" customWidth="1"/>
    <col min="7" max="7" width="8.7109375" style="7" customWidth="1"/>
    <col min="8" max="8" width="10.28515625" style="7" customWidth="1"/>
    <col min="9" max="9" width="7.85546875" style="7" customWidth="1"/>
    <col min="10" max="10" width="8.5703125" style="7" customWidth="1"/>
    <col min="11" max="11" width="9.28515625" style="7" customWidth="1"/>
    <col min="12" max="16384" width="11.42578125" style="7"/>
  </cols>
  <sheetData>
    <row r="1" spans="1:256" s="4" customFormat="1" ht="15.75" x14ac:dyDescent="0.25">
      <c r="A1" s="131" t="s">
        <v>47</v>
      </c>
      <c r="B1" s="131"/>
      <c r="C1" s="131"/>
      <c r="D1" s="131"/>
      <c r="E1" s="131"/>
      <c r="F1" s="131"/>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s="4" customFormat="1" ht="15.75" x14ac:dyDescent="0.25">
      <c r="A2" s="1"/>
      <c r="B2" s="1"/>
      <c r="C2" s="1"/>
      <c r="D2" s="1"/>
      <c r="E2" s="1"/>
      <c r="F2" s="1"/>
      <c r="G2" s="3"/>
      <c r="H2" s="3"/>
      <c r="I2" s="3"/>
      <c r="J2" s="3"/>
    </row>
    <row r="3" spans="1:256" ht="12" x14ac:dyDescent="0.2">
      <c r="A3" s="136" t="s">
        <v>36</v>
      </c>
      <c r="B3" s="136"/>
      <c r="C3" s="136"/>
      <c r="D3" s="136"/>
      <c r="E3" s="136"/>
      <c r="F3" s="136"/>
      <c r="G3" s="136"/>
    </row>
    <row r="4" spans="1:256" ht="12.75" x14ac:dyDescent="0.2">
      <c r="A4" s="8"/>
      <c r="B4" s="2"/>
      <c r="C4" s="2"/>
      <c r="D4" s="2"/>
    </row>
    <row r="5" spans="1:256" s="31" customFormat="1" ht="19.5" customHeight="1" x14ac:dyDescent="0.25">
      <c r="A5" s="153" t="s">
        <v>24</v>
      </c>
      <c r="B5" s="142" t="s">
        <v>20</v>
      </c>
      <c r="C5" s="143"/>
      <c r="D5" s="143"/>
      <c r="E5" s="143"/>
      <c r="F5" s="143"/>
      <c r="G5" s="146"/>
      <c r="H5" s="142" t="s">
        <v>26</v>
      </c>
      <c r="I5" s="143"/>
      <c r="J5" s="143"/>
      <c r="K5" s="155" t="s">
        <v>61</v>
      </c>
    </row>
    <row r="6" spans="1:256" ht="12.75" customHeight="1" x14ac:dyDescent="0.2">
      <c r="A6" s="153"/>
      <c r="B6" s="147" t="s">
        <v>2</v>
      </c>
      <c r="C6" s="148"/>
      <c r="D6" s="158"/>
      <c r="E6" s="147" t="s">
        <v>5</v>
      </c>
      <c r="F6" s="149"/>
      <c r="G6" s="150" t="s">
        <v>10</v>
      </c>
      <c r="H6" s="138" t="s">
        <v>31</v>
      </c>
      <c r="I6" s="138" t="s">
        <v>11</v>
      </c>
      <c r="J6" s="140" t="s">
        <v>10</v>
      </c>
      <c r="K6" s="156"/>
    </row>
    <row r="7" spans="1:256" ht="21" customHeight="1" x14ac:dyDescent="0.2">
      <c r="A7" s="153"/>
      <c r="B7" s="107" t="s">
        <v>3</v>
      </c>
      <c r="C7" s="108" t="s">
        <v>4</v>
      </c>
      <c r="D7" s="109" t="s">
        <v>35</v>
      </c>
      <c r="E7" s="109" t="s">
        <v>3</v>
      </c>
      <c r="F7" s="110" t="s">
        <v>4</v>
      </c>
      <c r="G7" s="151"/>
      <c r="H7" s="139"/>
      <c r="I7" s="139"/>
      <c r="J7" s="141"/>
      <c r="K7" s="156"/>
    </row>
    <row r="8" spans="1:256" ht="15" customHeight="1" x14ac:dyDescent="0.2">
      <c r="A8" s="30" t="s">
        <v>19</v>
      </c>
      <c r="B8" s="35">
        <v>46199</v>
      </c>
      <c r="C8" s="35">
        <v>35160</v>
      </c>
      <c r="D8" s="35">
        <v>187</v>
      </c>
      <c r="E8" s="35">
        <v>31454</v>
      </c>
      <c r="F8" s="35">
        <v>36861</v>
      </c>
      <c r="G8" s="35">
        <f>SUM(B8:F8)</f>
        <v>149861</v>
      </c>
      <c r="H8" s="35">
        <v>631</v>
      </c>
      <c r="I8" s="35">
        <v>32990</v>
      </c>
      <c r="J8" s="17">
        <v>33621</v>
      </c>
      <c r="K8" s="15">
        <f>J8+G8</f>
        <v>183482</v>
      </c>
      <c r="M8" s="15"/>
      <c r="N8" s="15"/>
    </row>
    <row r="9" spans="1:256" ht="15" customHeight="1" x14ac:dyDescent="0.2">
      <c r="A9" s="30" t="s">
        <v>18</v>
      </c>
      <c r="B9" s="34">
        <v>30575</v>
      </c>
      <c r="C9" s="34">
        <v>5255</v>
      </c>
      <c r="D9" s="34">
        <v>216</v>
      </c>
      <c r="E9" s="35">
        <v>24290</v>
      </c>
      <c r="F9" s="34">
        <v>4750</v>
      </c>
      <c r="G9" s="35">
        <f t="shared" ref="G9:G19" si="0">SUM(B9:F9)</f>
        <v>65086</v>
      </c>
      <c r="H9" s="35">
        <v>3960</v>
      </c>
      <c r="I9" s="35">
        <v>15045</v>
      </c>
      <c r="J9" s="17">
        <v>19005</v>
      </c>
      <c r="K9" s="15">
        <f t="shared" ref="K9:K19" si="1">J9+G9</f>
        <v>84091</v>
      </c>
    </row>
    <row r="10" spans="1:256" ht="15" customHeight="1" x14ac:dyDescent="0.2">
      <c r="A10" s="30" t="s">
        <v>17</v>
      </c>
      <c r="B10" s="34">
        <v>29009</v>
      </c>
      <c r="C10" s="34">
        <v>4089</v>
      </c>
      <c r="D10" s="34">
        <v>8</v>
      </c>
      <c r="E10" s="35">
        <v>41680</v>
      </c>
      <c r="F10" s="34">
        <v>5476</v>
      </c>
      <c r="G10" s="35">
        <f t="shared" si="0"/>
        <v>80262</v>
      </c>
      <c r="H10" s="35">
        <v>228</v>
      </c>
      <c r="I10" s="35">
        <v>1511</v>
      </c>
      <c r="J10" s="17">
        <v>1739</v>
      </c>
      <c r="K10" s="15">
        <f t="shared" si="1"/>
        <v>82001</v>
      </c>
    </row>
    <row r="11" spans="1:256" ht="15" customHeight="1" x14ac:dyDescent="0.2">
      <c r="A11" s="30" t="s">
        <v>16</v>
      </c>
      <c r="B11" s="34">
        <v>3378</v>
      </c>
      <c r="C11" s="34">
        <v>557</v>
      </c>
      <c r="D11" s="34">
        <v>1</v>
      </c>
      <c r="E11" s="35">
        <v>3369</v>
      </c>
      <c r="F11" s="34">
        <v>578</v>
      </c>
      <c r="G11" s="35">
        <f t="shared" si="0"/>
        <v>7883</v>
      </c>
      <c r="H11" s="35">
        <v>6</v>
      </c>
      <c r="I11" s="35">
        <v>2673</v>
      </c>
      <c r="J11" s="17">
        <v>2679</v>
      </c>
      <c r="K11" s="15">
        <f t="shared" si="1"/>
        <v>10562</v>
      </c>
    </row>
    <row r="12" spans="1:256" ht="15" customHeight="1" x14ac:dyDescent="0.2">
      <c r="A12" s="30" t="s">
        <v>15</v>
      </c>
      <c r="B12" s="34">
        <v>2094</v>
      </c>
      <c r="C12" s="34">
        <v>241</v>
      </c>
      <c r="D12" s="34">
        <v>0</v>
      </c>
      <c r="E12" s="35">
        <v>2531</v>
      </c>
      <c r="F12" s="34">
        <v>313</v>
      </c>
      <c r="G12" s="35">
        <f t="shared" si="0"/>
        <v>5179</v>
      </c>
      <c r="H12" s="35">
        <v>4</v>
      </c>
      <c r="I12" s="35">
        <v>521</v>
      </c>
      <c r="J12" s="17">
        <v>525</v>
      </c>
      <c r="K12" s="15">
        <f t="shared" si="1"/>
        <v>5704</v>
      </c>
    </row>
    <row r="13" spans="1:256" ht="15" customHeight="1" x14ac:dyDescent="0.2">
      <c r="A13" s="30" t="s">
        <v>14</v>
      </c>
      <c r="B13" s="34">
        <v>2003</v>
      </c>
      <c r="C13" s="34">
        <v>178</v>
      </c>
      <c r="D13" s="34">
        <v>0</v>
      </c>
      <c r="E13" s="35">
        <v>1451</v>
      </c>
      <c r="F13" s="34">
        <v>142</v>
      </c>
      <c r="G13" s="35">
        <f t="shared" si="0"/>
        <v>3774</v>
      </c>
      <c r="H13" s="35">
        <v>486</v>
      </c>
      <c r="I13" s="35">
        <v>40</v>
      </c>
      <c r="J13" s="17">
        <v>526</v>
      </c>
      <c r="K13" s="15">
        <f t="shared" si="1"/>
        <v>4300</v>
      </c>
    </row>
    <row r="14" spans="1:256" ht="15" customHeight="1" x14ac:dyDescent="0.2">
      <c r="A14" s="30" t="s">
        <v>13</v>
      </c>
      <c r="B14" s="34">
        <v>7585</v>
      </c>
      <c r="C14" s="34">
        <v>942</v>
      </c>
      <c r="D14" s="34">
        <v>1</v>
      </c>
      <c r="E14" s="35">
        <v>10590</v>
      </c>
      <c r="F14" s="72">
        <v>1240</v>
      </c>
      <c r="G14" s="35">
        <f t="shared" si="0"/>
        <v>20358</v>
      </c>
      <c r="H14" s="35">
        <v>342</v>
      </c>
      <c r="I14" s="35">
        <v>2177</v>
      </c>
      <c r="J14" s="17">
        <v>2519</v>
      </c>
      <c r="K14" s="15">
        <f t="shared" si="1"/>
        <v>22877</v>
      </c>
    </row>
    <row r="15" spans="1:256" ht="15" customHeight="1" x14ac:dyDescent="0.2">
      <c r="A15" s="30" t="s">
        <v>59</v>
      </c>
      <c r="B15" s="34">
        <v>22467</v>
      </c>
      <c r="C15" s="34">
        <v>4888</v>
      </c>
      <c r="D15" s="34">
        <v>47</v>
      </c>
      <c r="E15" s="35">
        <v>15795</v>
      </c>
      <c r="F15" s="34">
        <v>4223</v>
      </c>
      <c r="G15" s="35">
        <f t="shared" si="0"/>
        <v>47420</v>
      </c>
      <c r="H15" s="35">
        <v>1849</v>
      </c>
      <c r="I15" s="35">
        <v>11944</v>
      </c>
      <c r="J15" s="17">
        <v>13793</v>
      </c>
      <c r="K15" s="15">
        <f t="shared" si="1"/>
        <v>61213</v>
      </c>
    </row>
    <row r="16" spans="1:256" ht="15" customHeight="1" x14ac:dyDescent="0.2">
      <c r="A16" s="30" t="s">
        <v>12</v>
      </c>
      <c r="B16" s="33">
        <v>15195</v>
      </c>
      <c r="C16" s="33">
        <v>2115</v>
      </c>
      <c r="D16" s="33">
        <v>51</v>
      </c>
      <c r="E16" s="35">
        <v>10523</v>
      </c>
      <c r="F16" s="33">
        <v>1702</v>
      </c>
      <c r="G16" s="35">
        <f t="shared" si="0"/>
        <v>29586</v>
      </c>
      <c r="H16" s="35">
        <v>944</v>
      </c>
      <c r="I16" s="35">
        <v>2314</v>
      </c>
      <c r="J16" s="17">
        <v>3258</v>
      </c>
      <c r="K16" s="15">
        <f t="shared" si="1"/>
        <v>32844</v>
      </c>
    </row>
    <row r="17" spans="1:13" ht="15" customHeight="1" x14ac:dyDescent="0.2">
      <c r="A17" s="30" t="s">
        <v>27</v>
      </c>
      <c r="G17" s="35">
        <f t="shared" si="0"/>
        <v>0</v>
      </c>
      <c r="H17" s="35">
        <v>80</v>
      </c>
      <c r="I17" s="35">
        <v>2027</v>
      </c>
      <c r="J17" s="17">
        <v>2107</v>
      </c>
      <c r="K17" s="15">
        <f t="shared" si="1"/>
        <v>2107</v>
      </c>
    </row>
    <row r="18" spans="1:13" ht="15" customHeight="1" x14ac:dyDescent="0.2">
      <c r="A18" s="27" t="s">
        <v>9</v>
      </c>
      <c r="B18" s="36">
        <v>158505</v>
      </c>
      <c r="C18" s="36">
        <v>53425</v>
      </c>
      <c r="D18" s="36">
        <v>511</v>
      </c>
      <c r="E18" s="36">
        <v>141683</v>
      </c>
      <c r="F18" s="36">
        <v>55285</v>
      </c>
      <c r="G18" s="36">
        <f t="shared" si="0"/>
        <v>409409</v>
      </c>
      <c r="H18" s="36">
        <v>8530</v>
      </c>
      <c r="I18" s="36">
        <v>71242</v>
      </c>
      <c r="J18" s="36">
        <v>79772</v>
      </c>
      <c r="K18" s="36">
        <f t="shared" si="1"/>
        <v>489181</v>
      </c>
    </row>
    <row r="19" spans="1:13" ht="15" customHeight="1" thickBot="1" x14ac:dyDescent="0.25">
      <c r="A19" s="98" t="s">
        <v>23</v>
      </c>
      <c r="B19" s="99">
        <v>21888</v>
      </c>
      <c r="C19" s="99">
        <v>7071</v>
      </c>
      <c r="D19" s="99">
        <v>511</v>
      </c>
      <c r="E19" s="100">
        <v>10916</v>
      </c>
      <c r="F19" s="100">
        <v>4701</v>
      </c>
      <c r="G19" s="100">
        <f t="shared" si="0"/>
        <v>45087</v>
      </c>
      <c r="H19" s="100">
        <v>2742</v>
      </c>
      <c r="I19" s="100">
        <v>13823</v>
      </c>
      <c r="J19" s="100">
        <v>16565</v>
      </c>
      <c r="K19" s="100">
        <f t="shared" si="1"/>
        <v>61652</v>
      </c>
    </row>
    <row r="20" spans="1:13" ht="15" customHeight="1" x14ac:dyDescent="0.2">
      <c r="A20" s="157" t="s">
        <v>57</v>
      </c>
      <c r="B20" s="157"/>
      <c r="C20" s="157"/>
      <c r="D20" s="157"/>
      <c r="E20" s="26"/>
      <c r="F20" s="26"/>
      <c r="G20" s="26"/>
      <c r="H20" s="26"/>
      <c r="I20" s="26"/>
      <c r="J20" s="26"/>
      <c r="K20" s="32" t="s">
        <v>45</v>
      </c>
    </row>
    <row r="21" spans="1:13" ht="13.5" customHeight="1" x14ac:dyDescent="0.25">
      <c r="A21" s="152" t="s">
        <v>28</v>
      </c>
      <c r="B21" s="152"/>
      <c r="C21" s="152"/>
      <c r="D21" s="152"/>
      <c r="F21" s="29">
        <v>0.51926313574922423</v>
      </c>
      <c r="G21" s="73"/>
    </row>
    <row r="22" spans="1:13" ht="13.5" customHeight="1" x14ac:dyDescent="0.25">
      <c r="A22" s="135" t="s">
        <v>32</v>
      </c>
      <c r="B22" s="135"/>
      <c r="C22" s="135"/>
      <c r="D22" s="135"/>
      <c r="E22" s="135"/>
      <c r="F22" s="29"/>
      <c r="G22" s="73"/>
    </row>
    <row r="23" spans="1:13" ht="12.75" x14ac:dyDescent="0.2">
      <c r="A23" s="152" t="s">
        <v>60</v>
      </c>
      <c r="B23" s="152"/>
      <c r="C23" s="152"/>
      <c r="D23" s="152"/>
      <c r="E23" s="152"/>
      <c r="F23" s="152"/>
      <c r="G23" s="152"/>
      <c r="H23" s="152"/>
      <c r="I23" s="152"/>
      <c r="J23" s="28"/>
      <c r="K23" s="28"/>
    </row>
    <row r="24" spans="1:13" ht="18.75" customHeight="1" x14ac:dyDescent="0.25">
      <c r="F24" s="28"/>
      <c r="G24" s="73"/>
      <c r="H24" s="28"/>
      <c r="I24" s="28"/>
      <c r="J24" s="28"/>
      <c r="K24" s="28"/>
    </row>
    <row r="25" spans="1:13" ht="12.75" customHeight="1" x14ac:dyDescent="0.2">
      <c r="A25" s="7" t="s">
        <v>25</v>
      </c>
      <c r="M25" s="25"/>
    </row>
    <row r="26" spans="1:13" ht="22.5" customHeight="1" x14ac:dyDescent="0.2">
      <c r="A26" s="134" t="s">
        <v>46</v>
      </c>
      <c r="B26" s="134"/>
      <c r="C26" s="134"/>
      <c r="D26" s="134"/>
      <c r="E26" s="134"/>
      <c r="F26" s="134"/>
      <c r="G26" s="134"/>
      <c r="H26" s="134"/>
      <c r="I26" s="134"/>
      <c r="J26" s="134"/>
      <c r="K26" s="134"/>
      <c r="L26" s="134"/>
    </row>
    <row r="27" spans="1:13" ht="33.75" customHeight="1" x14ac:dyDescent="0.2">
      <c r="A27" s="134" t="s">
        <v>46</v>
      </c>
      <c r="B27" s="134"/>
      <c r="C27" s="134"/>
      <c r="D27" s="134"/>
      <c r="E27" s="134"/>
      <c r="F27" s="134"/>
      <c r="G27" s="134"/>
      <c r="H27" s="134"/>
      <c r="I27" s="134"/>
      <c r="J27" s="134"/>
      <c r="K27" s="134"/>
      <c r="L27" s="134"/>
      <c r="M27" s="134"/>
    </row>
  </sheetData>
  <mergeCells count="18">
    <mergeCell ref="A1:F1"/>
    <mergeCell ref="A3:G3"/>
    <mergeCell ref="A5:A7"/>
    <mergeCell ref="B6:D6"/>
    <mergeCell ref="E6:F6"/>
    <mergeCell ref="B5:G5"/>
    <mergeCell ref="A27:M27"/>
    <mergeCell ref="G6:G7"/>
    <mergeCell ref="H6:H7"/>
    <mergeCell ref="I6:I7"/>
    <mergeCell ref="J6:J7"/>
    <mergeCell ref="A22:E22"/>
    <mergeCell ref="A21:D21"/>
    <mergeCell ref="A26:L26"/>
    <mergeCell ref="K5:K7"/>
    <mergeCell ref="H5:J5"/>
    <mergeCell ref="A23:I23"/>
    <mergeCell ref="A20:D20"/>
  </mergeCells>
  <printOptions horizontalCentered="1"/>
  <pageMargins left="0.19685039370078741" right="0.19685039370078741" top="0.98425196850393704" bottom="0.98425196850393704" header="0.51181102362204722" footer="0.51181102362204722"/>
  <pageSetup paperSize="9" scale="9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1.06 Notice</vt:lpstr>
      <vt:lpstr>1.06 Graphique 1</vt:lpstr>
      <vt:lpstr>1.06 Tableau 2</vt:lpstr>
      <vt:lpstr>1.06 Tableau 3</vt:lpstr>
      <vt:lpstr>1.06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;1.06 </dc:title>
  <dc:creator>DEPP-MENJ - Ministère de l'Education nationale et de la Jeunesse; Direction de l'évaluation de la prospective et de la performance</dc:creator>
  <cp:lastModifiedBy>Administration centrale</cp:lastModifiedBy>
  <cp:lastPrinted>2021-07-06T15:45:17Z</cp:lastPrinted>
  <dcterms:created xsi:type="dcterms:W3CDTF">2016-08-26T12:47:21Z</dcterms:created>
  <dcterms:modified xsi:type="dcterms:W3CDTF">2022-08-16T09:11:57Z</dcterms:modified>
  <cp:contentStatus>Publié</cp:contentStatus>
</cp:coreProperties>
</file>